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APatino\Downloads\INVOICES\"/>
    </mc:Choice>
  </mc:AlternateContent>
  <xr:revisionPtr revIDLastSave="0" documentId="13_ncr:1_{5C503EDF-F179-4F27-B3AC-6E9CF06B95D7}" xr6:coauthVersionLast="47" xr6:coauthVersionMax="47" xr10:uidLastSave="{00000000-0000-0000-0000-000000000000}"/>
  <bookViews>
    <workbookView xWindow="-28920" yWindow="630" windowWidth="29040" windowHeight="15720" xr2:uid="{00000000-000D-0000-FFFF-FFFF00000000}"/>
  </bookViews>
  <sheets>
    <sheet name="Home Page" sheetId="1" r:id="rId1"/>
    <sheet name="Contents" sheetId="2" r:id="rId2"/>
    <sheet name="SASB Index" sheetId="3" r:id="rId3"/>
    <sheet name="GRI Index" sheetId="4" r:id="rId4"/>
    <sheet name="ICMM S&amp;E Index" sheetId="5" r:id="rId5"/>
    <sheet name="Policies &amp; Commitments" sheetId="6" r:id="rId6"/>
    <sheet name="Environment" sheetId="7" r:id="rId7"/>
    <sheet name="Air Emissions" sheetId="8" r:id="rId8"/>
    <sheet name="Biodiversity" sheetId="9" r:id="rId9"/>
    <sheet name="Circularity &amp; Waste" sheetId="10" r:id="rId10"/>
    <sheet name="Climate Change" sheetId="11" r:id="rId11"/>
    <sheet name="Mine Closure" sheetId="12" r:id="rId12"/>
    <sheet name="Tailings" sheetId="13" r:id="rId13"/>
    <sheet name="Water Stewardship" sheetId="14" r:id="rId14"/>
    <sheet name="Social" sheetId="15" r:id="rId15"/>
    <sheet name="Health &amp; Safety" sheetId="16" r:id="rId16"/>
    <sheet name="Workforce Demographics" sheetId="17" r:id="rId17"/>
    <sheet name="Talent Management " sheetId="18" r:id="rId18"/>
    <sheet name="Communities" sheetId="19" r:id="rId19"/>
    <sheet name="Economic Performance" sheetId="20" r:id="rId20"/>
    <sheet name="Indigenous Peoples" sheetId="21" r:id="rId21"/>
    <sheet name="Human Rights" sheetId="22" r:id="rId22"/>
    <sheet name="Responsible Business" sheetId="23" r:id="rId23"/>
    <sheet name="Tax" sheetId="24" r:id="rId24"/>
    <sheet name="Tax Entities" sheetId="25" r:id="rId25"/>
  </sheets>
  <externalReferences>
    <externalReference r:id="rId26"/>
    <externalReference r:id="rId27"/>
  </externalReferences>
  <definedNames>
    <definedName name="_ftn1" localSheetId="17">'Talent Management '!#REF!</definedName>
    <definedName name="_ftn1" localSheetId="16">'Workforce Demographics'!#REF!</definedName>
    <definedName name="_ftnref1" localSheetId="17">'Talent Management '!#REF!</definedName>
    <definedName name="_ftnref1" localSheetId="16">'Workforce Demographics'!#REF!</definedName>
    <definedName name="_msoanchor_1" localSheetId="12">'[1]Health &amp; Safety'!#REF!</definedName>
    <definedName name="_msoanchor_1" localSheetId="24">'[2]Health &amp; Safety'!#REF!</definedName>
    <definedName name="_msoanchor_1">'Health &amp; Safety'!#REF!</definedName>
    <definedName name="_msoanchor_2" localSheetId="12">#REF!</definedName>
    <definedName name="_msoanchor_2">#REF!</definedName>
    <definedName name="_msoanchor_3" localSheetId="12">#REF!</definedName>
    <definedName name="_msoanchor_3">#REF!</definedName>
    <definedName name="_msoanchor_4" localSheetId="12">#REF!</definedName>
    <definedName name="_msoanchor_4">#REF!</definedName>
    <definedName name="DW">#REF!</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TMW">'[1]Health &amp; Safety'!#REF!</definedName>
    <definedName name="XYZ">#REF!</definedName>
    <definedName name="XYZ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1" roundtripDataChecksum="wPRBOW7BxvIkjgxKO4RgXL4tMdi48U2MOuvStM3Qjfg="/>
    </ext>
  </extLst>
</workbook>
</file>

<file path=xl/calcChain.xml><?xml version="1.0" encoding="utf-8"?>
<calcChain xmlns="http://schemas.openxmlformats.org/spreadsheetml/2006/main">
  <c r="G81" i="24" l="1"/>
  <c r="G74" i="24"/>
  <c r="F74" i="24"/>
  <c r="F81" i="24" s="1"/>
  <c r="E74" i="24"/>
  <c r="E81" i="24" s="1"/>
  <c r="D74" i="24"/>
  <c r="D81" i="24" s="1"/>
  <c r="I65" i="24"/>
  <c r="F64" i="24"/>
  <c r="I63" i="24"/>
  <c r="I62" i="24"/>
  <c r="I61" i="24"/>
  <c r="I60" i="24"/>
  <c r="I59" i="24"/>
  <c r="I58" i="24"/>
  <c r="I57" i="24"/>
  <c r="I56" i="24"/>
  <c r="I55" i="24"/>
  <c r="I54" i="24"/>
  <c r="I53" i="24"/>
  <c r="I52" i="24"/>
  <c r="H51" i="24"/>
  <c r="H64" i="24" s="1"/>
  <c r="F51" i="24"/>
  <c r="C51" i="24"/>
  <c r="C64" i="24" s="1"/>
  <c r="I50" i="24"/>
  <c r="H50" i="24"/>
  <c r="G50" i="24"/>
  <c r="G51" i="24" s="1"/>
  <c r="G64" i="24" s="1"/>
  <c r="F50" i="24"/>
  <c r="E50" i="24"/>
  <c r="E51" i="24" s="1"/>
  <c r="E64" i="24" s="1"/>
  <c r="D50" i="24"/>
  <c r="D51" i="24" s="1"/>
  <c r="D64" i="24" s="1"/>
  <c r="C50" i="24"/>
  <c r="I49" i="24"/>
  <c r="I48" i="24"/>
  <c r="I47" i="24"/>
  <c r="L32" i="24"/>
  <c r="K32" i="24"/>
  <c r="J32" i="24"/>
  <c r="I32" i="24"/>
  <c r="H32" i="24"/>
  <c r="G32" i="24"/>
  <c r="F32" i="24"/>
  <c r="D32" i="24"/>
  <c r="C32" i="24"/>
  <c r="E32" i="24" s="1"/>
  <c r="E30" i="24"/>
  <c r="E29" i="24"/>
  <c r="E28" i="24"/>
  <c r="E27" i="24"/>
  <c r="E26" i="24"/>
  <c r="E25" i="24"/>
  <c r="E24" i="24"/>
  <c r="E23" i="24"/>
  <c r="E22" i="24"/>
  <c r="E21" i="24"/>
  <c r="E20" i="24"/>
  <c r="E19" i="24"/>
  <c r="E18" i="24"/>
  <c r="E17" i="24"/>
  <c r="E16" i="24"/>
  <c r="E14" i="24"/>
  <c r="E13" i="24"/>
  <c r="E12" i="24"/>
  <c r="E11" i="24"/>
  <c r="C17" i="21"/>
  <c r="G67" i="20"/>
  <c r="C66" i="20"/>
  <c r="C67" i="20" s="1"/>
  <c r="H35" i="20"/>
  <c r="G35" i="20"/>
  <c r="F35" i="20"/>
  <c r="E35" i="20"/>
  <c r="D35" i="20"/>
  <c r="J16" i="20"/>
  <c r="I16" i="20"/>
  <c r="H16" i="20"/>
  <c r="G16" i="20"/>
  <c r="F16" i="20"/>
  <c r="E16" i="20"/>
  <c r="D16" i="20"/>
  <c r="C16" i="20"/>
  <c r="L15" i="20"/>
  <c r="K15" i="20"/>
  <c r="K14" i="20"/>
  <c r="L14" i="20" s="1"/>
  <c r="K13" i="20"/>
  <c r="L13" i="20" s="1"/>
  <c r="L12" i="20"/>
  <c r="K12" i="20"/>
  <c r="L11" i="20"/>
  <c r="K11" i="20"/>
  <c r="K10" i="20"/>
  <c r="L10" i="20" s="1"/>
  <c r="C70" i="19"/>
  <c r="C72" i="19" s="1"/>
  <c r="C69" i="19"/>
  <c r="C68" i="19"/>
  <c r="C67" i="19"/>
  <c r="C49" i="19"/>
  <c r="C48" i="19"/>
  <c r="C47" i="19"/>
  <c r="C46" i="19"/>
  <c r="C45" i="19"/>
  <c r="C50" i="19" s="1"/>
  <c r="C26" i="18"/>
  <c r="C31" i="17"/>
  <c r="D224" i="14"/>
  <c r="C224" i="14"/>
  <c r="D223" i="14"/>
  <c r="C223" i="14"/>
  <c r="D222" i="14"/>
  <c r="C222" i="14"/>
  <c r="D221" i="14"/>
  <c r="C221" i="14"/>
  <c r="D219" i="14"/>
  <c r="C219" i="14"/>
  <c r="D218" i="14"/>
  <c r="C218" i="14"/>
  <c r="D217" i="14"/>
  <c r="C217" i="14"/>
  <c r="D216" i="14"/>
  <c r="C216" i="14"/>
  <c r="C196" i="14"/>
  <c r="C195" i="14"/>
  <c r="C194" i="14"/>
  <c r="C193" i="14"/>
  <c r="C192" i="14"/>
  <c r="C191" i="14"/>
  <c r="C187" i="14"/>
  <c r="C186" i="14"/>
  <c r="C185" i="14"/>
  <c r="C184" i="14"/>
  <c r="C183" i="14"/>
  <c r="C182" i="14"/>
  <c r="C180" i="14"/>
  <c r="C179" i="14"/>
  <c r="C178" i="14"/>
  <c r="C177" i="14"/>
  <c r="C176" i="14"/>
  <c r="C175" i="14"/>
  <c r="D156" i="14"/>
  <c r="C156" i="14"/>
  <c r="D155" i="14"/>
  <c r="C155" i="14"/>
  <c r="D154" i="14"/>
  <c r="C154" i="14"/>
  <c r="D153" i="14"/>
  <c r="C153" i="14"/>
  <c r="D149" i="14"/>
  <c r="C149" i="14"/>
  <c r="D148" i="14"/>
  <c r="C148" i="14"/>
  <c r="D147" i="14"/>
  <c r="C147" i="14"/>
  <c r="D146" i="14"/>
  <c r="C146" i="14"/>
  <c r="C121" i="14"/>
  <c r="C120" i="14"/>
  <c r="C119" i="14"/>
  <c r="C118" i="14"/>
  <c r="C117" i="14"/>
  <c r="C116" i="14"/>
  <c r="C111" i="14"/>
  <c r="C110" i="14"/>
  <c r="C109" i="14"/>
  <c r="C108" i="14"/>
  <c r="C107" i="14"/>
  <c r="C106" i="14"/>
  <c r="J56" i="14"/>
  <c r="G56" i="14"/>
  <c r="D56" i="14"/>
  <c r="D76" i="10"/>
  <c r="C76" i="10"/>
  <c r="E52" i="10"/>
  <c r="D52" i="10"/>
  <c r="C52" i="10"/>
  <c r="D48" i="10"/>
  <c r="C48" i="10"/>
  <c r="E48" i="10" s="1"/>
  <c r="E47" i="10"/>
  <c r="E46" i="10"/>
  <c r="I36" i="10"/>
  <c r="H36" i="10"/>
  <c r="E36" i="10"/>
  <c r="G36" i="10" s="1"/>
  <c r="J35" i="10"/>
  <c r="G35" i="10"/>
  <c r="J34" i="10"/>
  <c r="G34" i="10"/>
  <c r="J33" i="10"/>
  <c r="G33" i="10"/>
  <c r="J32" i="10"/>
  <c r="G32" i="10"/>
  <c r="F31" i="10"/>
  <c r="G31" i="10" s="1"/>
  <c r="J30" i="10"/>
  <c r="G30" i="10"/>
  <c r="J29" i="10"/>
  <c r="G29" i="10"/>
  <c r="J28" i="10"/>
  <c r="G28" i="10"/>
  <c r="F27" i="10"/>
  <c r="G27" i="10" s="1"/>
  <c r="G26" i="10"/>
  <c r="G25" i="10"/>
  <c r="G24" i="10"/>
  <c r="G23" i="10"/>
  <c r="J22" i="10"/>
  <c r="F22" i="10"/>
  <c r="G22" i="10" s="1"/>
  <c r="J20" i="10"/>
  <c r="G12" i="10"/>
  <c r="E12" i="10"/>
  <c r="C12" i="10"/>
  <c r="H71" i="8"/>
  <c r="G71" i="8"/>
  <c r="F71" i="8"/>
  <c r="E71" i="8"/>
  <c r="D71" i="8"/>
  <c r="H57" i="8"/>
  <c r="G57" i="8"/>
  <c r="F57" i="8"/>
  <c r="E57" i="8"/>
  <c r="D57" i="8"/>
  <c r="H48" i="8"/>
  <c r="G48" i="8"/>
  <c r="F48" i="8"/>
  <c r="E48" i="8"/>
  <c r="D48" i="8"/>
  <c r="H39" i="8"/>
  <c r="G39" i="8"/>
  <c r="F39" i="8"/>
  <c r="E39" i="8"/>
  <c r="D39" i="8"/>
  <c r="H30" i="8"/>
  <c r="G30" i="8"/>
  <c r="F30" i="8"/>
  <c r="E30" i="8"/>
  <c r="D30" i="8"/>
  <c r="H16" i="8"/>
  <c r="G16" i="8"/>
  <c r="F16" i="8"/>
  <c r="E16" i="8"/>
  <c r="J36" i="10" l="1"/>
  <c r="I64" i="24"/>
  <c r="L16" i="20"/>
  <c r="K16" i="20"/>
  <c r="I51" i="24"/>
</calcChain>
</file>

<file path=xl/sharedStrings.xml><?xml version="1.0" encoding="utf-8"?>
<sst xmlns="http://schemas.openxmlformats.org/spreadsheetml/2006/main" count="5343" uniqueCount="2669">
  <si>
    <r>
      <rPr>
        <b/>
        <sz val="14"/>
        <color rgb="FF001040"/>
        <rFont val="Arial"/>
      </rPr>
      <t xml:space="preserve"> </t>
    </r>
    <r>
      <rPr>
        <b/>
        <sz val="18"/>
        <color rgb="FF001040"/>
        <rFont val="Arial"/>
      </rPr>
      <t>2025 Sustainability Databook</t>
    </r>
  </si>
  <si>
    <t xml:space="preserve"> About the 2025 Sustainability Databook</t>
  </si>
  <si>
    <t>Teck's 2025 Sustainability Databook summarizes our sustainability performance for the 2025 reporting year and provides, where possible, historic data and performance trends on consolidated social, environmental and economic data.</t>
  </si>
  <si>
    <t>This document supplements the information presented in our annual Sustainability Report and includes data that cannot be presented in the Report due to space restrictions. Additional data may be available on request.</t>
  </si>
  <si>
    <t xml:space="preserve">The scope of data covers Teck-controlled operations and also, where appropriate, key issues at exploration and development projects and at joint venture operations. Data for joint venture operations and development projects not operated by Teck is not presented unless otherwise stated. </t>
  </si>
  <si>
    <t>Unless otherwise stated, we report data for our operations on a 100% ownership basis (e.g., for a 97.5%-owned operation, 
we report 100% of the data).</t>
  </si>
  <si>
    <t xml:space="preserve">Data is reported using the metric system and Canadian dollars, unless otherwise stated. Some figures and percentages may be rounded and may not add up to the total figure or to 100%. </t>
  </si>
  <si>
    <t xml:space="preserve">This Sustainability Databook includes content relating to Teck’s sustainability goals, commitments and policies, sustainability-related activities and/or statements about the environmental impacts and benefits of our business activities. Our content has been developed with guidance from internationally-recognized methodologies, frameworks, standards and/or recommendations for sustainability reporting. Where non-standard measures are used, we have disclosed the information in accordance with our internal standards, which are designed to reflect and be consistent with internationally-recognized methodologies, frameworks, standards and/or recommendations to the extent possible. This document uses certain terminology that is specific to Teck’s sustainability programs and disclosure that may be similar to definitions under federal, state, provincial, or other applicable law or frameworks. Unless otherwise specified, these terms have the meanings given to them in this report and the use of any such terms should not be interpreted to adopt any similar statutory, regulatory or other definitions in any jurisdiction.The information in our historical sustainability reports and other documents referenced, including information on our sustainability goals and performance targets was current as of the date that the applicable report was published, unless otherwise noted. Those reports have not been updated and should not be relied on for current information, as facts and circumstances described in those reports may have changed since the date of publication. </t>
  </si>
  <si>
    <t xml:space="preserve">Changes to data and re-statements may occur throughout the year due to improved reporting or collection methods, and will be noted with an explanation for the restatement. </t>
  </si>
  <si>
    <t xml:space="preserve">For further details on our reporting methodology, please see our: </t>
  </si>
  <si>
    <t>2025 Sustainability Report</t>
  </si>
  <si>
    <t>For a full set of financial and production data, please see our:</t>
  </si>
  <si>
    <t>2025 Annual Report</t>
  </si>
  <si>
    <t>For management approach disclosures and additional context, please visit our:</t>
  </si>
  <si>
    <t>Sustainability Report and Disclosure Portal</t>
  </si>
  <si>
    <t xml:space="preserve">If you have any questions or feedback on our sustainability databook, our sustainability report our any other related disclosure, please email us at sustainability@teck.com. </t>
  </si>
  <si>
    <t>Last Updated: March 5, 2025</t>
  </si>
  <si>
    <t>2025 Sustainability Performance Data</t>
  </si>
  <si>
    <t>This page outlines the content included in the Databook and shows how we grouped the GRI 14 topics into our material topics. All GRI 14 disclosures are incorporated within our 14 material topics, and we address the corresponding GRI requirements through our Management Approach, Sustainability Report, and Databook. See our GRI Index for more information.</t>
  </si>
  <si>
    <t>Materia Topics</t>
  </si>
  <si>
    <t>GRI 14</t>
  </si>
  <si>
    <t>Databook Section</t>
  </si>
  <si>
    <t>Link</t>
  </si>
  <si>
    <t xml:space="preserve">Overarching </t>
  </si>
  <si>
    <t>Policies &amp; Commitments</t>
  </si>
  <si>
    <t>Section Link</t>
  </si>
  <si>
    <t>Reporting Index</t>
  </si>
  <si>
    <t>Environment</t>
  </si>
  <si>
    <t>Air Quality</t>
  </si>
  <si>
    <t>14.3 Air emissions</t>
  </si>
  <si>
    <t>Air Emissions</t>
  </si>
  <si>
    <t>Biodiversity</t>
  </si>
  <si>
    <t>14.4 Biodiversity
14.8 Closure and rehabilitation</t>
  </si>
  <si>
    <t>Circularity</t>
  </si>
  <si>
    <t>14.5 Waste</t>
  </si>
  <si>
    <t>Circularity &amp; Waste</t>
  </si>
  <si>
    <t>Climate Change</t>
  </si>
  <si>
    <t>14.1 GHG emissions
14.2 Climate adaptation and resilience</t>
  </si>
  <si>
    <t>Mine Closure</t>
  </si>
  <si>
    <t>14.8 Closure and rehabilitation</t>
  </si>
  <si>
    <t>Tailings Management</t>
  </si>
  <si>
    <t>14.5 Waste
14.6 Tailings
14.15 Critical incident management</t>
  </si>
  <si>
    <t>Tailings</t>
  </si>
  <si>
    <t>Water Stewardship</t>
  </si>
  <si>
    <t>14.7 Water and effluents
14.9 Economic impacts</t>
  </si>
  <si>
    <t>Social</t>
  </si>
  <si>
    <t>Health and Safety</t>
  </si>
  <si>
    <t>14.10 Local communities
14.16 Occupational health and safety</t>
  </si>
  <si>
    <t xml:space="preserve">Health &amp; Safety </t>
  </si>
  <si>
    <t>Our People and Culture</t>
  </si>
  <si>
    <t>14.8 Closure and rehabilitation
14.9 Economic impacts 
14.16 Occupational health and safety
14.17 Employment practices
14.18 Child labor
14.19 Forced labor and modern slavery
14.20 Freedom of association and collective bargaining
14.21 Non-discrimination and equal opportunity</t>
  </si>
  <si>
    <t>Workforce Demographics</t>
  </si>
  <si>
    <t>Talent Management</t>
  </si>
  <si>
    <t>Relationships with Communities</t>
  </si>
  <si>
    <t>14.8 Closure and rehabilitation
14.9 Economic impacts
14.10 Local communities
14.11 Rights of Indigenous Peoples
14.13 Artisanal and small-scale mining 
14.21 Non-discrimination and equal opportunity</t>
  </si>
  <si>
    <t>Communities</t>
  </si>
  <si>
    <t>Economic Performance</t>
  </si>
  <si>
    <t>Relationships with Indigenous People</t>
  </si>
  <si>
    <t>14.9 Economic Impacts
14.10 Local Communities
14.11 Rights of Inidgenous People</t>
  </si>
  <si>
    <t>Indigenous Peoples</t>
  </si>
  <si>
    <t>Value Sharing</t>
  </si>
  <si>
    <t>Business Conduct</t>
  </si>
  <si>
    <t xml:space="preserve">14.9 Economic impacts
14.15 Critical incident management
14.22 Anti-corruption
14.23 Payments to governments
14.24 Public policy </t>
  </si>
  <si>
    <t>Tax</t>
  </si>
  <si>
    <t>Tax Entities</t>
  </si>
  <si>
    <t>Value Chain Management</t>
  </si>
  <si>
    <t>14.9 Economic impacts
14.17 Employment practices
14.19 Forced labor and modern slavery
14.20 Freedom of association and collective bargaining</t>
  </si>
  <si>
    <t>Human Rights</t>
  </si>
  <si>
    <t>Sustainability Databook</t>
  </si>
  <si>
    <t xml:space="preserve">Sustainability Accounting Standards Board (SASB) Standards Index </t>
  </si>
  <si>
    <t>SASB Metric</t>
  </si>
  <si>
    <t>Data</t>
  </si>
  <si>
    <t>References</t>
  </si>
  <si>
    <t>Links</t>
  </si>
  <si>
    <t>Greenhouse Gas Emissions</t>
  </si>
  <si>
    <t>EM-MM-110a.1</t>
  </si>
  <si>
    <t>(1) Gross global Scope 1 emissions (t) CO2-e
(2) Percentage covered under emissions-limiting
regulations (%)</t>
  </si>
  <si>
    <t>(1) 919,237 tonnes
(2) 61%</t>
  </si>
  <si>
    <r>
      <rPr>
        <b/>
        <sz val="9"/>
        <color theme="1"/>
        <rFont val="Arial"/>
      </rPr>
      <t>2025 Sustainability Report</t>
    </r>
    <r>
      <rPr>
        <sz val="9"/>
        <color theme="1"/>
        <rFont val="Arial"/>
      </rPr>
      <t xml:space="preserve">
- Climate Change
   Our GHG Emissions in 2025: p. 30</t>
    </r>
  </si>
  <si>
    <r>
      <rPr>
        <b/>
        <sz val="9"/>
        <color theme="1"/>
        <rFont val="Arial"/>
      </rPr>
      <t>Sustainability Reporting Index and Databook</t>
    </r>
    <r>
      <rPr>
        <sz val="9"/>
        <color theme="1"/>
        <rFont val="Arial"/>
      </rPr>
      <t xml:space="preserve">
 · Climate Change Tab</t>
    </r>
  </si>
  <si>
    <t>Climate Change Tab</t>
  </si>
  <si>
    <t>EM-MM-110a.2</t>
  </si>
  <si>
    <t>Discussion of long-term and short-term strategy or plan to manage Scope 1 emissions, emissions reduction targets, and an analysis of performance against those targets</t>
  </si>
  <si>
    <t xml:space="preserve">Teck is aiming to assist in addressing the challenges posed by climate change by supplying the critical metals and minerals essential for low-carbon technologies, advancing our pathway to net-zero and adapting to climate impacts.
Operational (Scope 1 and 2) emissions goals, which include greenhouse gas (GHG) emissions from energy sources owned and operated by Teck and emissions related to the generation of purchased electricity used by Teck:
- Achieve net-zero Scope 1 and 2 emissions across our operations by the end of 2050.
- Reduce the carbon intensity of our operations by 33% by the end of 2030, from a 2020 baseline.
In Chile, our long-term clean PPA with AES Corporation achieved 100% renewable electricity at the QB Operations by the end of 2025. Combined with our PPA for CdA, our Chilean operations now have 100% renewable electricity contracted. At the end of 2025, we retired 8,000 offsets, which were equal to 8,000 tonnes of carbon dioxide equivalent (tCO2e). With our QB PPA for 100% renewable electricity coming into effect at the beginning of Q4, this volume of offsets was greater than our Q4 Scope 2 emissions.  
On mobile equipment emissions, in 2025, we continued to advance projects to assess multiple decarbonization technologies, including consideration of mature technologies and low-carbon fuels, such as renewable diesel.
On process emissions, we completed reporting and decommissioning for the carbon capture pilot and carbon dioxide (CO2) sequestration evaluation for Trail Operations. Teck continued to advance studies on electrification and low-carbon fuels, and conducted a trial for the use of biocarbon to replace the use of coal and coke in the furnaces at Trail Operations.
For Teck, three major sources of emissions present opportunities for decarbonization: power supply, mobile equipment, and stationary combustion and process emissions. To decarbonize these emission sources and ultimately achieve our goals, we are prioritizing activities to deliver cost-competitive reductions. We are evaluating existing solutions and monitoring emerging technologies to determine their viability for Teck’s operations. </t>
  </si>
  <si>
    <r>
      <rPr>
        <b/>
        <sz val="9"/>
        <color theme="1"/>
        <rFont val="Arial"/>
      </rPr>
      <t>2025 Sustainability Report</t>
    </r>
    <r>
      <rPr>
        <sz val="9"/>
        <color theme="1"/>
        <rFont val="Arial"/>
      </rPr>
      <t xml:space="preserve">
- Climate Change: p. 28
</t>
    </r>
  </si>
  <si>
    <r>
      <rPr>
        <b/>
        <sz val="9"/>
        <color theme="1"/>
        <rFont val="Arial"/>
      </rPr>
      <t xml:space="preserve">Management Approach to Sustainability
</t>
    </r>
    <r>
      <rPr>
        <sz val="9"/>
        <color theme="1"/>
        <rFont val="Arial"/>
      </rPr>
      <t>- Climate Change Section: p.21</t>
    </r>
  </si>
  <si>
    <t>Management Approach to Sustainability</t>
  </si>
  <si>
    <t>EM-MM-120a.1</t>
  </si>
  <si>
    <t>Air emissions of the following pollutants: (1) CO, (2) NOx (excluding N2O), (3) SOx, (4) particulate matter (PM10), (5) mercury (Hg), (6) lead (Pb), and (7) volatile organic compounds (VOCs)</t>
  </si>
  <si>
    <t>Total SO2 Emissions – 1425 tonnes</t>
  </si>
  <si>
    <r>
      <rPr>
        <b/>
        <sz val="9"/>
        <color theme="1"/>
        <rFont val="Arial"/>
      </rPr>
      <t>Sustainability Reporting Index and Databook</t>
    </r>
    <r>
      <rPr>
        <sz val="9"/>
        <color theme="1"/>
        <rFont val="Arial"/>
      </rPr>
      <t xml:space="preserve">
- Air Emissions Tab</t>
    </r>
  </si>
  <si>
    <t>Air Emissions Tab</t>
  </si>
  <si>
    <r>
      <rPr>
        <b/>
        <sz val="9"/>
        <color theme="1"/>
        <rFont val="Arial"/>
      </rPr>
      <t xml:space="preserve">2025 Sustainability Report </t>
    </r>
    <r>
      <rPr>
        <sz val="9"/>
        <color theme="1"/>
        <rFont val="Arial"/>
      </rPr>
      <t xml:space="preserve">
- Air Quality
   Monitoring and Reporting: p. 44</t>
    </r>
  </si>
  <si>
    <t>Energy Management</t>
  </si>
  <si>
    <t>EM-MM-130a.1</t>
  </si>
  <si>
    <t>(1) Total energy consumed (GJ)
(2) Percentage grid electricity (%)
(3) Percentage renewable (%)</t>
  </si>
  <si>
    <t xml:space="preserve">(1) Total Energy Consumed - 28,301,377 GJ
(2) Grid electricity - 54%
(3) Renewables - 38%
Percentage renewable is our renewable energy consumption divided by total energy consumption. Renewable energy consumption includes the following sources:
- Teck Trail Operations: 99% of electricity consumption in 2025 was supplied by the Waneta dam and generating station
- Carmen de Andacollo: 100% of electricity consumption in 2025 was from solar generation
- Quebrada Blanca: 54% of electricity consumption in 2025 was from renewable generation
- Renewable Fuels 
Exclusions from the total renewable energy consumption:
- Teck's HIghland Valley Copper operations in British Columbia (B.C.) receive power from the BC Hydro grid which is 98% renewable. The BC Hydro grid portion of Teck's electricity consumption is not included in the renewable energy consumption total inaccordance with SASB EM-MM standard. 
We identified a typo in our 2024 disclosure. Grid electricity was incorrectly reported as 37%; the correct figure is 58%.
</t>
  </si>
  <si>
    <r>
      <rPr>
        <b/>
        <sz val="9"/>
        <color theme="1"/>
        <rFont val="Arial"/>
      </rPr>
      <t xml:space="preserve">2025 Sustainability Report 
</t>
    </r>
    <r>
      <rPr>
        <sz val="9"/>
        <color theme="1"/>
        <rFont val="Arial"/>
      </rPr>
      <t>- Climate Change
    Our 2025 Climate Change Performance: p. 29</t>
    </r>
  </si>
  <si>
    <r>
      <rPr>
        <b/>
        <sz val="9"/>
        <color theme="1"/>
        <rFont val="Arial"/>
      </rPr>
      <t xml:space="preserve">Sustainability Reporting Index and Databook
</t>
    </r>
    <r>
      <rPr>
        <sz val="9"/>
        <color theme="1"/>
        <rFont val="Arial"/>
      </rPr>
      <t>- Climate Change Tab</t>
    </r>
  </si>
  <si>
    <t>Water Management</t>
  </si>
  <si>
    <t>EM-MM-140a.1</t>
  </si>
  <si>
    <t>(1) Total fresh water withdrawn (m^3)
(2) Total fresh water consumed (m^3)
(3) Percentage of each in regions with High or Extremely High Baseline Water Stress (%)</t>
  </si>
  <si>
    <t>(1) Total high-quality water withdrawals - 102,826 thousand m^3
(2) Total high-quality water consumption - 30,074 thousand m^3
(3) a) Total high-quality water withdrawals in operations in water-stressed areas - 10%
     b) Total high-quality water consumption in operations in water-stressed areas - 90%
Please see references for definitions.</t>
  </si>
  <si>
    <r>
      <rPr>
        <b/>
        <sz val="9"/>
        <color theme="1"/>
        <rFont val="Arial"/>
      </rPr>
      <t xml:space="preserve">2025 Sustainability Report 
</t>
    </r>
    <r>
      <rPr>
        <sz val="9"/>
        <color theme="1"/>
        <rFont val="Arial"/>
      </rPr>
      <t>- Water Stewardship
    Water Efficiency: p. 26</t>
    </r>
  </si>
  <si>
    <r>
      <rPr>
        <b/>
        <sz val="9"/>
        <color theme="1"/>
        <rFont val="Arial"/>
      </rPr>
      <t xml:space="preserve">Sustainability Reporting Index and Databook
</t>
    </r>
    <r>
      <rPr>
        <sz val="9"/>
        <color theme="1"/>
        <rFont val="Arial"/>
      </rPr>
      <t>- Water Stewardship Tab</t>
    </r>
  </si>
  <si>
    <t>Water Stewardship Tab</t>
  </si>
  <si>
    <t>EM-MM-140a.2</t>
  </si>
  <si>
    <t>Number of incidents of non-compliance associated with water quality permits, standards, and regulations</t>
  </si>
  <si>
    <t>We do not currently report the number of incidents of non-compliance associated with water quality permits, standards and regulations.</t>
  </si>
  <si>
    <t>EM-MM-160a.2</t>
  </si>
  <si>
    <t>Percentage of mine sites where acid rock drainage is:
(1) predicted to occur (%)
(2) actively mitigated (%)
(3) under treatment or remediation (%)</t>
  </si>
  <si>
    <t xml:space="preserve">In 2025, the percentage of mining operations where ARD is predicted to occur, actively mitigated, contained, or under treatment or remediation was 100%.  </t>
  </si>
  <si>
    <r>
      <rPr>
        <b/>
        <sz val="9"/>
        <color theme="1"/>
        <rFont val="Arial"/>
      </rPr>
      <t xml:space="preserve">2025 Sustainability Report 
</t>
    </r>
    <r>
      <rPr>
        <sz val="9"/>
        <color theme="1"/>
        <rFont val="Arial"/>
      </rPr>
      <t>- Water Stewardship: p. 24</t>
    </r>
  </si>
  <si>
    <t>Waste &amp; Hazardous Materials Management</t>
  </si>
  <si>
    <t>EM-MM-150a.4</t>
  </si>
  <si>
    <t>Total weight of non-mineral waste generated</t>
  </si>
  <si>
    <t>130,969 tonnes</t>
  </si>
  <si>
    <r>
      <rPr>
        <b/>
        <sz val="9"/>
        <color theme="1"/>
        <rFont val="Arial"/>
      </rPr>
      <t xml:space="preserve">2025 Sustainability Report 
</t>
    </r>
    <r>
      <rPr>
        <sz val="9"/>
        <color theme="1"/>
        <rFont val="Arial"/>
      </rPr>
      <t>- Circularity: p. 46</t>
    </r>
  </si>
  <si>
    <r>
      <rPr>
        <b/>
        <sz val="9"/>
        <color theme="1"/>
        <rFont val="Arial"/>
      </rPr>
      <t xml:space="preserve">Sustainability Reporting Index and Databook
</t>
    </r>
    <r>
      <rPr>
        <sz val="9"/>
        <color theme="1"/>
        <rFont val="Arial"/>
      </rPr>
      <t>- Circularity &amp; Waste Tab</t>
    </r>
  </si>
  <si>
    <t>Circularity &amp; Waste Tab</t>
  </si>
  <si>
    <t>EM-MM-150a.5</t>
  </si>
  <si>
    <t>Total weight of tailings produced</t>
  </si>
  <si>
    <t>102,000,000 tonnes</t>
  </si>
  <si>
    <r>
      <rPr>
        <b/>
        <sz val="9"/>
        <color theme="1"/>
        <rFont val="Arial"/>
      </rPr>
      <t xml:space="preserve">2025 Sustainability Report 
</t>
    </r>
    <r>
      <rPr>
        <sz val="9"/>
        <color theme="1"/>
        <rFont val="Arial"/>
      </rPr>
      <t>- Tailings Management: p. 37</t>
    </r>
  </si>
  <si>
    <r>
      <rPr>
        <b/>
        <sz val="9"/>
        <color theme="1"/>
        <rFont val="Arial"/>
      </rPr>
      <t xml:space="preserve">Sustainability Reporting Index and Databook
</t>
    </r>
    <r>
      <rPr>
        <sz val="9"/>
        <color theme="1"/>
        <rFont val="Arial"/>
      </rPr>
      <t>- Circularity &amp; Waste Tab</t>
    </r>
  </si>
  <si>
    <t>EM-MM-150a.6</t>
  </si>
  <si>
    <t>Total weight of waste rock generated</t>
  </si>
  <si>
    <t>65,000,000 tonnes</t>
  </si>
  <si>
    <r>
      <rPr>
        <b/>
        <sz val="9"/>
        <color theme="1"/>
        <rFont val="Arial"/>
      </rPr>
      <t xml:space="preserve">2025 Sustainability Report 
</t>
    </r>
    <r>
      <rPr>
        <sz val="9"/>
        <color theme="1"/>
        <rFont val="Arial"/>
      </rPr>
      <t>- Circularity: p. 46</t>
    </r>
  </si>
  <si>
    <r>
      <rPr>
        <b/>
        <sz val="9"/>
        <color theme="1"/>
        <rFont val="Arial"/>
      </rPr>
      <t xml:space="preserve">Sustainability Reporting Index and Databook
</t>
    </r>
    <r>
      <rPr>
        <sz val="9"/>
        <color theme="1"/>
        <rFont val="Arial"/>
      </rPr>
      <t>- Circularity &amp; Waste Tab</t>
    </r>
  </si>
  <si>
    <t>EM-MM-150a.7</t>
  </si>
  <si>
    <t>Total weight of hazardous waste generated</t>
  </si>
  <si>
    <t>56,628 tonnes</t>
  </si>
  <si>
    <r>
      <rPr>
        <b/>
        <sz val="9"/>
        <color theme="1"/>
        <rFont val="Arial"/>
      </rPr>
      <t xml:space="preserve">2025 Sustainability Report 
</t>
    </r>
    <r>
      <rPr>
        <sz val="9"/>
        <color theme="1"/>
        <rFont val="Arial"/>
      </rPr>
      <t>- Circularity: p. 46</t>
    </r>
  </si>
  <si>
    <r>
      <rPr>
        <b/>
        <sz val="9"/>
        <color theme="1"/>
        <rFont val="Arial"/>
      </rPr>
      <t xml:space="preserve">Sustainability Reporting Index and Databook
</t>
    </r>
    <r>
      <rPr>
        <sz val="9"/>
        <color theme="1"/>
        <rFont val="Arial"/>
      </rPr>
      <t>- Circularity &amp; Waste Tab</t>
    </r>
  </si>
  <si>
    <t>EM-MM-150a.8</t>
  </si>
  <si>
    <t>Total weight of hazardous waste recycled</t>
  </si>
  <si>
    <t>51,612 tonnes</t>
  </si>
  <si>
    <r>
      <rPr>
        <b/>
        <sz val="9"/>
        <color theme="1"/>
        <rFont val="Arial"/>
      </rPr>
      <t xml:space="preserve">2025 Sustainability Report 
</t>
    </r>
    <r>
      <rPr>
        <sz val="9"/>
        <color theme="1"/>
        <rFont val="Arial"/>
      </rPr>
      <t>- Circularity: p. 46</t>
    </r>
  </si>
  <si>
    <r>
      <rPr>
        <b/>
        <sz val="9"/>
        <color theme="1"/>
        <rFont val="Arial"/>
      </rPr>
      <t xml:space="preserve">Sustainability Reporting Index and Databook
</t>
    </r>
    <r>
      <rPr>
        <sz val="9"/>
        <color theme="1"/>
        <rFont val="Arial"/>
      </rPr>
      <t>- Circularity &amp; Waste Tab</t>
    </r>
  </si>
  <si>
    <t>EM-MM-150a.9</t>
  </si>
  <si>
    <t>Number of significant incidents associated with hazardous materials and waste management</t>
  </si>
  <si>
    <t>We assess the severity of environmental incidents related to hazardous materials and waste management based on their potential environmental, safety, community, reputational, legal and financial impacts. According to our incident severity criteria, in 2025 there were no identified significant incidents  related to waste management, including significant spills of hazardous or non-hazardous waste.
Teck uses a risk management consequence matrix to determine incident severity, which includes environmental, safety, community, reputational, legal and financial aspects. “Significant incidents” includes incidents assessed as Level 4, Level 5 or Level 6 based on our risk matrix and guidance.</t>
  </si>
  <si>
    <r>
      <rPr>
        <b/>
        <sz val="9"/>
        <color theme="1"/>
        <rFont val="Arial"/>
      </rPr>
      <t xml:space="preserve">2025 Sustainability Report </t>
    </r>
    <r>
      <rPr>
        <sz val="9"/>
        <color theme="1"/>
        <rFont val="Arial"/>
      </rPr>
      <t xml:space="preserve">
- Circularity: p. 46</t>
    </r>
  </si>
  <si>
    <t>EM-MM-150a.10</t>
  </si>
  <si>
    <t>Description of waste and hazardous materials management policies and procedures for active and inactive operaitons</t>
  </si>
  <si>
    <t>We aim to continually improve our waste management practices so that we can avoid waste at the source wherever possible and minimize waste by adopting proven operational and circular practices. All our operations have waste management aspects in their permits, and several operations have waste-specific policies aligned with their permit requirements.
We divide waste into two main categories: mineral waste and non-mineral waste, which are further divided into several subcategories.
Based on volume, mineral waste is the most significant waste type generated by Teck. We characterize mineral waste as waste rock and tailings. Teck uses internal and independent third-party subject matter experts to design our mineral waste storage facilities. Mineral waste storage methods are determined based on site-specific conditions and industry good practices.
At Teck, waste is considered hazardous if it is defined as such by applicable regulations. The primary industrial hazardous wastes produced at our operations include waste oil, solvents, antifreeze, paint and batteries. We collect and store hazardous waste in a responsible manner and in accordance with permit and regulatory requirements. Licensed contractors recycle or dispose of this waste off-site in alignment with legislative obligations. 
Teck is committed to preventing waste-related incidents, including spills, leaks or releases of hazardous or non-hazardous materials to the environment. When an incident does occur, Teck supports all safe response requirements, the elimination or minimization of the adverse effects on communities and the environment, and the protection of the health and safety of our employees and contractors. We have incident and spill management plans as well as mine emergency response plans at all our sites. See the Managing Emergency Preparedness section and the Incident Management sections for more information.
Mineral wastes can, in some cases, lead to water quality impacts from runoff or seepage and to the generation of acid rock drainage. 
The Board of Directors, through its Sustainability Committee, broadly oversees policies, systems and performance.</t>
  </si>
  <si>
    <r>
      <rPr>
        <b/>
        <sz val="9"/>
        <color theme="1"/>
        <rFont val="Arial"/>
      </rPr>
      <t xml:space="preserve">Management Approach to Sustainability
</t>
    </r>
    <r>
      <rPr>
        <sz val="9"/>
        <color theme="1"/>
        <rFont val="Arial"/>
      </rPr>
      <t>- Cicularity Section: p. 37</t>
    </r>
  </si>
  <si>
    <t>Biodiversity Impacts</t>
  </si>
  <si>
    <t>EM-MM-160a.1</t>
  </si>
  <si>
    <t>Description of environmental management policies and practices for active sites</t>
  </si>
  <si>
    <r>
      <rPr>
        <sz val="9"/>
        <color rgb="FF000000"/>
        <rFont val="Arial"/>
      </rPr>
      <t>Effectively managing biodiversity is a part of our commitment to responsible resource development, is integral to meeting regulatory requirements and help maintain community support for our activities.
We work collaboratively with stakeholders and Indigenous Peoples to develop integrated approaches to land use and to operate in a manner that seeks to avoid, minimize, rehabilitate and offset our impacts.
The Board of Directors, through its Sustainability Committee, broadly oversees policies, systems and performance.
We are committed to regular reporting on environmental issues and initiatives at our sites, and to conducting regular audits of the environmental compliance of our sites.</t>
    </r>
    <r>
      <rPr>
        <sz val="9"/>
        <color rgb="FF00B050"/>
        <rFont val="Arial"/>
      </rPr>
      <t xml:space="preserve"> 
</t>
    </r>
    <r>
      <rPr>
        <sz val="9"/>
        <color theme="1"/>
        <rFont val="Arial"/>
      </rPr>
      <t xml:space="preserve">Sites are required to develop corrective action plans based on findings from monitoring and regularly assess the implementation and effectiveness of those plans. All our sites are required to have control measures in place to minimize the likelihood of environmental incidents and to mitigate potential effects on the environment in case an incident does occur. We continually review our sites and operating procedures, and aspire to achieving the highest standard of health and safety, environmental and social performance protection </t>
    </r>
    <r>
      <rPr>
        <sz val="9"/>
        <color rgb="FF000000"/>
        <rFont val="Arial"/>
      </rPr>
      <t>standards.</t>
    </r>
    <r>
      <rPr>
        <strike/>
        <sz val="9"/>
        <color rgb="FF000000"/>
        <rFont val="Arial"/>
      </rPr>
      <t xml:space="preserve">
</t>
    </r>
    <r>
      <rPr>
        <sz val="9"/>
        <color rgb="FF000000"/>
        <rFont val="Arial"/>
      </rPr>
      <t xml:space="preserve">
Since 2009, we have worked towards certification of environmental management systems to conform to the internationally recognized ISO 14001 standard. This certification requires internal and external verification through third-party audits conducted by accredited certification service providers. As of the end of 2025, four  of our five active operations (80%) have attained and maintained certification. 
Please see reference documents for more information about our environmental management policies and practices for active sites.
</t>
    </r>
  </si>
  <si>
    <r>
      <rPr>
        <b/>
        <sz val="9"/>
        <color theme="1"/>
        <rFont val="Arial"/>
      </rPr>
      <t>Management Approach to Sustainability</t>
    </r>
    <r>
      <rPr>
        <sz val="9"/>
        <color theme="1"/>
        <rFont val="Arial"/>
      </rPr>
      <t xml:space="preserve">
- Responsible Business Section: p. 3
- Biodiversity Section: p. 27
- Mine Closure Section: p. 33
- Human Rights Section: p.49</t>
    </r>
  </si>
  <si>
    <t>EM-MM-160a.3</t>
  </si>
  <si>
    <t>Percentage of (1) proved reserves (%) (2) probable reserves in or near sites with protected conservation status or endangered species habitat (%)</t>
  </si>
  <si>
    <r>
      <rPr>
        <sz val="9"/>
        <color theme="1"/>
        <rFont val="Arial"/>
      </rPr>
      <t xml:space="preserve">We do not currently disclose the percentage of (1) proved and (2) probable reserves in or near sites with protected conservation status or endangered species habitat. 
We have </t>
    </r>
    <r>
      <rPr>
        <sz val="9"/>
        <color rgb="FF7030A0"/>
        <rFont val="Arial"/>
      </rPr>
      <t>three</t>
    </r>
    <r>
      <rPr>
        <sz val="9"/>
        <color theme="1"/>
        <rFont val="Arial"/>
      </rPr>
      <t xml:space="preserve"> owned operational sites in or adjacent to protected areas and areas of high biodiversity value outside of protected areas.
See reference documents for details on sites owned, leased, managed in, or adjacent to, protected areas and areas of high biodiversity value outside protected areas. </t>
    </r>
  </si>
  <si>
    <r>
      <rPr>
        <b/>
        <sz val="9"/>
        <color theme="1"/>
        <rFont val="Arial"/>
      </rPr>
      <t xml:space="preserve">Sustainability Reporting Index and Databook
</t>
    </r>
    <r>
      <rPr>
        <sz val="9"/>
        <color theme="1"/>
        <rFont val="Arial"/>
      </rPr>
      <t>- Biodiversity Tab</t>
    </r>
  </si>
  <si>
    <t>Biodiversity Tab</t>
  </si>
  <si>
    <t>Security, Human Rights &amp; Rights of Indigenous Peoples</t>
  </si>
  <si>
    <t>EM-MM-210a.1</t>
  </si>
  <si>
    <t>Percentage of (1) proved and (2) probable reserves in or near areas of conflict (%)</t>
  </si>
  <si>
    <t>Teck-controlled operations and projects and the associated proven and probable reserves in Canada, the U.S., Chile and Peru are not located in areas with active conflicts as defined by the Uppsala Conflict Data Program.
Teck’s San Nicolás project, a 50:50 non-controlled joint venture with Agnico Eagle Mines Limited, is located in the Zacatecas 
State in central Mexico, which is considered an area of active conflict.</t>
  </si>
  <si>
    <r>
      <rPr>
        <b/>
        <sz val="9"/>
        <color theme="1"/>
        <rFont val="Arial"/>
      </rPr>
      <t xml:space="preserve">2025 Sustainability Report 
</t>
    </r>
    <r>
      <rPr>
        <sz val="9"/>
        <color theme="1"/>
        <rFont val="Arial"/>
      </rPr>
      <t>- Human Rights: p. 67</t>
    </r>
  </si>
  <si>
    <r>
      <rPr>
        <b/>
        <sz val="9"/>
        <color theme="1"/>
        <rFont val="Arial"/>
      </rPr>
      <t xml:space="preserve">2025 Annual Report
</t>
    </r>
    <r>
      <rPr>
        <sz val="9"/>
        <color theme="1"/>
        <rFont val="Arial"/>
      </rPr>
      <t>- Operations and Development Projects: p. 4</t>
    </r>
  </si>
  <si>
    <r>
      <rPr>
        <b/>
        <sz val="9"/>
        <color theme="1"/>
        <rFont val="Arial"/>
      </rPr>
      <t xml:space="preserve">Annual Information Form
</t>
    </r>
    <r>
      <rPr>
        <sz val="9"/>
        <color theme="1"/>
        <rFont val="Arial"/>
      </rPr>
      <t>- Mineral Reserves and Resources: p. 42</t>
    </r>
  </si>
  <si>
    <t>Annual Information Form</t>
  </si>
  <si>
    <t>EM-MM-210a.2</t>
  </si>
  <si>
    <t>Percentage of (1) proved reserves (2) probable reserves i or near Indigenous land (%)</t>
  </si>
  <si>
    <t>Teck does not have operations in areas of conflict as defined by the Uppsala Conflict Data Program (UCDP). We operate in Canada, U.S., Chile and Peru, which are not considered to have any active conflicts
Four of our five active operations in Canada, Chile and the United States and the majority of our exploration projects, development projects and sites in active closure are located within or proximal to Indigenous Peoples’ territories.
Our active operations located within or adjacent to Indigenous People's territories include Highland Valley Copper, Quebrada Blanca, Red Dog and Trail operations. This does not include operations in which Teck has/had ownership inerest but is not the operator, e.g., Antamina.</t>
  </si>
  <si>
    <r>
      <rPr>
        <b/>
        <sz val="9"/>
        <color theme="1"/>
        <rFont val="Arial"/>
      </rPr>
      <t xml:space="preserve">Annual Information Form
</t>
    </r>
    <r>
      <rPr>
        <sz val="9"/>
        <color theme="1"/>
        <rFont val="Arial"/>
      </rPr>
      <t>- Mineral Reserves and Resources: p. 42</t>
    </r>
  </si>
  <si>
    <r>
      <rPr>
        <b/>
        <sz val="9"/>
        <color theme="1"/>
        <rFont val="Arial"/>
      </rPr>
      <t>Management Approach to Sustainability</t>
    </r>
    <r>
      <rPr>
        <sz val="9"/>
        <color theme="1"/>
        <rFont val="Arial"/>
      </rPr>
      <t xml:space="preserve">
- Relationships with Indigenous Peoples Section: p.15</t>
    </r>
  </si>
  <si>
    <r>
      <rPr>
        <b/>
        <sz val="9"/>
        <color theme="1"/>
        <rFont val="Arial"/>
      </rPr>
      <t>2025 Annual Report</t>
    </r>
    <r>
      <rPr>
        <sz val="9"/>
        <color theme="1"/>
        <rFont val="Arial"/>
      </rPr>
      <t xml:space="preserve">
- Operations and Development Projects: p. 4</t>
    </r>
  </si>
  <si>
    <t>EM-MM-210a.3</t>
  </si>
  <si>
    <t>Discussion of engagement processes and due diligence practices with respect to human rights, Indigenous rights, and operation in areas of conflict</t>
  </si>
  <si>
    <r>
      <rPr>
        <sz val="9"/>
        <color rgb="FF000000"/>
        <rFont val="Arial"/>
      </rPr>
      <t>Teck is committed to respecting the rights of our employees, contractors, workers in our value chain, and the communities where we o</t>
    </r>
    <r>
      <rPr>
        <sz val="9"/>
        <color rgb="FF000000"/>
        <rFont val="Arial"/>
      </rPr>
      <t>perate. As adopters of the UNGPs on Business and Human Rights, we recognize that the nature of mining activities, whether in exploration, construction, operation or closure, creates the potential for a wide range of human rights risks. We actively work to mitigate these risks and, and where we have caused or contributed to adverse human rights impacts, we will contribute to their remediation, as appropriate.
Prior to entering a country to conduct exploration activities, the risk team conducts research to assess a range of social risks associated with operating in each jurisdiction. Based on the results of these assessments, we decide whether it is appropriate for us to pursue exploration activities in a given location. 
Prior to commencing work in an area, our site social performance teams develop an area of influence map and COI mapping to identify potentially affected rights-holders at an early stage. Enterprise and site teams collaborate to determine the jurisdictional and regulatory Indigenous rights context, and work with COIs and Indigenous Peoples to determine the appropriate scope of consultation and any agreements for the project. These agreements often include environmental, economic, social and cultural provisions, including protection, preservation and management of cultural heritage and culturally significant sites. These provisions address the access, use and stewardship of traditional or customary lands and resources where cultural heritage considerations are jointly identified and managed between the parties. Site teams are then responsible for the execution of our commitments, and for the maintenance of healthy dialogue-based relationships with Indigenous Peoples. Our team develops governance materials to support compliance and best practices in the implementation of agreements with Indigenous nations or organizations; the North America and Latin America business units support sites in meeting these requirements and objectives. 
Once there is an agreement to begin exploration, the sustainability team initiates a comprehensive risk identification and assessment for all in-country activities. This process evaluates risks to staff, contractors and our COIs, and includes a risk assessment for all project activities. The unique rights of Indigenous People are recognized and respected throughout. These risk management practices provide the mechanism through which impacts on human rights are identified and necessary controls are documented.
Teck undertakes HRRAs every five years in low-risk jurisdictions and every three years in high-risk jurisdictions, as identified by Teck’s Conflict-Affected and High-Risk Area  Identification Tool. Our operations also identify local issues that pose potential human rights risks. This process aligns with global certification criteria such as The Copper Mark, the GISTM and the Voluntary Principles on Security and Human Rights (VPSHRs).
Throughout our due diligence processes, we engage and consult with stakeholders in an effort to understand and address the perspectives of affected COIs, and to keep them informed of our management practices and human rights performance. We also communicate information on our due diligence process and respective findings to relevant stakeholders, both internal and external. This is done through internal meetings as well as through public documentation such as our Human Rights Policy and Sustainability Report.
Our human rights commitment extends to Teck's broader supply chain. We do not tolerate any form of modern slavery, including forced or child labour, violation of the rights to freedom of association and collective bargaining as applicable, not providing fair living wages  and excessive working hours. These commitments extend to Teck’s broader supply chain through our Expectations for Suppliers and Contractors. 
Suppliers managed at the enterprise level, typically critical suppliers, undergo a more rigorous review and oversight process, due to their risk to the company and impact on COIs. Regardless of where they are managed, all suppliers are required to comply with Teck’s Expectations for Suppliers and Contractors and other applicable policies</t>
    </r>
  </si>
  <si>
    <r>
      <rPr>
        <b/>
        <sz val="9"/>
        <color theme="1"/>
        <rFont val="Arial"/>
      </rPr>
      <t xml:space="preserve">Management Approach to Sustainability
</t>
    </r>
    <r>
      <rPr>
        <sz val="9"/>
        <color theme="1"/>
        <rFont val="Arial"/>
      </rPr>
      <t xml:space="preserve">- Relationships with Indigenous Peoples Section: p. 15
- Relationships with Communities Section: p. 18
- Human Rights Section: p. 49
- Value Chain Management Section: p. 63
</t>
    </r>
  </si>
  <si>
    <t>Uppsala Conflict Data Program</t>
  </si>
  <si>
    <t>Community Relations</t>
  </si>
  <si>
    <t>EM-MM-210b.1</t>
  </si>
  <si>
    <t>Discussion of process to manage risks and opportunities associated with community rights and interests</t>
  </si>
  <si>
    <t>Teck’s approach to community engagement focuses on identifying and advancing opportunities for shared benefits and sustainable development, while managing and mitigating potential socio-economic, environmental, and community health and safety impacts. Our social performance policies, standards, and procedures are designed to take a people-centred approach, emphasizing dialogue, collaboration, transparency, and responsiveness to community interests and priorities.
As a member of the ICMM, Teck is committed to minimizing adverse impacts on communities and collaborating to maximize value creation. This includes initiatives such as local hiring, local procurement and community investment—designed to stimulate local economies, promote skill development and eliminate barriers to sustainable growth.</t>
  </si>
  <si>
    <r>
      <rPr>
        <b/>
        <sz val="9"/>
        <color theme="1"/>
        <rFont val="Arial"/>
      </rPr>
      <t>Management Approach to Sustainability</t>
    </r>
    <r>
      <rPr>
        <sz val="9"/>
        <color theme="1"/>
        <rFont val="Arial"/>
      </rPr>
      <t xml:space="preserve">
- Relationships with Communities Section: p. 18</t>
    </r>
  </si>
  <si>
    <t xml:space="preserve">Guided by our Social Performance Standard, all of our operations, development projects and exploration teams engaged with COIs to address actual or potential impacts, manage risks, and advance opportunities that provide shared value for Teck and for communities. This work is carried out through dedicated management plans, in which activities are defined, documented and monitored against objectives, commitments and compliance obligations. Management plans incorporate COI input on the topics and impacts identified as their highest priorities.  
In 2025, Teck continued to actively engage with COIs on a variety of topics and respond to feedback. Advancing growth projects and mine life extensions contributed to increased community engagement in 2025. </t>
  </si>
  <si>
    <r>
      <rPr>
        <b/>
        <sz val="9"/>
        <color theme="1"/>
        <rFont val="Arial"/>
      </rPr>
      <t xml:space="preserve">2025 Sustainability Report </t>
    </r>
    <r>
      <rPr>
        <sz val="9"/>
        <color theme="1"/>
        <rFont val="Arial"/>
      </rPr>
      <t xml:space="preserve">
- Relationships with Communities: p. 17</t>
    </r>
  </si>
  <si>
    <t>EM-MM-210b.2</t>
  </si>
  <si>
    <t>Number and duration of non-technical delays (non-technical factors include, and are not limited, to those resulting from pending regulatory permits or other political delays related to community concerns, community or stakeholder resistance or protest, and armed conflict)</t>
  </si>
  <si>
    <t>Three projects experienced non-technical delays in 2025. The information on duration of these non-technical delays is not available.</t>
  </si>
  <si>
    <r>
      <rPr>
        <b/>
        <sz val="9"/>
        <color theme="1"/>
        <rFont val="Arial"/>
      </rPr>
      <t xml:space="preserve">2025 Annual Report
</t>
    </r>
    <r>
      <rPr>
        <sz val="9"/>
        <color theme="1"/>
        <rFont val="Arial"/>
      </rPr>
      <t>- Management's Discussion and Analysis: p. 11</t>
    </r>
  </si>
  <si>
    <t>Labour Relations</t>
  </si>
  <si>
    <t>EM-MM-310a.1</t>
  </si>
  <si>
    <t>Percentage of active workforce covered under collective bargaining agreements, broken down by U.S. and foreign employes (%)</t>
  </si>
  <si>
    <r>
      <rPr>
        <b/>
        <sz val="9"/>
        <color theme="1"/>
        <rFont val="Arial"/>
      </rPr>
      <t xml:space="preserve">2025 Sustainability Report 
</t>
    </r>
    <r>
      <rPr>
        <sz val="9"/>
        <color theme="1"/>
        <rFont val="Arial"/>
      </rPr>
      <t>- Our People and Culture
    Labour Rights and Relations: p. 51</t>
    </r>
  </si>
  <si>
    <t>EM-MM-310a.2</t>
  </si>
  <si>
    <t>Number and duraction of strikes and lockouts</t>
  </si>
  <si>
    <t>There were no strikes or lockouts in 2025.</t>
  </si>
  <si>
    <r>
      <rPr>
        <b/>
        <sz val="9"/>
        <color theme="1"/>
        <rFont val="Arial"/>
      </rPr>
      <t xml:space="preserve">2025 Sustainability Report 
</t>
    </r>
    <r>
      <rPr>
        <sz val="9"/>
        <color theme="1"/>
        <rFont val="Arial"/>
      </rPr>
      <t>- Our People and Culture
    Labour Rights and Relations: p. 51</t>
    </r>
  </si>
  <si>
    <t>EM-MM-000.B</t>
  </si>
  <si>
    <t>(1) Total Number of employees
(2) Percentage contractors (%)</t>
  </si>
  <si>
    <r>
      <rPr>
        <b/>
        <sz val="9"/>
        <color theme="1"/>
        <rFont val="Arial"/>
      </rPr>
      <t xml:space="preserve">2025 Sustainability Report 
</t>
    </r>
    <r>
      <rPr>
        <sz val="9"/>
        <color theme="1"/>
        <rFont val="Arial"/>
      </rPr>
      <t>- Our People and Culture
    Global Workforce Demographic: p. 51</t>
    </r>
  </si>
  <si>
    <r>
      <rPr>
        <b/>
        <sz val="9"/>
        <color theme="1"/>
        <rFont val="Arial"/>
      </rPr>
      <t xml:space="preserve">Sustainability Reporting Index and Databook
</t>
    </r>
    <r>
      <rPr>
        <sz val="9"/>
        <color theme="1"/>
        <rFont val="Arial"/>
      </rPr>
      <t>- Workforce Demographics Tab</t>
    </r>
  </si>
  <si>
    <t>Workforce Demographics Tab</t>
  </si>
  <si>
    <t>Workforce Health &amp; Safety</t>
  </si>
  <si>
    <t>EM-MM-320a.1</t>
  </si>
  <si>
    <t>(1) MSHA all-incidence rate
(2) Fatality rate
(3) Near miss frequency rate (NMFR)
(4) Average hours of health, safety, and emergency response training for (a) full-time employees and (b) contract employees</t>
  </si>
  <si>
    <r>
      <rPr>
        <b/>
        <sz val="9"/>
        <color theme="1"/>
        <rFont val="Arial"/>
      </rPr>
      <t xml:space="preserve">2025 Sustainability Report
</t>
    </r>
    <r>
      <rPr>
        <sz val="9"/>
        <color theme="1"/>
        <rFont val="Arial"/>
      </rPr>
      <t xml:space="preserve">- Health and Safety
   Safety Performance: p. 60
</t>
    </r>
  </si>
  <si>
    <r>
      <rPr>
        <b/>
        <sz val="9"/>
        <color theme="1"/>
        <rFont val="Arial"/>
      </rPr>
      <t xml:space="preserve">Sustainability Reporting Index and Databook
</t>
    </r>
    <r>
      <rPr>
        <sz val="9"/>
        <color theme="1"/>
        <rFont val="Arial"/>
      </rPr>
      <t>- Health and Safety Tab
- Talent Management Tab</t>
    </r>
  </si>
  <si>
    <t>Health &amp; Safety Tab</t>
  </si>
  <si>
    <t>'Talent Management Tab</t>
  </si>
  <si>
    <t>Business Ethics &amp; Transparency</t>
  </si>
  <si>
    <t>EM-MM-510a.1</t>
  </si>
  <si>
    <t>Management system for prevention of corruption and bribery throughout the value chain</t>
  </si>
  <si>
    <r>
      <rPr>
        <sz val="9"/>
        <color theme="1"/>
        <rFont val="Arial"/>
      </rPr>
      <t>Teck’s Anti-Bribery and Corruption Compliance Policy and Interpretation Guide supplements the Code of Ethics and reinforces Teck’s commitment to work against corruption in all its forms. All employees are required to certify that they have read and understood these policies, including that nonconformity would lead to disciplinary action. They also undergo online anti-corruption training at least every two years.</t>
    </r>
    <r>
      <rPr>
        <strike/>
        <sz val="9"/>
        <color theme="1"/>
        <rFont val="Arial"/>
      </rPr>
      <t xml:space="preserve">
</t>
    </r>
    <r>
      <rPr>
        <sz val="9"/>
        <color theme="1"/>
        <rFont val="Arial"/>
      </rPr>
      <t xml:space="preserve">
In 2025, Teck continued to roll out training and a new global Third-Party Due Diligence Procedure to support timely due diligence on third parties consistently across Teck. We have adopted this procedure to help protect Teck against business, legal and reputational risks related to the actions of Teck’s suppliers by establishing risk-based diligence and approval processes to engage or renew suppliers, and ongoing controls to reduce post-engagement risks associated with suppliers. 
We engage in and support the work being done to fight financial corruption by supporting relevant international frameworks such as the Extractive Industries Transparency Initiative (EITI). We participate in the EITI  through our ICMM membership.</t>
    </r>
    <r>
      <rPr>
        <strike/>
        <sz val="9"/>
        <color theme="1"/>
        <rFont val="Arial"/>
      </rPr>
      <t xml:space="preserve">
</t>
    </r>
    <r>
      <rPr>
        <sz val="9"/>
        <color theme="1"/>
        <rFont val="Arial"/>
      </rPr>
      <t xml:space="preserve">
Teck’s Expectations for Suppliers and Contractors clearly communicates the standard of conduct expected of all suppliers of goods and contractors performing services for, or on behalf of, Teck. The expectations include our requirement that suppliers and service providers address issues relating to ethics, health and safety, environmental stewardship, local communities and Indigenous Peoples, and human rights, including labour law requirements.</t>
    </r>
    <r>
      <rPr>
        <strike/>
        <sz val="9"/>
        <color theme="1"/>
        <rFont val="Arial"/>
      </rPr>
      <t xml:space="preserve">
</t>
    </r>
    <r>
      <rPr>
        <sz val="9"/>
        <color theme="1"/>
        <rFont val="Arial"/>
      </rPr>
      <t xml:space="preserve">
Please see reference documents for more information about our management system for the prevention of corruption and bribery throughout our value chain.</t>
    </r>
  </si>
  <si>
    <r>
      <rPr>
        <b/>
        <sz val="9"/>
        <color theme="1"/>
        <rFont val="Arial"/>
      </rPr>
      <t xml:space="preserve">2025 Sustainability Report
</t>
    </r>
    <r>
      <rPr>
        <sz val="9"/>
        <color theme="1"/>
        <rFont val="Arial"/>
      </rPr>
      <t xml:space="preserve">- Business Conduct: p. 64
- Value Chain Management: p. 70
</t>
    </r>
  </si>
  <si>
    <r>
      <rPr>
        <b/>
        <sz val="9"/>
        <color theme="1"/>
        <rFont val="Arial"/>
      </rPr>
      <t xml:space="preserve">Management Approach to Sustainability
</t>
    </r>
    <r>
      <rPr>
        <sz val="9"/>
        <color theme="1"/>
        <rFont val="Arial"/>
      </rPr>
      <t>- Business Conduct Section: p. 59
- Value Chain Management Section: p.63</t>
    </r>
  </si>
  <si>
    <t>Code of Ethics</t>
  </si>
  <si>
    <t>Anti-Bribery and Corruption Policy and Interpretation Guide</t>
  </si>
  <si>
    <t>Expectations for Suppliers and Contractors</t>
  </si>
  <si>
    <t>EM-MM-510a.2</t>
  </si>
  <si>
    <t>Production in countries that have the 20 lowest rankings in Transparency International's Corruption Perceptation Index (t)</t>
  </si>
  <si>
    <t>Zero. Teck does not have operatons in countries that have the 20 lowest rankings in Transparency International's Corruption Perception Index.</t>
  </si>
  <si>
    <r>
      <rPr>
        <b/>
        <sz val="9"/>
        <color theme="1"/>
        <rFont val="Arial"/>
      </rPr>
      <t xml:space="preserve">2025 Annual Report
</t>
    </r>
    <r>
      <rPr>
        <sz val="9"/>
        <color theme="1"/>
        <rFont val="Arial"/>
      </rPr>
      <t>- Operations &amp; Development Projects: p. 4</t>
    </r>
  </si>
  <si>
    <t>Transparency International's Corruption Perception Index 2025</t>
  </si>
  <si>
    <t>Tailings Storage Facilities Management</t>
  </si>
  <si>
    <t>EM-MM-540a.1</t>
  </si>
  <si>
    <t>Tailings storage facility inventory table:
(1) facilitay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</si>
  <si>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The tailings storage facility inventory table can be found in our Sustainability Databook.</t>
  </si>
  <si>
    <r>
      <rPr>
        <b/>
        <sz val="9"/>
        <color theme="1"/>
        <rFont val="Arial"/>
      </rPr>
      <t xml:space="preserve">Sustainability Reporting Index and Databook
</t>
    </r>
    <r>
      <rPr>
        <sz val="9"/>
        <color theme="1"/>
        <rFont val="Arial"/>
      </rPr>
      <t>- Tailings Tab</t>
    </r>
  </si>
  <si>
    <t>Tailings Tab</t>
  </si>
  <si>
    <t>EM-MM-540a.2</t>
  </si>
  <si>
    <t>Summary of tailings management systems and governance structure used to monitor and maintain the stability of tailings storage facilities</t>
  </si>
  <si>
    <r>
      <rPr>
        <sz val="9"/>
        <color theme="1"/>
        <rFont val="Arial"/>
      </rPr>
      <t>Teck’s approach to tailings management is supported by a multidisciplinary structure that includes leadership, technical experts, site-based teams and independent reviewers. Each role contributes to the safe, responsible and transparent management of tailings facilities.</t>
    </r>
    <r>
      <rPr>
        <strike/>
        <sz val="9"/>
        <color theme="1"/>
        <rFont val="Arial"/>
      </rPr>
      <t xml:space="preserve">
</t>
    </r>
    <r>
      <rPr>
        <sz val="9"/>
        <color theme="1"/>
        <rFont val="Arial"/>
      </rPr>
      <t xml:space="preserve">
Teck is committed to the safe and environmentally responsible management of TSFs throughout the entire mining life cycle to protect the health and safety of people, the environment and COIs. At Teck, the safety and security of communities, employees and the environment is our top priority. To uphold our commitments, we have implemented a multitiered Tailings Management System (TMS) that requires:
•	Surveillance: Sites to employ surveillance systems such as piezometers, inclinometers, pressure gauges, drones, satellite-based remote sensing, and other technologies to monitor tailings facilities.
•	Staff Inspections: Tailings facilities to be inspected by trained operators and expert technical staff, with formal staff inspections regularly conducted at our active facilities and reported to senior management. 
•	Annual Tailings Facility Performance Reviews: Formal reviews of physical performance to be conducted annually by an external independent Engineers of Record for all our active or inactive tailings facilities. 
•	Independent Review: Our operations, legacy (inactive) sites and major development projects have Independent Tailings Review Boards made up of external experts who meet regularly, at least annually, to conduct a third-party review of our tailings facilities, including topics such as facility design, operation, surveillance and maintenance. These Independent Tailings Review Boards to also provide feedback on our internal governance and the quality of work done by our third-party Engineers of Record. The results from the Independent Tailings Review Boards assessments are communicated to senior management.
•	Internal Governance Reviews: Teck to conduct internal governance reviews of our active and inactive tailings facilities, as well as our tailings facilities associated with development projects, on a regular basis. Tailings Governance Reviews to be carried out by internal subject matter experts. These governance reviews assess the adequacy of governance systems, including topics such as adequacy of personnel and procedures to meet our commitments, and our ability to address recommendations for continual improvement from our external reviewers in a meaningful and timely manner. The governance reviews to also assess the performance of our Engineers of Record and other external reviewers and consultants who we rely on as part of our overall management processes.
•	Periodic Dam Safety Reviews (DSRs): Third-party dam safety reviews to be conducted by qualified independent tailings experts at a frequency based on the consequence classification or regulatory requirements for each tailings facility. DSRs to evaluate performance of the design, construction, operation, maintenance and surveillance of the facility relative to the standard of practice across the industry. 
Please see references for more information about our tailings management systems and governance structure used to monitor and maintain the stability of tailings storage facilities.</t>
    </r>
  </si>
  <si>
    <r>
      <rPr>
        <b/>
        <sz val="9"/>
        <color theme="1"/>
        <rFont val="Arial"/>
      </rPr>
      <t xml:space="preserve">Management Approach to Sustainability
</t>
    </r>
    <r>
      <rPr>
        <sz val="9"/>
        <color theme="1"/>
        <rFont val="Arial"/>
      </rPr>
      <t>- Tailings Management Section: p. 30</t>
    </r>
  </si>
  <si>
    <t>EM-MM-540a.3</t>
  </si>
  <si>
    <t>Approach to development of Emergency Preparednss and Response Plans (EPRPs) for tailings storage facilities</t>
  </si>
  <si>
    <t xml:space="preserve">Each Teck TSF has an Emergency, Preparedness and Response Plan (EPRP) integrated with the site Emergency Response Plan (ERP) to support a coordinated approach to tailings-related emergencies. The EPRP provides preparedness and response information to aid site teams in responding to an emerging TSF incident. The ERP outlines broader site-level emergency and crisis response actions, prioritizing life safety, humanitarian aid and environmental protection. Our approach to tailings management requires EPRPs to be reviewed and tested regularly to assess their effectiveness, resource adequacy, personnel training, and collaboration with external emergency response agencies and COI. 
Teck's EPRPs are regularly reviewed and continuously improved through collaboration with external organizations, including local and regional government agencies, COIs, and representatives of populations at risk, in alignment with MAC Tailings Management Protocol and the GISTM. Each EPRP defines required resources, surveillance requirements, training requirements, communication protocols and testing schedules. The EPRPs, which are based on credible TSF failure scenarios, outline response actions to reduce associated downstream impacts. At all sites, emergency measures would be taken to protect human life and minimize consequences in the highly unlikely event of an imminent TSF flow failure. See the Managing Emergency Preparedness section for further information. </t>
  </si>
  <si>
    <r>
      <rPr>
        <b/>
        <sz val="9"/>
        <color theme="1"/>
        <rFont val="Arial"/>
      </rPr>
      <t xml:space="preserve">Management Approach to Sustainability
</t>
    </r>
    <r>
      <rPr>
        <sz val="9"/>
        <color theme="1"/>
        <rFont val="Arial"/>
      </rPr>
      <t xml:space="preserve">- Managing Emergency Preparedness: p. 10
- Tailings Management Section: p. 30
</t>
    </r>
  </si>
  <si>
    <t>Activity Metrics</t>
  </si>
  <si>
    <t>EM-MM-000.A</t>
  </si>
  <si>
    <t>Production of (1) metal ores; (2) finished metal products (t)</t>
  </si>
  <si>
    <t>- Copper - 453.5 tonnes
- Zinc (Contained in concntrate) - 565.0 tonnes
- Zinc (Refined) - 229.9 tonnes</t>
  </si>
  <si>
    <r>
      <rPr>
        <b/>
        <sz val="9"/>
        <color theme="1"/>
        <rFont val="Arial"/>
      </rPr>
      <t xml:space="preserve">2025 Annual Report
</t>
    </r>
    <r>
      <rPr>
        <sz val="9"/>
        <color theme="1"/>
        <rFont val="Arial"/>
      </rPr>
      <t>- Management's Discussion and Analysis: p. 11</t>
    </r>
  </si>
  <si>
    <t xml:space="preserve">Global Reporting Index (GRI) Standards Content Index </t>
  </si>
  <si>
    <r>
      <rPr>
        <b/>
        <sz val="10"/>
        <color theme="1"/>
        <rFont val="Arial"/>
      </rPr>
      <t xml:space="preserve">Statement of Use: </t>
    </r>
    <r>
      <rPr>
        <sz val="10"/>
        <color theme="1"/>
        <rFont val="Arial"/>
      </rPr>
      <t>Teck Resources Limited has reported in accordance with the GRI Standards for the period January 1, 2025 – December 31, 2025.</t>
    </r>
  </si>
  <si>
    <t xml:space="preserve">Standard and Title </t>
  </si>
  <si>
    <t>Reference/Response</t>
  </si>
  <si>
    <t>Omissions</t>
  </si>
  <si>
    <t>GRI Mining Sector Standard</t>
  </si>
  <si>
    <t>ICMM Principle</t>
  </si>
  <si>
    <t>UNGC Principle</t>
  </si>
  <si>
    <t>UN SDG</t>
  </si>
  <si>
    <t>GRI 2: General Disclosures</t>
  </si>
  <si>
    <t>The Organization and its Reporting Practices</t>
  </si>
  <si>
    <t>2-1</t>
  </si>
  <si>
    <t>Organizational Details</t>
  </si>
  <si>
    <t>2-2</t>
  </si>
  <si>
    <t>Entities included in the organization’s sustainability reporting</t>
  </si>
  <si>
    <r>
      <rPr>
        <b/>
        <sz val="10"/>
        <color theme="1"/>
        <rFont val="Arial"/>
      </rPr>
      <t xml:space="preserve">2025 Sustainability Report </t>
    </r>
    <r>
      <rPr>
        <sz val="10"/>
        <color theme="1"/>
        <rFont val="Arial"/>
      </rPr>
      <t xml:space="preserve">
- Basis of Preparation of the Sustainability Report: p. 3</t>
    </r>
  </si>
  <si>
    <t>2-3</t>
  </si>
  <si>
    <t>Reporting period, frequency and contact point</t>
  </si>
  <si>
    <r>
      <rPr>
        <b/>
        <sz val="10"/>
        <color theme="1"/>
        <rFont val="Arial"/>
      </rPr>
      <t xml:space="preserve">2025 Sustainability Report </t>
    </r>
    <r>
      <rPr>
        <sz val="10"/>
        <color theme="1"/>
        <rFont val="Arial"/>
      </rPr>
      <t xml:space="preserve">
- Basis of Preparation of the Sustainability Report: p. 3
- Appendix: p.73</t>
    </r>
  </si>
  <si>
    <t>2-4</t>
  </si>
  <si>
    <t>Restatements of information</t>
  </si>
  <si>
    <r>
      <rPr>
        <b/>
        <sz val="10"/>
        <color theme="1"/>
        <rFont val="Arial"/>
      </rPr>
      <t xml:space="preserve">2025 Sustainability Report </t>
    </r>
    <r>
      <rPr>
        <sz val="10"/>
        <color theme="1"/>
        <rFont val="Arial"/>
      </rPr>
      <t xml:space="preserve">
- Basis of Preparation of the Sustainability Report: p. 3</t>
    </r>
  </si>
  <si>
    <t>2-5</t>
  </si>
  <si>
    <t>External assurance</t>
  </si>
  <si>
    <r>
      <rPr>
        <b/>
        <sz val="10"/>
        <color theme="1"/>
        <rFont val="Arial"/>
      </rPr>
      <t xml:space="preserve">2025 Sustainability Report </t>
    </r>
    <r>
      <rPr>
        <sz val="10"/>
        <color theme="1"/>
        <rFont val="Arial"/>
      </rPr>
      <t xml:space="preserve">
- Basis of Preparation of the Sustainability Report: p. 3</t>
    </r>
  </si>
  <si>
    <t>10</t>
  </si>
  <si>
    <t>16</t>
  </si>
  <si>
    <t>Independent Assurance Report</t>
  </si>
  <si>
    <t>14.0.1 Additional Sector Disclosure</t>
  </si>
  <si>
    <t>List of mine sites</t>
  </si>
  <si>
    <t xml:space="preserve">Annual Information Form </t>
  </si>
  <si>
    <t>Activities and Workers</t>
  </si>
  <si>
    <t>2-6</t>
  </si>
  <si>
    <t xml:space="preserve">Activities, value chain and other business relationships </t>
  </si>
  <si>
    <r>
      <rPr>
        <b/>
        <sz val="10"/>
        <color theme="1"/>
        <rFont val="Arial"/>
      </rPr>
      <t xml:space="preserve">2025 Sustainability Report </t>
    </r>
    <r>
      <rPr>
        <sz val="10"/>
        <color theme="1"/>
        <rFont val="Arial"/>
      </rPr>
      <t xml:space="preserve">
- Value Chain Management: p.70</t>
    </r>
  </si>
  <si>
    <r>
      <rPr>
        <b/>
        <sz val="10"/>
        <color theme="1"/>
        <rFont val="Arial"/>
      </rPr>
      <t xml:space="preserve">Management Approach to Sustainability </t>
    </r>
    <r>
      <rPr>
        <sz val="10"/>
        <color theme="1"/>
        <rFont val="Arial"/>
      </rPr>
      <t xml:space="preserve">
- Value Chain Management Section: p. 63</t>
    </r>
  </si>
  <si>
    <t>2-7</t>
  </si>
  <si>
    <t>Employees</t>
  </si>
  <si>
    <r>
      <rPr>
        <b/>
        <sz val="10"/>
        <color theme="1"/>
        <rFont val="Arial"/>
      </rPr>
      <t xml:space="preserve">2025 Sustainability Report  </t>
    </r>
    <r>
      <rPr>
        <sz val="10"/>
        <color theme="1"/>
        <rFont val="Arial"/>
      </rPr>
      <t xml:space="preserve">
- Our People and Culture 
   Global Workforce Demographic: p. 51
   Representation of Women at Teck: p. 55</t>
    </r>
  </si>
  <si>
    <t>8.5 
10.3</t>
  </si>
  <si>
    <r>
      <rPr>
        <b/>
        <sz val="10"/>
        <color theme="1"/>
        <rFont val="Arial"/>
      </rPr>
      <t>Sustainability Reporting Index and Databook</t>
    </r>
    <r>
      <rPr>
        <sz val="10"/>
        <color theme="1"/>
        <rFont val="Arial"/>
      </rPr>
      <t xml:space="preserve">
- Workforce Demographics Tab</t>
    </r>
  </si>
  <si>
    <t>2-8</t>
  </si>
  <si>
    <t>Workers who are not employees</t>
  </si>
  <si>
    <r>
      <rPr>
        <b/>
        <sz val="10"/>
        <color theme="1"/>
        <rFont val="Arial"/>
      </rPr>
      <t>Sustainability Reporting Index and Databook</t>
    </r>
    <r>
      <rPr>
        <sz val="10"/>
        <color theme="1"/>
        <rFont val="Arial"/>
      </rPr>
      <t xml:space="preserve">
- Workforce Demographics Tab</t>
    </r>
  </si>
  <si>
    <r>
      <rPr>
        <b/>
        <sz val="10"/>
        <color theme="1"/>
        <rFont val="Arial"/>
      </rPr>
      <t>i. Requirement(s) omitted:</t>
    </r>
    <r>
      <rPr>
        <sz val="10"/>
        <color theme="1"/>
        <rFont val="Arial"/>
      </rPr>
      <t xml:space="preserve"> Most common type of worker and the type of work they perform
</t>
    </r>
    <r>
      <rPr>
        <b/>
        <sz val="10"/>
        <color theme="1"/>
        <rFont val="Arial"/>
      </rPr>
      <t>ii. Reason:</t>
    </r>
    <r>
      <rPr>
        <sz val="10"/>
        <color theme="1"/>
        <rFont val="Arial"/>
      </rPr>
      <t xml:space="preserve"> Information unavailable / incomplete 
</t>
    </r>
    <r>
      <rPr>
        <b/>
        <sz val="10"/>
        <color theme="1"/>
        <rFont val="Arial"/>
      </rPr>
      <t xml:space="preserve">iii. Explanation: </t>
    </r>
    <r>
      <rPr>
        <sz val="10"/>
        <color theme="1"/>
        <rFont val="Arial"/>
      </rPr>
      <t>Accurate information on most common type of worker is not available; we continue to review data collection.</t>
    </r>
  </si>
  <si>
    <t>8.5</t>
  </si>
  <si>
    <r>
      <rPr>
        <b/>
        <sz val="10"/>
        <color theme="1"/>
        <rFont val="Arial"/>
      </rPr>
      <t xml:space="preserve">2025 Sustainability Report </t>
    </r>
    <r>
      <rPr>
        <sz val="10"/>
        <color theme="1"/>
        <rFont val="Arial"/>
      </rPr>
      <t xml:space="preserve">
- Our People and Culture
   Our 2025 Performance Related to Our People and Culture: p. 51</t>
    </r>
  </si>
  <si>
    <t>Governance</t>
  </si>
  <si>
    <t>2-9</t>
  </si>
  <si>
    <t>Governance structure and composition</t>
  </si>
  <si>
    <t>1, 2, 4</t>
  </si>
  <si>
    <t>1, 7, 10</t>
  </si>
  <si>
    <t>5.5
16.7</t>
  </si>
  <si>
    <t xml:space="preserve">2025 Annual Report </t>
  </si>
  <si>
    <r>
      <rPr>
        <b/>
        <sz val="10"/>
        <color theme="1"/>
        <rFont val="Arial"/>
      </rPr>
      <t>Sustainability Reporting Index and Databook</t>
    </r>
    <r>
      <rPr>
        <sz val="10"/>
        <color theme="1"/>
        <rFont val="Arial"/>
      </rPr>
      <t xml:space="preserve">
- Workforce Demographics Tab</t>
    </r>
  </si>
  <si>
    <r>
      <rPr>
        <b/>
        <sz val="10"/>
        <color theme="1"/>
        <rFont val="Arial"/>
      </rPr>
      <t>Management Approach to Sustainability</t>
    </r>
    <r>
      <rPr>
        <sz val="10"/>
        <color theme="1"/>
        <rFont val="Arial"/>
      </rPr>
      <t xml:space="preserve">
- Responsible Business Section: p. 3</t>
    </r>
  </si>
  <si>
    <t>Management Proxy Circular</t>
  </si>
  <si>
    <t>Public Filings Archive</t>
  </si>
  <si>
    <t>2-10</t>
  </si>
  <si>
    <t>Nomination and selection of the highest governance body</t>
  </si>
  <si>
    <r>
      <rPr>
        <b/>
        <sz val="10"/>
        <color theme="1"/>
        <rFont val="Arial"/>
      </rPr>
      <t>Management Proxy Circular</t>
    </r>
    <r>
      <rPr>
        <sz val="10"/>
        <color theme="1"/>
        <rFont val="Arial"/>
      </rPr>
      <t xml:space="preserve">
- Governance Highlights
- Report of the Corporate Governance and Nominating Committee
- Diversity
- Independence Determination</t>
    </r>
  </si>
  <si>
    <t>1, 2</t>
  </si>
  <si>
    <t>2-11</t>
  </si>
  <si>
    <t>Chair of the highest governance body</t>
  </si>
  <si>
    <t>This information is available in the Management Proxy Circular.</t>
  </si>
  <si>
    <t>1</t>
  </si>
  <si>
    <t>16.6</t>
  </si>
  <si>
    <t>2-12</t>
  </si>
  <si>
    <t>Role of the highest governance body in overseeing the management of impacts</t>
  </si>
  <si>
    <r>
      <rPr>
        <b/>
        <sz val="10"/>
        <color theme="1"/>
        <rFont val="Arial"/>
      </rPr>
      <t xml:space="preserve">2025 Sustainability Report </t>
    </r>
    <r>
      <rPr>
        <sz val="10"/>
        <color theme="1"/>
        <rFont val="Arial"/>
      </rPr>
      <t xml:space="preserve">
- Governance and Approach to Sustainability: p. 7</t>
    </r>
  </si>
  <si>
    <t>1, 2, 4, 10</t>
  </si>
  <si>
    <t>16.7</t>
  </si>
  <si>
    <r>
      <rPr>
        <b/>
        <sz val="10"/>
        <color theme="1"/>
        <rFont val="Arial"/>
      </rPr>
      <t>Management Approach to Sustainability</t>
    </r>
    <r>
      <rPr>
        <sz val="10"/>
        <color theme="1"/>
        <rFont val="Arial"/>
      </rPr>
      <t xml:space="preserve">
- Responsible Business Section:
   Board and Executive Leadership in Sustainability: p. 4</t>
    </r>
  </si>
  <si>
    <r>
      <rPr>
        <b/>
        <sz val="10"/>
        <color theme="1"/>
        <rFont val="Arial"/>
      </rPr>
      <t>Management Proxy Circular</t>
    </r>
    <r>
      <rPr>
        <sz val="10"/>
        <color theme="1"/>
        <rFont val="Arial"/>
      </rPr>
      <t xml:space="preserve">
- Report of the Corporate Governance and Nominating Committee
- Key Activities
- Mandate of the Board of Directors</t>
    </r>
  </si>
  <si>
    <t>2-13</t>
  </si>
  <si>
    <t>Delegation of responsibility for managing impacts</t>
  </si>
  <si>
    <r>
      <rPr>
        <b/>
        <sz val="10"/>
        <color theme="1"/>
        <rFont val="Arial"/>
      </rPr>
      <t>Management Approach to Sustainability</t>
    </r>
    <r>
      <rPr>
        <sz val="10"/>
        <color theme="1"/>
        <rFont val="Arial"/>
      </rPr>
      <t xml:space="preserve">
- Responsible Business Section:
   Board and Executive Leadership in Sustainability: p. 4</t>
    </r>
  </si>
  <si>
    <t>2-14</t>
  </si>
  <si>
    <t>Role of the highest governance body in sustainability reporting</t>
  </si>
  <si>
    <t>Safety and Sustainability Committee Charter</t>
  </si>
  <si>
    <r>
      <rPr>
        <b/>
        <sz val="10"/>
        <color theme="1"/>
        <rFont val="Arial"/>
      </rPr>
      <t>Management Approach to Sustainability</t>
    </r>
    <r>
      <rPr>
        <sz val="10"/>
        <color theme="1"/>
        <rFont val="Arial"/>
      </rPr>
      <t xml:space="preserve">
- Responsible Business Section: p. 3</t>
    </r>
  </si>
  <si>
    <t>2-15</t>
  </si>
  <si>
    <t>Conflicts of interest</t>
  </si>
  <si>
    <r>
      <rPr>
        <b/>
        <sz val="10"/>
        <color theme="1"/>
        <rFont val="Arial"/>
      </rPr>
      <t>Management Proxy Circular</t>
    </r>
    <r>
      <rPr>
        <sz val="10"/>
        <color theme="1"/>
        <rFont val="Arial"/>
      </rPr>
      <t xml:space="preserve">
· Over-boarding Policy</t>
    </r>
  </si>
  <si>
    <t>1, 10</t>
  </si>
  <si>
    <t>2-16</t>
  </si>
  <si>
    <t>Communication of critical concerns</t>
  </si>
  <si>
    <r>
      <rPr>
        <b/>
        <sz val="10"/>
        <color theme="1"/>
        <rFont val="Arial"/>
      </rPr>
      <t xml:space="preserve">2025 Sustainability Report </t>
    </r>
    <r>
      <rPr>
        <sz val="10"/>
        <color theme="1"/>
        <rFont val="Arial"/>
      </rPr>
      <t xml:space="preserve">
- Relationships with Communities
   Feedback, Grievances and Disputes: p. 20
- Business Conduct
   Doing What’s Right Program: p. 65</t>
    </r>
  </si>
  <si>
    <r>
      <rPr>
        <b/>
        <sz val="10"/>
        <color theme="1"/>
        <rFont val="Arial"/>
      </rPr>
      <t>Management Approach to Sustainability</t>
    </r>
    <r>
      <rPr>
        <sz val="10"/>
        <color theme="1"/>
        <rFont val="Arial"/>
      </rPr>
      <t xml:space="preserve">
- Responsible Business Section: p. 3
- Business Conduct Section: p. 59
- Human Rights Section: p. 49
- Relationships with Indigenous Peoples Section: p. 15
- Relationships with Communities Section: p. 18</t>
    </r>
  </si>
  <si>
    <t>2-17</t>
  </si>
  <si>
    <t>Collective knowledge of the highest governance body</t>
  </si>
  <si>
    <r>
      <rPr>
        <b/>
        <sz val="10"/>
        <color theme="1"/>
        <rFont val="Arial"/>
      </rPr>
      <t>Management Approach to Sustainability</t>
    </r>
    <r>
      <rPr>
        <sz val="10"/>
        <color theme="1"/>
        <rFont val="Arial"/>
      </rPr>
      <t xml:space="preserve"> 
- Responsible Business Section:
   Board and Executive Leadership in Sustainability: p. 4</t>
    </r>
  </si>
  <si>
    <t>2-18</t>
  </si>
  <si>
    <t>Evaluation of the performance of the highest governance body</t>
  </si>
  <si>
    <r>
      <rPr>
        <b/>
        <sz val="10"/>
        <color theme="1"/>
        <rFont val="Arial"/>
      </rPr>
      <t>Management Proxy Circular</t>
    </r>
    <r>
      <rPr>
        <sz val="10"/>
        <color theme="1"/>
        <rFont val="Arial"/>
      </rPr>
      <t xml:space="preserve">
- Evaluation of Directors</t>
    </r>
  </si>
  <si>
    <r>
      <rPr>
        <b/>
        <sz val="10"/>
        <color theme="1"/>
        <rFont val="Arial"/>
      </rPr>
      <t xml:space="preserve">Management Approach to Sustainability </t>
    </r>
    <r>
      <rPr>
        <sz val="10"/>
        <color theme="1"/>
        <rFont val="Arial"/>
      </rPr>
      <t xml:space="preserve">
- Responsible Business Section: p. 3</t>
    </r>
  </si>
  <si>
    <t>2-19</t>
  </si>
  <si>
    <t>Remuneration policies</t>
  </si>
  <si>
    <r>
      <rPr>
        <b/>
        <sz val="10"/>
        <color theme="1"/>
        <rFont val="Arial"/>
      </rPr>
      <t xml:space="preserve">Management Approach to Sustainability </t>
    </r>
    <r>
      <rPr>
        <sz val="10"/>
        <color theme="1"/>
        <rFont val="Arial"/>
      </rPr>
      <t xml:space="preserve">
- Responsible Business Section:
   Board and Executive Leadership in Sustainability: p. 4</t>
    </r>
  </si>
  <si>
    <r>
      <rPr>
        <b/>
        <sz val="10"/>
        <color theme="1"/>
        <rFont val="Arial"/>
      </rPr>
      <t>Management Proxy Circular</t>
    </r>
    <r>
      <rPr>
        <sz val="10"/>
        <color theme="1"/>
        <rFont val="Arial"/>
      </rPr>
      <t xml:space="preserve">
- Compensation Discussion &amp; Analysis</t>
    </r>
  </si>
  <si>
    <t>2-20</t>
  </si>
  <si>
    <t>Process to determine remuneration</t>
  </si>
  <si>
    <r>
      <rPr>
        <b/>
        <sz val="10"/>
        <color theme="1"/>
        <rFont val="Arial"/>
      </rPr>
      <t>Management Proxy Circular</t>
    </r>
    <r>
      <rPr>
        <sz val="10"/>
        <color theme="1"/>
        <rFont val="Arial"/>
      </rPr>
      <t xml:space="preserve">
- Analysis of Total Direct Compensation and 2025 results
- Advisory Resolution on Executive Compensation</t>
    </r>
  </si>
  <si>
    <t>2-21</t>
  </si>
  <si>
    <t>Annual total compensation ratio</t>
  </si>
  <si>
    <r>
      <rPr>
        <b/>
        <sz val="10"/>
        <color theme="1"/>
        <rFont val="Arial"/>
      </rPr>
      <t xml:space="preserve">2025 Sustainability Report </t>
    </r>
    <r>
      <rPr>
        <sz val="10"/>
        <color theme="1"/>
        <rFont val="Arial"/>
      </rPr>
      <t xml:space="preserve">
- Our People and Culture
   Remuneration at Teck: p. 55</t>
    </r>
  </si>
  <si>
    <t>1, 4, 6</t>
  </si>
  <si>
    <r>
      <rPr>
        <b/>
        <sz val="10"/>
        <color theme="1"/>
        <rFont val="Arial"/>
      </rPr>
      <t>Sustainability Reporting Index and Databook</t>
    </r>
    <r>
      <rPr>
        <sz val="10"/>
        <color theme="1"/>
        <rFont val="Arial"/>
      </rPr>
      <t xml:space="preserve">
- Talent Management Tab</t>
    </r>
  </si>
  <si>
    <t>Talent Management Tab</t>
  </si>
  <si>
    <t>Strategy, Policies and Practices</t>
  </si>
  <si>
    <t>2-22</t>
  </si>
  <si>
    <t>Statement on sustainable development strategy</t>
  </si>
  <si>
    <r>
      <rPr>
        <b/>
        <sz val="10"/>
        <color theme="1"/>
        <rFont val="Arial"/>
      </rPr>
      <t xml:space="preserve">2025 Sustainability Report </t>
    </r>
    <r>
      <rPr>
        <sz val="10"/>
        <color theme="1"/>
        <rFont val="Arial"/>
      </rPr>
      <t xml:space="preserve">
- Message from the President and CEO: p. 6</t>
    </r>
  </si>
  <si>
    <t>1, 2, 3, 4, 5, 6, 7, 8, 9, 10</t>
  </si>
  <si>
    <t>2-23</t>
  </si>
  <si>
    <t>Policy commitments</t>
  </si>
  <si>
    <r>
      <rPr>
        <b/>
        <sz val="10"/>
        <color theme="1"/>
        <rFont val="Arial"/>
      </rPr>
      <t xml:space="preserve">Management Approach to Sustainability 
</t>
    </r>
    <r>
      <rPr>
        <sz val="10"/>
        <color theme="1"/>
        <rFont val="Arial"/>
      </rPr>
      <t>- All material topics</t>
    </r>
  </si>
  <si>
    <t>1, 2, 3, 4, 5, 6, 7, 10</t>
  </si>
  <si>
    <t>16.3</t>
  </si>
  <si>
    <t>Policies</t>
  </si>
  <si>
    <r>
      <rPr>
        <b/>
        <sz val="10"/>
        <color theme="1"/>
        <rFont val="Arial"/>
      </rPr>
      <t>Management Proxy Circular</t>
    </r>
    <r>
      <rPr>
        <sz val="10"/>
        <color theme="1"/>
        <rFont val="Arial"/>
      </rPr>
      <t xml:space="preserve">
- Schedule A–Mandate of the Board of Directors</t>
    </r>
  </si>
  <si>
    <t>2-24</t>
  </si>
  <si>
    <t>Embedding policy commitments</t>
  </si>
  <si>
    <r>
      <rPr>
        <b/>
        <sz val="10"/>
        <color theme="1"/>
        <rFont val="Arial"/>
      </rPr>
      <t xml:space="preserve">Management Approach to Sustainability 
</t>
    </r>
    <r>
      <rPr>
        <sz val="10"/>
        <color theme="1"/>
        <rFont val="Arial"/>
      </rPr>
      <t>- All material topics
  Governance and Accountability section</t>
    </r>
  </si>
  <si>
    <t>1, 2, 10</t>
  </si>
  <si>
    <t>2-25</t>
  </si>
  <si>
    <t>Processes to remediate negative impacts</t>
  </si>
  <si>
    <r>
      <rPr>
        <b/>
        <sz val="10"/>
        <color theme="1"/>
        <rFont val="Arial"/>
      </rPr>
      <t>2025 Sustainability Report</t>
    </r>
    <r>
      <rPr>
        <sz val="10"/>
        <color theme="1"/>
        <rFont val="Arial"/>
      </rPr>
      <t xml:space="preserve">
- Relationships with Communities
   Feedback, Grievances and Disputes: p. 20
- Our People and Culture
   Employee Feedback, Incidents and Grievances: p. 57
   Preventing and Addressing Gender-Based Violence and Harassment: p.57
- Business Conduct
   Doing What’s Right Program: p. 65
- Human Rights
   Our Performance in Human Rights in 2025: p. 68</t>
    </r>
  </si>
  <si>
    <r>
      <rPr>
        <b/>
        <sz val="10"/>
        <color theme="1"/>
        <rFont val="Arial"/>
      </rPr>
      <t xml:space="preserve">Management Approach to Sustainability </t>
    </r>
    <r>
      <rPr>
        <sz val="10"/>
        <color theme="1"/>
        <rFont val="Arial"/>
      </rPr>
      <t xml:space="preserve">
- Responsible Business Section: p. 3
- Relationships with Indigenous Peoples Section: p. 15
- Relationships with Communities Section: p. 18
- Our People and Culture Section: p. 40
- Business Conduct Section: p. 59
- Human Rights Section: p. 49</t>
    </r>
  </si>
  <si>
    <t>2-26</t>
  </si>
  <si>
    <t>Mechanisms for seeking advice and raising concerns</t>
  </si>
  <si>
    <r>
      <rPr>
        <b/>
        <sz val="10"/>
        <color theme="1"/>
        <rFont val="Arial"/>
      </rPr>
      <t>2025 Sustainability Report</t>
    </r>
    <r>
      <rPr>
        <sz val="10"/>
        <color theme="1"/>
        <rFont val="Arial"/>
      </rPr>
      <t xml:space="preserve">
- Human Rights
   Our Performance in Human Rights in 2025: p. 68
- Business Conduct 
   Doing What’s Right Program: p. 65
- Our People and Culture
   Employee Feedback, Incidents and Grievances: p. 57</t>
    </r>
  </si>
  <si>
    <t>1, 2, 3, 7, 10</t>
  </si>
  <si>
    <t xml:space="preserve">Code of Ethics </t>
  </si>
  <si>
    <t>2-27</t>
  </si>
  <si>
    <t>Compliance with laws and regulations</t>
  </si>
  <si>
    <r>
      <rPr>
        <b/>
        <sz val="9"/>
        <color theme="1"/>
        <rFont val="Arial"/>
      </rPr>
      <t xml:space="preserve">i. Requirement(s) omitted: </t>
    </r>
    <r>
      <rPr>
        <sz val="9"/>
        <color theme="1"/>
        <rFont val="Arial"/>
      </rPr>
      <t xml:space="preserve">The total number of significant instances of non-compliance with laws and regulations during the reporting period.
</t>
    </r>
    <r>
      <rPr>
        <b/>
        <sz val="9"/>
        <color theme="1"/>
        <rFont val="Arial"/>
      </rPr>
      <t>ii. Reason:</t>
    </r>
    <r>
      <rPr>
        <sz val="9"/>
        <color theme="1"/>
        <rFont val="Arial"/>
      </rPr>
      <t xml:space="preserve">  Confidentiality constraints
</t>
    </r>
    <r>
      <rPr>
        <b/>
        <sz val="9"/>
        <color theme="1"/>
        <rFont val="Arial"/>
      </rPr>
      <t>iii. Explanation:</t>
    </r>
    <r>
      <rPr>
        <sz val="9"/>
        <color theme="1"/>
        <rFont val="Arial"/>
      </rPr>
      <t xml:space="preserve"> We do not publicly report on the number of permit and regulatory non-compliances. </t>
    </r>
  </si>
  <si>
    <t>2-28</t>
  </si>
  <si>
    <t>Membership associations</t>
  </si>
  <si>
    <r>
      <rPr>
        <b/>
        <sz val="10"/>
        <color theme="1"/>
        <rFont val="Arial"/>
      </rPr>
      <t>2025 Sustainability Report</t>
    </r>
    <r>
      <rPr>
        <sz val="10"/>
        <color theme="1"/>
        <rFont val="Arial"/>
      </rPr>
      <t xml:space="preserve">
- Business Conduct
   Public Policy Initiatives: p. 66</t>
    </r>
  </si>
  <si>
    <t xml:space="preserve">Memberships and Partnerships </t>
  </si>
  <si>
    <t>Memberships and Partnerships</t>
  </si>
  <si>
    <t>Stakeholder Engagement</t>
  </si>
  <si>
    <t>2-29</t>
  </si>
  <si>
    <t xml:space="preserve">Approach to stakeholder engagement </t>
  </si>
  <si>
    <r>
      <rPr>
        <b/>
        <sz val="10"/>
        <color theme="1"/>
        <rFont val="Arial"/>
      </rPr>
      <t>2025 Sustainability Report</t>
    </r>
    <r>
      <rPr>
        <sz val="10"/>
        <color theme="1"/>
        <rFont val="Arial"/>
      </rPr>
      <t xml:space="preserve">
- Human Rights: p.67</t>
    </r>
  </si>
  <si>
    <t>1,2,3</t>
  </si>
  <si>
    <t xml:space="preserve">Management Approach to Sustainability </t>
  </si>
  <si>
    <t>2-30</t>
  </si>
  <si>
    <t>Collective bargaining agreements</t>
  </si>
  <si>
    <r>
      <rPr>
        <b/>
        <sz val="10"/>
        <color theme="1"/>
        <rFont val="Arial"/>
      </rPr>
      <t>2025 Sustainability Report</t>
    </r>
    <r>
      <rPr>
        <sz val="10"/>
        <color theme="1"/>
        <rFont val="Arial"/>
      </rPr>
      <t xml:space="preserve">
- Our People and Culture
   Labour Rights and Relations: p. 51</t>
    </r>
  </si>
  <si>
    <t>1, 2, 3</t>
  </si>
  <si>
    <t>8.8</t>
  </si>
  <si>
    <r>
      <rPr>
        <b/>
        <sz val="10"/>
        <color theme="1"/>
        <rFont val="Arial"/>
      </rPr>
      <t xml:space="preserve">Management Approach to Sustainability </t>
    </r>
    <r>
      <rPr>
        <sz val="10"/>
        <color theme="1"/>
        <rFont val="Arial"/>
      </rPr>
      <t xml:space="preserve">
- Our People and Culture Section: p. 40</t>
    </r>
  </si>
  <si>
    <t>GRI 3: Material Topics</t>
  </si>
  <si>
    <t>Materiality Process and Results</t>
  </si>
  <si>
    <t>3-1</t>
  </si>
  <si>
    <t>Process to determine material topics</t>
  </si>
  <si>
    <t>See page 9 of our 2025 Sustainability Report for information on our double materiality assessment, including our materiality matrix, which incorporates
materiality on both a financial and impact basis</t>
  </si>
  <si>
    <t>3-2</t>
  </si>
  <si>
    <t>List of material topics</t>
  </si>
  <si>
    <r>
      <rPr>
        <b/>
        <sz val="10"/>
        <color theme="1"/>
        <rFont val="Arial"/>
      </rPr>
      <t>2025 Sustainability Report</t>
    </r>
    <r>
      <rPr>
        <sz val="10"/>
        <color theme="1"/>
        <rFont val="Arial"/>
      </rPr>
      <t xml:space="preserve">
 · 2025 Double Materiality Assessment: p. 9</t>
    </r>
  </si>
  <si>
    <t>GRI 200: Economic</t>
  </si>
  <si>
    <t>3-3</t>
  </si>
  <si>
    <t>Management of material topics</t>
  </si>
  <si>
    <r>
      <rPr>
        <b/>
        <sz val="10"/>
        <color theme="1"/>
        <rFont val="Arial"/>
      </rPr>
      <t xml:space="preserve">2025 Sustainability Report </t>
    </r>
    <r>
      <rPr>
        <sz val="10"/>
        <color theme="1"/>
        <rFont val="Arial"/>
      </rPr>
      <t xml:space="preserve">
- 2025 Double Materiality Assessment: p. 9
- Relationships with Communities: p. 17</t>
    </r>
  </si>
  <si>
    <t>14.9.1</t>
  </si>
  <si>
    <t>2, 4, 9</t>
  </si>
  <si>
    <t>1, 2, 6, 10</t>
  </si>
  <si>
    <t>8, 9, 13</t>
  </si>
  <si>
    <r>
      <rPr>
        <b/>
        <sz val="10"/>
        <color theme="1"/>
        <rFont val="Arial"/>
      </rPr>
      <t xml:space="preserve">Management Approach to Sustainability </t>
    </r>
    <r>
      <rPr>
        <sz val="10"/>
        <color theme="1"/>
        <rFont val="Arial"/>
      </rPr>
      <t xml:space="preserve">
- Responsible Business Section: p. 3
- Relationships with Communities Section: p. 18
- Our People and Culture Section: p. 40</t>
    </r>
  </si>
  <si>
    <r>
      <rPr>
        <b/>
        <sz val="10"/>
        <color theme="1"/>
        <rFont val="Arial"/>
      </rPr>
      <t xml:space="preserve">Climate Change and Nature 2024 Report: </t>
    </r>
    <r>
      <rPr>
        <sz val="10"/>
        <color theme="1"/>
        <rFont val="Arial"/>
      </rPr>
      <t>p. 28</t>
    </r>
  </si>
  <si>
    <t>Climate Change and Nature 2024 Report</t>
  </si>
  <si>
    <t>201-1</t>
  </si>
  <si>
    <t>Direct economic value generated and distributed</t>
  </si>
  <si>
    <r>
      <rPr>
        <b/>
        <sz val="10"/>
        <color theme="1"/>
        <rFont val="Arial"/>
      </rPr>
      <t xml:space="preserve">2025 Sustainability Report </t>
    </r>
    <r>
      <rPr>
        <sz val="10"/>
        <color theme="1"/>
        <rFont val="Arial"/>
      </rPr>
      <t xml:space="preserve">
- Relationships with Communities 
  Economic Value Generated and Distributed: p. 21
  Community Investment: p. 23</t>
    </r>
  </si>
  <si>
    <t>14.9.2
14.23.2</t>
  </si>
  <si>
    <t>9</t>
  </si>
  <si>
    <t>8.1
8.2
9.1
9.4
9.5</t>
  </si>
  <si>
    <r>
      <rPr>
        <b/>
        <sz val="10"/>
        <color theme="1"/>
        <rFont val="Arial"/>
      </rPr>
      <t>Sustainability Reporting Index and Databook</t>
    </r>
    <r>
      <rPr>
        <sz val="10"/>
        <color theme="1"/>
        <rFont val="Arial"/>
      </rPr>
      <t xml:space="preserve">
- Economic Performance Tab</t>
    </r>
  </si>
  <si>
    <t>Economic Performance Tab</t>
  </si>
  <si>
    <t>201-2</t>
  </si>
  <si>
    <t>Financial implications and other risks and opportunities due to climate change</t>
  </si>
  <si>
    <r>
      <rPr>
        <b/>
        <sz val="10"/>
        <color theme="1"/>
        <rFont val="Arial"/>
      </rPr>
      <t xml:space="preserve">2025 Sustainability Report 
</t>
    </r>
    <r>
      <rPr>
        <sz val="10"/>
        <color theme="1"/>
        <rFont val="Arial"/>
      </rPr>
      <t>- Climate Change: p. 28</t>
    </r>
  </si>
  <si>
    <t>14.2.2</t>
  </si>
  <si>
    <t>4</t>
  </si>
  <si>
    <t>1, 2, 7, 8</t>
  </si>
  <si>
    <t>13.1</t>
  </si>
  <si>
    <r>
      <rPr>
        <b/>
        <sz val="10"/>
        <color theme="1"/>
        <rFont val="Arial"/>
      </rPr>
      <t xml:space="preserve">Management Approach to Sustainability 
</t>
    </r>
    <r>
      <rPr>
        <sz val="10"/>
        <color theme="1"/>
        <rFont val="Arial"/>
      </rPr>
      <t>- Climate Change Section: p. 21</t>
    </r>
  </si>
  <si>
    <t>201-3</t>
  </si>
  <si>
    <t>Define benefit plan obligations and other retirement plants</t>
  </si>
  <si>
    <t>201-4</t>
  </si>
  <si>
    <t>Financial assistance received from government</t>
  </si>
  <si>
    <r>
      <rPr>
        <b/>
        <sz val="10"/>
        <color theme="1"/>
        <rFont val="Arial"/>
      </rPr>
      <t xml:space="preserve">2025 Sustainability Report 
</t>
    </r>
    <r>
      <rPr>
        <sz val="10"/>
        <color theme="1"/>
        <rFont val="Arial"/>
      </rPr>
      <t>- Business Conduct
   Commitment to Transparency: p. 66</t>
    </r>
  </si>
  <si>
    <t>14.23.3</t>
  </si>
  <si>
    <r>
      <rPr>
        <b/>
        <sz val="10"/>
        <color theme="1"/>
        <rFont val="Arial"/>
      </rPr>
      <t>Sustainability Reporting Index and Databook</t>
    </r>
    <r>
      <rPr>
        <sz val="10"/>
        <color theme="1"/>
        <rFont val="Arial"/>
      </rPr>
      <t xml:space="preserve">
- Economic Performance Tab</t>
    </r>
  </si>
  <si>
    <t>Additional Sector Recommendation</t>
  </si>
  <si>
    <t>Community Investment by Mine Site</t>
  </si>
  <si>
    <r>
      <rPr>
        <b/>
        <sz val="10"/>
        <color theme="1"/>
        <rFont val="Arial"/>
      </rPr>
      <t xml:space="preserve">2025 Sustainability Report 
</t>
    </r>
    <r>
      <rPr>
        <sz val="10"/>
        <color theme="1"/>
        <rFont val="Arial"/>
      </rPr>
      <t>- Relationships with Communities 
   Community Investment: p. 23</t>
    </r>
  </si>
  <si>
    <t>14.9.2</t>
  </si>
  <si>
    <t>Market Presence</t>
  </si>
  <si>
    <r>
      <rPr>
        <b/>
        <sz val="10"/>
        <color theme="1"/>
        <rFont val="Arial"/>
      </rPr>
      <t xml:space="preserve">2025 Sustainability Report 
</t>
    </r>
    <r>
      <rPr>
        <sz val="10"/>
        <color theme="1"/>
        <rFont val="Arial"/>
      </rPr>
      <t>- 2025 Double Materiality Assessment: p. 9
- Our People and Culture: p. 50</t>
    </r>
  </si>
  <si>
    <t>14.17.1</t>
  </si>
  <si>
    <t>1, 2, 6</t>
  </si>
  <si>
    <t>1, 5, 8</t>
  </si>
  <si>
    <r>
      <rPr>
        <b/>
        <sz val="10"/>
        <color theme="1"/>
        <rFont val="Arial"/>
      </rPr>
      <t xml:space="preserve">Management Approach to Sustainability 
</t>
    </r>
    <r>
      <rPr>
        <sz val="10"/>
        <color theme="1"/>
        <rFont val="Arial"/>
      </rPr>
      <t>- Responsible Business Section: p. 3
- Relationships with Communities Section: p. 18
- Our People and Culture Section: p. 40</t>
    </r>
  </si>
  <si>
    <t>202-1</t>
  </si>
  <si>
    <t>Ratios of standard entry level wage by gender compared to local minimum wage</t>
  </si>
  <si>
    <r>
      <rPr>
        <b/>
        <sz val="10"/>
        <color theme="1"/>
        <rFont val="Arial"/>
      </rPr>
      <t xml:space="preserve">2025 Sustainability Report 
</t>
    </r>
    <r>
      <rPr>
        <sz val="10"/>
        <color theme="1"/>
        <rFont val="Arial"/>
      </rPr>
      <t>- Our People and Culture
   Remuneration at Teck: p. 55</t>
    </r>
  </si>
  <si>
    <t>14.17.2</t>
  </si>
  <si>
    <t>1.1
5.1
8.5</t>
  </si>
  <si>
    <r>
      <rPr>
        <b/>
        <sz val="10"/>
        <color theme="1"/>
        <rFont val="Arial"/>
      </rPr>
      <t>Sustainability Reporting Index and Databook</t>
    </r>
    <r>
      <rPr>
        <sz val="10"/>
        <color theme="1"/>
        <rFont val="Arial"/>
      </rPr>
      <t xml:space="preserve">
- Talent Management Tab</t>
    </r>
  </si>
  <si>
    <t>202-2</t>
  </si>
  <si>
    <t>Proportion of senior management hired from the local community</t>
  </si>
  <si>
    <r>
      <rPr>
        <b/>
        <sz val="10"/>
        <color theme="1"/>
        <rFont val="Arial"/>
      </rPr>
      <t xml:space="preserve">2025 Sustainability Report 
</t>
    </r>
    <r>
      <rPr>
        <sz val="10"/>
        <color theme="1"/>
        <rFont val="Arial"/>
      </rPr>
      <t>- Relationships with Communities
   Local Hiring and Procurement: p. 22</t>
    </r>
  </si>
  <si>
    <t>14.21.2</t>
  </si>
  <si>
    <t>Indirect Economic Impacts</t>
  </si>
  <si>
    <r>
      <rPr>
        <b/>
        <sz val="10"/>
        <color theme="1"/>
        <rFont val="Arial"/>
      </rPr>
      <t xml:space="preserve">2025 Sustainability Report 
</t>
    </r>
    <r>
      <rPr>
        <sz val="10"/>
        <color theme="1"/>
        <rFont val="Arial"/>
      </rPr>
      <t>- 2025 Double Materiality Assessment: p. 9 
- Governance and Approach to Sustainability: p. 7
- Relationships with Indigenous People: p.10
- Relationships with Communities: p.17</t>
    </r>
  </si>
  <si>
    <t>1, 2, 8, 9</t>
  </si>
  <si>
    <t>1, 3, 5, 8, 9, 11</t>
  </si>
  <si>
    <r>
      <rPr>
        <b/>
        <sz val="10"/>
        <color theme="1"/>
        <rFont val="Arial"/>
      </rPr>
      <t xml:space="preserve">Management Approach to Sustainability 
</t>
    </r>
    <r>
      <rPr>
        <sz val="10"/>
        <color theme="1"/>
        <rFont val="Arial"/>
      </rPr>
      <t>- Responsible Business Section: p. 3
- Relationships with Communities Section: p. 18
- Business Conduct Section: p. 59</t>
    </r>
  </si>
  <si>
    <t>203-1</t>
  </si>
  <si>
    <t>Infrastructure investments and services supported</t>
  </si>
  <si>
    <r>
      <rPr>
        <b/>
        <sz val="10"/>
        <color theme="1"/>
        <rFont val="Arial"/>
      </rPr>
      <t xml:space="preserve">2025 Sustainability Report 
</t>
    </r>
    <r>
      <rPr>
        <sz val="10"/>
        <color theme="1"/>
        <rFont val="Arial"/>
      </rPr>
      <t>- Relationships with Indigenous People: p.10
- Relationships with Communities: p.17
- Water Stewarship: p. 24</t>
    </r>
  </si>
  <si>
    <t>14.9.3</t>
  </si>
  <si>
    <t>5.4
9.1
9.4
11.2</t>
  </si>
  <si>
    <t>203-2</t>
  </si>
  <si>
    <t>Significant indirect economic impacts</t>
  </si>
  <si>
    <r>
      <rPr>
        <b/>
        <sz val="10"/>
        <color theme="1"/>
        <rFont val="Arial"/>
      </rPr>
      <t xml:space="preserve">2025 Sustainability Report 
</t>
    </r>
    <r>
      <rPr>
        <sz val="10"/>
        <color theme="1"/>
        <rFont val="Arial"/>
      </rPr>
      <t>- Relationships with Indigenous Peoples: p. 10
- Relationships with Communities
  Engagement on Actual or Potential Impacts: p. 18
- Business Conduct 
  Public Policy Initiatives: p. 66
- Value Chain Management: p.70</t>
    </r>
  </si>
  <si>
    <t>14.9.4</t>
  </si>
  <si>
    <t>2, 9</t>
  </si>
  <si>
    <t>1.1
1.4
3.8
8.2
8.3
8.5</t>
  </si>
  <si>
    <r>
      <rPr>
        <b/>
        <sz val="10"/>
        <color theme="1"/>
        <rFont val="Arial"/>
      </rPr>
      <t xml:space="preserve">Management Approach to Sustainability 
</t>
    </r>
    <r>
      <rPr>
        <sz val="10"/>
        <color theme="1"/>
        <rFont val="Arial"/>
      </rPr>
      <t>- Relationships with Indigenous Peoples Section: p. 15
- Relationships with Communities Section: p. 18</t>
    </r>
  </si>
  <si>
    <t>Procurement Practices</t>
  </si>
  <si>
    <r>
      <rPr>
        <b/>
        <sz val="10"/>
        <color theme="1"/>
        <rFont val="Arial"/>
      </rPr>
      <t xml:space="preserve">2025 Sustainability Report 
</t>
    </r>
    <r>
      <rPr>
        <sz val="10"/>
        <color theme="1"/>
        <rFont val="Arial"/>
      </rPr>
      <t>- 2025 Double Materiality Assessment: p. 9
- Human Rights: p.67
- Value Chain Management: p.70</t>
    </r>
  </si>
  <si>
    <t>8</t>
  </si>
  <si>
    <r>
      <rPr>
        <b/>
        <sz val="10"/>
        <color theme="1"/>
        <rFont val="Arial"/>
      </rPr>
      <t xml:space="preserve">Management Approach to Sustainability 
</t>
    </r>
    <r>
      <rPr>
        <sz val="10"/>
        <color theme="1"/>
        <rFont val="Arial"/>
      </rPr>
      <t>- Relationships with Indigenous Peoples Section: p. 15
- Relationships with Communities Section: p. 18
- Value Chain Management Section: p. 63</t>
    </r>
  </si>
  <si>
    <t>204-1</t>
  </si>
  <si>
    <t>Proportion of spending on local suppliers</t>
  </si>
  <si>
    <r>
      <rPr>
        <b/>
        <sz val="10"/>
        <color theme="1"/>
        <rFont val="Arial"/>
      </rPr>
      <t xml:space="preserve">2025 Sustainability Report 
</t>
    </r>
    <r>
      <rPr>
        <sz val="10"/>
        <color theme="1"/>
        <rFont val="Arial"/>
      </rPr>
      <t>- Relationships with Communities
   Local Hiring and Procurement: p. 22
- Value Chain Management:p. 70</t>
    </r>
  </si>
  <si>
    <t>14.9.5</t>
  </si>
  <si>
    <t>8.3</t>
  </si>
  <si>
    <r>
      <rPr>
        <b/>
        <sz val="10"/>
        <color theme="1"/>
        <rFont val="Arial"/>
      </rPr>
      <t>Sustainability Reporting Index and Databook</t>
    </r>
    <r>
      <rPr>
        <sz val="10"/>
        <color theme="1"/>
        <rFont val="Arial"/>
      </rPr>
      <t xml:space="preserve">
- Economic Performance Tab</t>
    </r>
  </si>
  <si>
    <t>Local Procurement by Site</t>
  </si>
  <si>
    <r>
      <rPr>
        <b/>
        <sz val="10"/>
        <color theme="1"/>
        <rFont val="Arial"/>
      </rPr>
      <t xml:space="preserve">2025 Sustainability Report 
</t>
    </r>
    <r>
      <rPr>
        <sz val="10"/>
        <color theme="1"/>
        <rFont val="Arial"/>
      </rPr>
      <t>- Relationships with Communities
   Local Hiring and Procurement: p. 22</t>
    </r>
  </si>
  <si>
    <t>Anti Corruption</t>
  </si>
  <si>
    <r>
      <rPr>
        <b/>
        <sz val="10"/>
        <color theme="1"/>
        <rFont val="Arial"/>
      </rPr>
      <t xml:space="preserve">2025 Sustainability Report 
</t>
    </r>
    <r>
      <rPr>
        <sz val="10"/>
        <color theme="1"/>
        <rFont val="Arial"/>
      </rPr>
      <t>- 2025 Double Materiality Assessment: p. 9
- Business Conduct: p. 64</t>
    </r>
  </si>
  <si>
    <t>14.22.1</t>
  </si>
  <si>
    <r>
      <rPr>
        <b/>
        <sz val="10"/>
        <color theme="1"/>
        <rFont val="Arial"/>
      </rPr>
      <t xml:space="preserve">Management Approach to Sustainability 
</t>
    </r>
    <r>
      <rPr>
        <sz val="10"/>
        <color theme="1"/>
        <rFont val="Arial"/>
      </rPr>
      <t>- Responsible Business Section: p. 3
- Business Conduct Section: p. 59</t>
    </r>
  </si>
  <si>
    <t>205-1</t>
  </si>
  <si>
    <t>Operations assessed for risks related to corruption</t>
  </si>
  <si>
    <r>
      <rPr>
        <b/>
        <sz val="10"/>
        <color theme="1"/>
        <rFont val="Arial"/>
      </rPr>
      <t xml:space="preserve">2025 Sustainability Report </t>
    </r>
    <r>
      <rPr>
        <sz val="10"/>
        <color theme="1"/>
        <rFont val="Arial"/>
      </rPr>
      <t xml:space="preserve">
- Business Conduct: p. 64
   Anti-Bribery and Corruption: p. 65</t>
    </r>
  </si>
  <si>
    <t>14.22.2</t>
  </si>
  <si>
    <t>16.5</t>
  </si>
  <si>
    <r>
      <rPr>
        <b/>
        <sz val="10"/>
        <color theme="1"/>
        <rFont val="Arial"/>
      </rPr>
      <t>Management Approach to Sustainability</t>
    </r>
    <r>
      <rPr>
        <sz val="10"/>
        <color theme="1"/>
        <rFont val="Arial"/>
      </rPr>
      <t xml:space="preserve">
- Business Conduct Section: p. 59</t>
    </r>
  </si>
  <si>
    <t>205-2</t>
  </si>
  <si>
    <t>Communication and training on anti-corruption policies and procedures</t>
  </si>
  <si>
    <r>
      <rPr>
        <b/>
        <sz val="10"/>
        <color theme="1"/>
        <rFont val="Arial"/>
      </rPr>
      <t xml:space="preserve">2025 Sustainability Report </t>
    </r>
    <r>
      <rPr>
        <sz val="10"/>
        <color theme="1"/>
        <rFont val="Arial"/>
      </rPr>
      <t xml:space="preserve">
- Business Conduct: 
   </t>
    </r>
    <r>
      <rPr>
        <i/>
        <sz val="10"/>
        <color theme="1"/>
        <rFont val="Arial"/>
      </rPr>
      <t>Doing What's Right</t>
    </r>
    <r>
      <rPr>
        <sz val="10"/>
        <color theme="1"/>
        <rFont val="Arial"/>
      </rPr>
      <t xml:space="preserve"> Program: p. 65
   Anti-Bribery and Corruption: p. 65</t>
    </r>
  </si>
  <si>
    <t>14.22.3</t>
  </si>
  <si>
    <r>
      <rPr>
        <b/>
        <sz val="10"/>
        <color theme="1"/>
        <rFont val="Arial"/>
      </rPr>
      <t>Management Approach to Sustainability</t>
    </r>
    <r>
      <rPr>
        <sz val="10"/>
        <color theme="1"/>
        <rFont val="Arial"/>
      </rPr>
      <t xml:space="preserve">
- Business Conduct Section
  Anti-Bribery and Corruption: p. 60</t>
    </r>
  </si>
  <si>
    <t>205-3</t>
  </si>
  <si>
    <t>Confirmed incidents of corruption and actions taken</t>
  </si>
  <si>
    <r>
      <rPr>
        <b/>
        <sz val="10"/>
        <color theme="1"/>
        <rFont val="Arial"/>
      </rPr>
      <t xml:space="preserve">2025 Sustainability Report </t>
    </r>
    <r>
      <rPr>
        <sz val="10"/>
        <color theme="1"/>
        <rFont val="Arial"/>
      </rPr>
      <t xml:space="preserve">
- Business Conduct: 
   </t>
    </r>
    <r>
      <rPr>
        <i/>
        <sz val="10"/>
        <color theme="1"/>
        <rFont val="Arial"/>
      </rPr>
      <t>Doing What's Right</t>
    </r>
    <r>
      <rPr>
        <sz val="10"/>
        <color theme="1"/>
        <rFont val="Arial"/>
      </rPr>
      <t xml:space="preserve"> Program: p. 65
   Anti-Bribery and Corruption: p. 65</t>
    </r>
  </si>
  <si>
    <t>14.22.4</t>
  </si>
  <si>
    <r>
      <rPr>
        <b/>
        <sz val="10"/>
        <color theme="1"/>
        <rFont val="Arial"/>
      </rPr>
      <t xml:space="preserve">Management Approach to Sustainability </t>
    </r>
    <r>
      <rPr>
        <sz val="10"/>
        <color theme="1"/>
        <rFont val="Arial"/>
      </rPr>
      <t xml:space="preserve">
- Business Conduct Section: p. 59</t>
    </r>
  </si>
  <si>
    <t>14.23.1</t>
  </si>
  <si>
    <t>1, 4, 9, 10</t>
  </si>
  <si>
    <t>1, 10, 17</t>
  </si>
  <si>
    <t>207-1</t>
  </si>
  <si>
    <t>Approach to Tax</t>
  </si>
  <si>
    <r>
      <rPr>
        <b/>
        <sz val="10"/>
        <color theme="1"/>
        <rFont val="Arial"/>
      </rPr>
      <t>Management Approach to Sustainability</t>
    </r>
    <r>
      <rPr>
        <sz val="10"/>
        <color theme="1"/>
        <rFont val="Arial"/>
      </rPr>
      <t xml:space="preserve">
- Business Conduct Section:
   Payment Transparency: p. 62</t>
    </r>
  </si>
  <si>
    <t>14.23.4</t>
  </si>
  <si>
    <t>14, 9, 10</t>
  </si>
  <si>
    <t>1.1
1.3
10.7
17.1
17.3</t>
  </si>
  <si>
    <t>207-2</t>
  </si>
  <si>
    <t>Tax governance, control, and risk management</t>
  </si>
  <si>
    <r>
      <rPr>
        <b/>
        <sz val="10"/>
        <color theme="1"/>
        <rFont val="Arial"/>
      </rPr>
      <t xml:space="preserve">2025 Sustainability Report </t>
    </r>
    <r>
      <rPr>
        <sz val="10"/>
        <color theme="1"/>
        <rFont val="Arial"/>
      </rPr>
      <t xml:space="preserve">
- Business Conduct: 
   Commitment to Transparency: p. 66</t>
    </r>
  </si>
  <si>
    <t>14.23.5</t>
  </si>
  <si>
    <t>1, 4, 9</t>
  </si>
  <si>
    <t>1.1
1.3
10.4
17.1
17.3</t>
  </si>
  <si>
    <r>
      <rPr>
        <b/>
        <sz val="10"/>
        <color theme="1"/>
        <rFont val="Arial"/>
      </rPr>
      <t>Management Approach to Sustainability</t>
    </r>
    <r>
      <rPr>
        <sz val="10"/>
        <color theme="1"/>
        <rFont val="Arial"/>
      </rPr>
      <t xml:space="preserve">
- Responsible Business Section
   Enterprise Risk Management: p.14
- Business Conduct Section:
   Payment Transparency: p. 62</t>
    </r>
  </si>
  <si>
    <t>207-3</t>
  </si>
  <si>
    <t>Stakeholder engagement and management of concerns related to tax</t>
  </si>
  <si>
    <r>
      <rPr>
        <b/>
        <sz val="10"/>
        <color theme="1"/>
        <rFont val="Arial"/>
      </rPr>
      <t xml:space="preserve">2025 Sustainability Report </t>
    </r>
    <r>
      <rPr>
        <sz val="10"/>
        <color theme="1"/>
        <rFont val="Arial"/>
      </rPr>
      <t xml:space="preserve">
- Business Conduct
   Doing What's Right Program: p.65
   Commitment to Transparency: p. 66</t>
    </r>
  </si>
  <si>
    <t>14.23.6</t>
  </si>
  <si>
    <r>
      <rPr>
        <b/>
        <sz val="10"/>
        <color theme="1"/>
        <rFont val="Arial"/>
      </rPr>
      <t>Management Approach to Sustainability</t>
    </r>
    <r>
      <rPr>
        <sz val="10"/>
        <color theme="1"/>
        <rFont val="Arial"/>
      </rPr>
      <t xml:space="preserve">
- Business Conduct Section: 
   Doing What's Right Program: p.60
   Payment Transparency: p. 62</t>
    </r>
  </si>
  <si>
    <t>207-4</t>
  </si>
  <si>
    <t>Country-by-Country reporting</t>
  </si>
  <si>
    <r>
      <rPr>
        <sz val="10"/>
        <color theme="1"/>
        <rFont val="Arial"/>
      </rPr>
      <t>Our 2024 tax reporting is available in our</t>
    </r>
    <r>
      <rPr>
        <b/>
        <sz val="10"/>
        <color theme="1"/>
        <rFont val="Arial"/>
      </rPr>
      <t xml:space="preserve">
Sustainability Reporting Index and Databook</t>
    </r>
    <r>
      <rPr>
        <sz val="10"/>
        <color theme="1"/>
        <rFont val="Arial"/>
      </rPr>
      <t xml:space="preserve">
- Tax Tab</t>
    </r>
  </si>
  <si>
    <t>Tax Tab</t>
  </si>
  <si>
    <t>14.23.7</t>
  </si>
  <si>
    <t>Payments by project level</t>
  </si>
  <si>
    <t>Extractive Sector Transparency Measures Act Report</t>
  </si>
  <si>
    <t>GRI 300: Environment</t>
  </si>
  <si>
    <t>Energy</t>
  </si>
  <si>
    <r>
      <rPr>
        <b/>
        <sz val="10"/>
        <color theme="1"/>
        <rFont val="Arial"/>
      </rPr>
      <t xml:space="preserve">2025 Sustainability Report 
</t>
    </r>
    <r>
      <rPr>
        <sz val="10"/>
        <color theme="1"/>
        <rFont val="Arial"/>
      </rPr>
      <t>- 2025 Double Materiality Assessment: p. 9
- Climate Change: p. 28</t>
    </r>
  </si>
  <si>
    <t>14.1.1</t>
  </si>
  <si>
    <t>1, 2, 4, 6, 7, 8, 10</t>
  </si>
  <si>
    <t>1, 2, 7, 8, 9</t>
  </si>
  <si>
    <t>7, 8, 12, 13</t>
  </si>
  <si>
    <r>
      <rPr>
        <b/>
        <sz val="10"/>
        <color theme="1"/>
        <rFont val="Arial"/>
      </rPr>
      <t xml:space="preserve">Management Approach to Sustainability 
</t>
    </r>
    <r>
      <rPr>
        <sz val="10"/>
        <color theme="1"/>
        <rFont val="Arial"/>
      </rPr>
      <t>- Responsible Business Section: p. 3
- Climate Change Section: p. 21</t>
    </r>
  </si>
  <si>
    <t>302-1</t>
  </si>
  <si>
    <t>Energy consumption within the organization</t>
  </si>
  <si>
    <r>
      <rPr>
        <b/>
        <sz val="10"/>
        <color theme="1"/>
        <rFont val="Arial"/>
      </rPr>
      <t xml:space="preserve">2025 Sustainability Report </t>
    </r>
    <r>
      <rPr>
        <sz val="10"/>
        <color theme="1"/>
        <rFont val="Arial"/>
      </rPr>
      <t xml:space="preserve">
- Climate Change
    Energy and Carbon Performance: p. 31</t>
    </r>
  </si>
  <si>
    <t>14.1.2</t>
  </si>
  <si>
    <t>6</t>
  </si>
  <si>
    <t>7.2
7.3
8.4
12.2
13.1</t>
  </si>
  <si>
    <r>
      <rPr>
        <b/>
        <sz val="10"/>
        <color theme="1"/>
        <rFont val="Arial"/>
      </rPr>
      <t>Sustainability Reporting Index and Databook</t>
    </r>
    <r>
      <rPr>
        <sz val="10"/>
        <color theme="1"/>
        <rFont val="Arial"/>
      </rPr>
      <t xml:space="preserve">
- Climate Change Tab</t>
    </r>
  </si>
  <si>
    <t>302-2</t>
  </si>
  <si>
    <t>Energy consumption outside the organization</t>
  </si>
  <si>
    <r>
      <rPr>
        <b/>
        <sz val="10"/>
        <color theme="1"/>
        <rFont val="Arial"/>
      </rPr>
      <t xml:space="preserve">2025 Sustainability Report </t>
    </r>
    <r>
      <rPr>
        <sz val="10"/>
        <color theme="1"/>
        <rFont val="Arial"/>
      </rPr>
      <t xml:space="preserve">
- Climate Change
   Supporting Emissions Reductions in Our Value Chain: p. 32
   Our GHG Emissions in 2025: p.30</t>
    </r>
  </si>
  <si>
    <r>
      <rPr>
        <b/>
        <sz val="9"/>
        <color theme="1"/>
        <rFont val="Arial"/>
      </rPr>
      <t>i. Requirement(s) omitted:</t>
    </r>
    <r>
      <rPr>
        <sz val="9"/>
        <color theme="1"/>
        <rFont val="Arial"/>
      </rPr>
      <t xml:space="preserve"> Energy consumption outside the organization.
</t>
    </r>
    <r>
      <rPr>
        <b/>
        <sz val="9"/>
        <color theme="1"/>
        <rFont val="Arial"/>
      </rPr>
      <t>ii. Reason:</t>
    </r>
    <r>
      <rPr>
        <sz val="9"/>
        <color theme="1"/>
        <rFont val="Arial"/>
      </rPr>
      <t xml:space="preserve"> Information unavailable/incomplete.
</t>
    </r>
    <r>
      <rPr>
        <b/>
        <sz val="9"/>
        <color theme="1"/>
        <rFont val="Arial"/>
      </rPr>
      <t>iii. Explanation:</t>
    </r>
    <r>
      <rPr>
        <sz val="9"/>
        <color theme="1"/>
        <rFont val="Arial"/>
      </rPr>
      <t xml:space="preserve"> We do not currently report on our energy consumption outside the organization, due to limited availability of data from external organizations and uncertainty over the accuracy and reliability of third-party energy consumption data. We will continue to monitor this process.</t>
    </r>
  </si>
  <si>
    <t>14.1.3</t>
  </si>
  <si>
    <t>302-3</t>
  </si>
  <si>
    <t>Energy intensity</t>
  </si>
  <si>
    <r>
      <rPr>
        <b/>
        <sz val="10"/>
        <color theme="1"/>
        <rFont val="Arial"/>
      </rPr>
      <t xml:space="preserve">2025 Sustainability Report </t>
    </r>
    <r>
      <rPr>
        <sz val="10"/>
        <color theme="1"/>
        <rFont val="Arial"/>
      </rPr>
      <t xml:space="preserve">
- Climate Change
   Energy and Carbon Performance: p. 31</t>
    </r>
  </si>
  <si>
    <t>14.1.4</t>
  </si>
  <si>
    <t>7.3
8.4
12.2
13.1</t>
  </si>
  <si>
    <r>
      <rPr>
        <b/>
        <sz val="10"/>
        <color theme="1"/>
        <rFont val="Arial"/>
      </rPr>
      <t xml:space="preserve">Sustainability Reporting Index and Databook
</t>
    </r>
    <r>
      <rPr>
        <sz val="10"/>
        <color theme="1"/>
        <rFont val="Arial"/>
      </rPr>
      <t>- Climate Change Tab</t>
    </r>
  </si>
  <si>
    <t>302-4</t>
  </si>
  <si>
    <t>Reduction of energy consumption</t>
  </si>
  <si>
    <r>
      <rPr>
        <b/>
        <sz val="10"/>
        <color theme="1"/>
        <rFont val="Arial"/>
      </rPr>
      <t xml:space="preserve">2025 Sustainability Report 
</t>
    </r>
    <r>
      <rPr>
        <sz val="10"/>
        <color theme="1"/>
        <rFont val="Arial"/>
      </rPr>
      <t>- 2025 Double Materiality Assessment: p. 9
- Climate Change: p. 28</t>
    </r>
  </si>
  <si>
    <r>
      <rPr>
        <b/>
        <sz val="9"/>
        <color theme="1"/>
        <rFont val="Arial"/>
      </rPr>
      <t xml:space="preserve"> i. Requirement(s) omitted: </t>
    </r>
    <r>
      <rPr>
        <sz val="9"/>
        <color theme="1"/>
        <rFont val="Arial"/>
      </rPr>
      <t xml:space="preserve">Reduction of energy consumption.
</t>
    </r>
    <r>
      <rPr>
        <b/>
        <sz val="9"/>
        <color theme="1"/>
        <rFont val="Arial"/>
      </rPr>
      <t>ii. Reason:</t>
    </r>
    <r>
      <rPr>
        <sz val="9"/>
        <color theme="1"/>
        <rFont val="Arial"/>
      </rPr>
      <t xml:space="preserve"> Not applicable</t>
    </r>
    <r>
      <rPr>
        <b/>
        <sz val="9"/>
        <color theme="1"/>
        <rFont val="Arial"/>
      </rPr>
      <t xml:space="preserve">
iii. Explanation: </t>
    </r>
    <r>
      <rPr>
        <sz val="9"/>
        <color theme="1"/>
        <rFont val="Arial"/>
      </rPr>
      <t>Teck reports "energy consumption" but has omitted "energy reduction" given that our primary focus and targets are on emissions reductions and not energy consumption reductions. Emissions reductions can serve as a proxy for energy reduction.</t>
    </r>
  </si>
  <si>
    <t>6, 8</t>
  </si>
  <si>
    <t>Water</t>
  </si>
  <si>
    <r>
      <rPr>
        <b/>
        <sz val="10"/>
        <color theme="1"/>
        <rFont val="Arial"/>
      </rPr>
      <t xml:space="preserve">2025 Sustainability Report 
</t>
    </r>
    <r>
      <rPr>
        <sz val="10"/>
        <color theme="1"/>
        <rFont val="Arial"/>
      </rPr>
      <t>- 2025 Double Materiality Assessment: p. 9
- Water Stewardship: p. 24</t>
    </r>
  </si>
  <si>
    <t>14.7.1</t>
  </si>
  <si>
    <t>6, 12</t>
  </si>
  <si>
    <r>
      <rPr>
        <b/>
        <sz val="10"/>
        <color theme="1"/>
        <rFont val="Arial"/>
      </rPr>
      <t xml:space="preserve">Management Approach to Sustainability 
</t>
    </r>
    <r>
      <rPr>
        <sz val="10"/>
        <color theme="1"/>
        <rFont val="Arial"/>
      </rPr>
      <t>- Responsible Business Section: p. 3
- Water Stewardship Section: p. 24</t>
    </r>
  </si>
  <si>
    <t>303-1</t>
  </si>
  <si>
    <t>Interactions with water as a shared resource</t>
  </si>
  <si>
    <r>
      <rPr>
        <b/>
        <sz val="10"/>
        <color theme="1"/>
        <rFont val="Arial"/>
      </rPr>
      <t xml:space="preserve">2025 Sustainability Report </t>
    </r>
    <r>
      <rPr>
        <sz val="10"/>
        <color theme="1"/>
        <rFont val="Arial"/>
      </rPr>
      <t xml:space="preserve">
- Water Stewardship: p. 24</t>
    </r>
  </si>
  <si>
    <t>14.7.2</t>
  </si>
  <si>
    <t>6, 8, 9</t>
  </si>
  <si>
    <t>6.3
6.4
6.a
6.b
12.4</t>
  </si>
  <si>
    <r>
      <rPr>
        <b/>
        <sz val="10"/>
        <color theme="1"/>
        <rFont val="Arial"/>
      </rPr>
      <t xml:space="preserve">Management Approach to Sustainability </t>
    </r>
    <r>
      <rPr>
        <sz val="10"/>
        <color theme="1"/>
        <rFont val="Arial"/>
      </rPr>
      <t xml:space="preserve">
- Water Stewardship Section: p. 24</t>
    </r>
  </si>
  <si>
    <t>303-2</t>
  </si>
  <si>
    <t>Management of water discharge-related impacts</t>
  </si>
  <si>
    <r>
      <rPr>
        <b/>
        <sz val="10"/>
        <color theme="1"/>
        <rFont val="Arial"/>
      </rPr>
      <t xml:space="preserve">Management Approach to Sustainability </t>
    </r>
    <r>
      <rPr>
        <sz val="10"/>
        <color theme="1"/>
        <rFont val="Arial"/>
      </rPr>
      <t xml:space="preserve">
- Water Stewardship Section:
   Monitoring Water Quality: p. 25
   Engaging Collaboratively Within Our Watersheds: p. 26</t>
    </r>
  </si>
  <si>
    <t>14.7.3</t>
  </si>
  <si>
    <t>6.3</t>
  </si>
  <si>
    <t>303-3</t>
  </si>
  <si>
    <t>Water withdrawl</t>
  </si>
  <si>
    <r>
      <rPr>
        <b/>
        <sz val="10"/>
        <color theme="1"/>
        <rFont val="Arial"/>
      </rPr>
      <t xml:space="preserve">2025 Sustainability Report </t>
    </r>
    <r>
      <rPr>
        <sz val="10"/>
        <color theme="1"/>
        <rFont val="Arial"/>
      </rPr>
      <t xml:space="preserve">
- Water Stewardship
   Company-Wide Operational Water Balance: p.25
   Water Efficiency: p. 26</t>
    </r>
  </si>
  <si>
    <r>
      <rPr>
        <b/>
        <sz val="9"/>
        <color theme="1"/>
        <rFont val="Arial"/>
      </rPr>
      <t>i. Requirement(s) omitted:</t>
    </r>
    <r>
      <rPr>
        <sz val="9"/>
        <color theme="1"/>
        <rFont val="Arial"/>
      </rPr>
      <t xml:space="preserve"> A breakdown of total water withdrawal by freshwater and other water.
</t>
    </r>
    <r>
      <rPr>
        <b/>
        <sz val="9"/>
        <color theme="1"/>
        <rFont val="Arial"/>
      </rPr>
      <t>ii. Reason:</t>
    </r>
    <r>
      <rPr>
        <sz val="9"/>
        <color theme="1"/>
        <rFont val="Arial"/>
      </rPr>
      <t xml:space="preserve"> Not applicable
</t>
    </r>
    <r>
      <rPr>
        <b/>
        <sz val="9"/>
        <color theme="1"/>
        <rFont val="Arial"/>
      </rPr>
      <t>iii. Explanation:</t>
    </r>
    <r>
      <rPr>
        <sz val="9"/>
        <color theme="1"/>
        <rFont val="Arial"/>
      </rPr>
      <t xml:space="preserve"> We report a breakdown of high-quality water and low-quality water (rather than freshwater and other water) as these categories are better aligned with ICMM guidance in the mining and metals context.</t>
    </r>
  </si>
  <si>
    <t>14.7.4</t>
  </si>
  <si>
    <r>
      <rPr>
        <b/>
        <sz val="10"/>
        <color theme="1"/>
        <rFont val="Arial"/>
      </rPr>
      <t xml:space="preserve">Sustainability Reporting Index and Databook
</t>
    </r>
    <r>
      <rPr>
        <sz val="10"/>
        <color theme="1"/>
        <rFont val="Arial"/>
      </rPr>
      <t>- Water Stewardship Tab</t>
    </r>
  </si>
  <si>
    <t>303-4</t>
  </si>
  <si>
    <t>Water discharge</t>
  </si>
  <si>
    <r>
      <rPr>
        <b/>
        <sz val="10"/>
        <color theme="1"/>
        <rFont val="Arial"/>
      </rPr>
      <t xml:space="preserve">2025 Sustainability Report </t>
    </r>
    <r>
      <rPr>
        <sz val="10"/>
        <color theme="1"/>
        <rFont val="Arial"/>
      </rPr>
      <t xml:space="preserve">
- Water Stewardship
   Company-Wide Operational Water Balance: p.25
   Water Efficiency: p. 26</t>
    </r>
  </si>
  <si>
    <r>
      <rPr>
        <b/>
        <sz val="9"/>
        <color theme="1"/>
        <rFont val="Arial"/>
      </rPr>
      <t>i. Requirement(s) omitted:</t>
    </r>
    <r>
      <rPr>
        <sz val="9"/>
        <color theme="1"/>
        <rFont val="Arial"/>
      </rPr>
      <t xml:space="preserve"> A breakdown of total water withdrawal by freshwater and other water.
</t>
    </r>
    <r>
      <rPr>
        <b/>
        <sz val="9"/>
        <color theme="1"/>
        <rFont val="Arial"/>
      </rPr>
      <t>ii. Reason:</t>
    </r>
    <r>
      <rPr>
        <sz val="9"/>
        <color theme="1"/>
        <rFont val="Arial"/>
      </rPr>
      <t xml:space="preserve">  Not applicable
</t>
    </r>
    <r>
      <rPr>
        <b/>
        <sz val="9"/>
        <color theme="1"/>
        <rFont val="Arial"/>
      </rPr>
      <t>iii. Explanation:</t>
    </r>
    <r>
      <rPr>
        <sz val="9"/>
        <color theme="1"/>
        <rFont val="Arial"/>
      </rPr>
      <t xml:space="preserve"> We report a breakdown of high-quality water and low-quality water (rather than freshwater and other water) as these categories are better aligned with ICMM guidance in the mining and metals context.</t>
    </r>
  </si>
  <si>
    <t>14.7.5</t>
  </si>
  <si>
    <r>
      <rPr>
        <b/>
        <sz val="10"/>
        <color theme="1"/>
        <rFont val="Arial"/>
      </rPr>
      <t xml:space="preserve">Sustainability Reporting Index and Databook
</t>
    </r>
    <r>
      <rPr>
        <sz val="10"/>
        <color theme="1"/>
        <rFont val="Arial"/>
      </rPr>
      <t>- Water Stewardship Tab</t>
    </r>
  </si>
  <si>
    <t>303-5</t>
  </si>
  <si>
    <t>Water consumption</t>
  </si>
  <si>
    <r>
      <rPr>
        <b/>
        <sz val="10"/>
        <color theme="1"/>
        <rFont val="Arial"/>
      </rPr>
      <t xml:space="preserve">2025 Sustainability Report </t>
    </r>
    <r>
      <rPr>
        <sz val="10"/>
        <color theme="1"/>
        <rFont val="Arial"/>
      </rPr>
      <t xml:space="preserve">
- Water Stewardship
   Company-Wide Operational Water Balance: p.25
   Water Efficiency: p. 26</t>
    </r>
  </si>
  <si>
    <t>14.7.6</t>
  </si>
  <si>
    <t>6.4</t>
  </si>
  <si>
    <r>
      <rPr>
        <b/>
        <sz val="10"/>
        <color theme="1"/>
        <rFont val="Arial"/>
      </rPr>
      <t xml:space="preserve">Sustainability Reporting Index and Databook
</t>
    </r>
    <r>
      <rPr>
        <sz val="10"/>
        <color theme="1"/>
        <rFont val="Arial"/>
      </rPr>
      <t>- Water Stewardship Tab</t>
    </r>
  </si>
  <si>
    <t>Acid mine drainage prevention and mitigation</t>
  </si>
  <si>
    <r>
      <rPr>
        <b/>
        <sz val="10"/>
        <color theme="1"/>
        <rFont val="Arial"/>
      </rPr>
      <t xml:space="preserve">Management Approach to Sustainability </t>
    </r>
    <r>
      <rPr>
        <sz val="10"/>
        <color theme="1"/>
        <rFont val="Arial"/>
      </rPr>
      <t xml:space="preserve">
- Water Stewardship Section: p. 24</t>
    </r>
  </si>
  <si>
    <t>Water withdrawl by mine site</t>
  </si>
  <si>
    <r>
      <rPr>
        <b/>
        <sz val="10"/>
        <color theme="1"/>
        <rFont val="Arial"/>
      </rPr>
      <t xml:space="preserve">Sustainability Reporting Index and Databook
</t>
    </r>
    <r>
      <rPr>
        <sz val="10"/>
        <color theme="1"/>
        <rFont val="Arial"/>
      </rPr>
      <t>- Water Stewardship Tab</t>
    </r>
  </si>
  <si>
    <t>Water discharge by mine site</t>
  </si>
  <si>
    <r>
      <rPr>
        <b/>
        <sz val="10"/>
        <color theme="1"/>
        <rFont val="Arial"/>
      </rPr>
      <t xml:space="preserve">Sustainability Reporting Index and Databook
</t>
    </r>
    <r>
      <rPr>
        <sz val="10"/>
        <color theme="1"/>
        <rFont val="Arial"/>
      </rPr>
      <t>- Water Stewardship Tab</t>
    </r>
  </si>
  <si>
    <t>Water consumption by mine site</t>
  </si>
  <si>
    <r>
      <rPr>
        <b/>
        <sz val="10"/>
        <color theme="1"/>
        <rFont val="Arial"/>
      </rPr>
      <t xml:space="preserve">Sustainability Reporting Index and Databook
</t>
    </r>
    <r>
      <rPr>
        <sz val="10"/>
        <color theme="1"/>
        <rFont val="Arial"/>
      </rPr>
      <t>- Water Stewardship Tab</t>
    </r>
  </si>
  <si>
    <r>
      <rPr>
        <b/>
        <sz val="10"/>
        <color theme="1"/>
        <rFont val="Arial"/>
      </rPr>
      <t xml:space="preserve">2025 Sustainability Report </t>
    </r>
    <r>
      <rPr>
        <sz val="10"/>
        <color theme="1"/>
        <rFont val="Arial"/>
      </rPr>
      <t xml:space="preserve">
- 2025 Double Materiality Assessment: p. 9
- Biodiversity: p. 33</t>
    </r>
  </si>
  <si>
    <t>14.4.1</t>
  </si>
  <si>
    <t>6, 14, 15</t>
  </si>
  <si>
    <r>
      <rPr>
        <b/>
        <sz val="10"/>
        <color theme="1"/>
        <rFont val="Arial"/>
      </rPr>
      <t xml:space="preserve">Management Approach to Sustainability </t>
    </r>
    <r>
      <rPr>
        <sz val="10"/>
        <color theme="1"/>
        <rFont val="Arial"/>
      </rPr>
      <t xml:space="preserve">
- Responsible Business Section: p. 3
- Biodiversity Section: p. 27</t>
    </r>
  </si>
  <si>
    <t>101-1</t>
  </si>
  <si>
    <t>Policies to halt and reverse biodiversity loss</t>
  </si>
  <si>
    <r>
      <rPr>
        <b/>
        <sz val="10"/>
        <color theme="1"/>
        <rFont val="Arial"/>
      </rPr>
      <t xml:space="preserve">Management Approach to Sustainability </t>
    </r>
    <r>
      <rPr>
        <sz val="10"/>
        <color theme="1"/>
        <rFont val="Arial"/>
      </rPr>
      <t xml:space="preserve">
- Biodiversity Section: p.27</t>
    </r>
  </si>
  <si>
    <t>14.4.2</t>
  </si>
  <si>
    <r>
      <rPr>
        <b/>
        <sz val="10"/>
        <color theme="1"/>
        <rFont val="Arial"/>
      </rPr>
      <t>Sustainability Report</t>
    </r>
    <r>
      <rPr>
        <sz val="10"/>
        <color theme="1"/>
        <rFont val="Arial"/>
      </rPr>
      <t xml:space="preserve">
- Sustainability Stretegy:p.7
- Biodiversity: p. 33</t>
    </r>
  </si>
  <si>
    <t>101-2</t>
  </si>
  <si>
    <t>Management of biodiversity impacts</t>
  </si>
  <si>
    <r>
      <rPr>
        <b/>
        <sz val="10"/>
        <color theme="1"/>
        <rFont val="Arial"/>
      </rPr>
      <t xml:space="preserve">2025 Sustainability Report </t>
    </r>
    <r>
      <rPr>
        <sz val="10"/>
        <color theme="1"/>
        <rFont val="Arial"/>
      </rPr>
      <t xml:space="preserve">
- Biodiversity:
   Biodiversity Management p. 34</t>
    </r>
  </si>
  <si>
    <r>
      <rPr>
        <b/>
        <sz val="10"/>
        <color theme="1"/>
        <rFont val="Arial"/>
      </rPr>
      <t xml:space="preserve">i. Requirement(s) omitted: </t>
    </r>
    <r>
      <rPr>
        <sz val="10"/>
        <color theme="1"/>
        <rFont val="Arial"/>
      </rPr>
      <t xml:space="preserve">Areas under restoration or rehabilitation is partially omitted
</t>
    </r>
    <r>
      <rPr>
        <b/>
        <sz val="10"/>
        <color theme="1"/>
        <rFont val="Arial"/>
      </rPr>
      <t>ii. Reason:</t>
    </r>
    <r>
      <rPr>
        <sz val="10"/>
        <color theme="1"/>
        <rFont val="Arial"/>
      </rPr>
      <t xml:space="preserve"> Information unavailable/incomplete.
</t>
    </r>
    <r>
      <rPr>
        <b/>
        <sz val="10"/>
        <color theme="1"/>
        <rFont val="Arial"/>
      </rPr>
      <t>iii. Explanation:</t>
    </r>
    <r>
      <rPr>
        <sz val="10"/>
        <color theme="1"/>
        <rFont val="Arial"/>
      </rPr>
      <t xml:space="preserve"> Active restoration activities are ongoing across all included sites. We are currently advancing site-level reporting protocols to enable the quantification of mid-process areas. We are enhancing our data processes to meet disclosure requirements in the future.</t>
    </r>
  </si>
  <si>
    <t>14.4.3</t>
  </si>
  <si>
    <r>
      <rPr>
        <b/>
        <sz val="10"/>
        <color theme="1"/>
        <rFont val="Arial"/>
      </rPr>
      <t>Sustainability Reporting Index and Databook</t>
    </r>
    <r>
      <rPr>
        <sz val="10"/>
        <color theme="1"/>
        <rFont val="Arial"/>
      </rPr>
      <t xml:space="preserve">
- Biodiversity Tab</t>
    </r>
  </si>
  <si>
    <r>
      <rPr>
        <b/>
        <sz val="10"/>
        <color theme="1"/>
        <rFont val="Arial"/>
      </rPr>
      <t xml:space="preserve">Management Approach to Sustainability </t>
    </r>
    <r>
      <rPr>
        <sz val="10"/>
        <color theme="1"/>
        <rFont val="Arial"/>
      </rPr>
      <t xml:space="preserve">
- Biodiveristy Section: p.27</t>
    </r>
  </si>
  <si>
    <t>101-4</t>
  </si>
  <si>
    <t>Identification of biodiversity impacts</t>
  </si>
  <si>
    <r>
      <rPr>
        <b/>
        <sz val="10"/>
        <color theme="1"/>
        <rFont val="Arial"/>
      </rPr>
      <t xml:space="preserve">Management Approach to Sustainability </t>
    </r>
    <r>
      <rPr>
        <sz val="10"/>
        <color theme="1"/>
        <rFont val="Arial"/>
      </rPr>
      <t xml:space="preserve">
- Biodiveristy Section: p.27</t>
    </r>
  </si>
  <si>
    <r>
      <rPr>
        <b/>
        <sz val="10"/>
        <color theme="1"/>
        <rFont val="Arial"/>
      </rPr>
      <t>i. Requirement(s) omitted:</t>
    </r>
    <r>
      <rPr>
        <sz val="10"/>
        <color theme="1"/>
        <rFont val="Arial"/>
      </rPr>
      <t xml:space="preserve"> Biodiversity impacts in Teck's supply chain
</t>
    </r>
    <r>
      <rPr>
        <b/>
        <sz val="10"/>
        <color theme="1"/>
        <rFont val="Arial"/>
      </rPr>
      <t>ii. Reason:</t>
    </r>
    <r>
      <rPr>
        <sz val="10"/>
        <color theme="1"/>
        <rFont val="Arial"/>
      </rPr>
      <t xml:space="preserve"> Information unavailable/incomplete.
</t>
    </r>
    <r>
      <rPr>
        <b/>
        <sz val="10"/>
        <color theme="1"/>
        <rFont val="Arial"/>
      </rPr>
      <t xml:space="preserve">iii. Explanation: </t>
    </r>
    <r>
      <rPr>
        <sz val="10"/>
        <color theme="1"/>
        <rFont val="Arial"/>
      </rPr>
      <t xml:space="preserve">Teck currently does not have a standardized approach for mapping and assessing biodiversity impacts across our supply chain, and we do not yet have a system in place to support consistent data collection. Teck is actively engaged with the ICMM to enhance our processes. </t>
    </r>
  </si>
  <si>
    <t>14.4.4</t>
  </si>
  <si>
    <r>
      <rPr>
        <b/>
        <sz val="10"/>
        <color theme="1"/>
        <rFont val="Arial"/>
      </rPr>
      <t xml:space="preserve">2025 Sustainability Report </t>
    </r>
    <r>
      <rPr>
        <sz val="10"/>
        <color theme="1"/>
        <rFont val="Arial"/>
      </rPr>
      <t xml:space="preserve">
- Biodiversity: 
  Biodiversity Management p. 34</t>
    </r>
  </si>
  <si>
    <t>101-5</t>
  </si>
  <si>
    <t>Locations with biodiversity impacts</t>
  </si>
  <si>
    <r>
      <rPr>
        <b/>
        <sz val="10"/>
        <color theme="1"/>
        <rFont val="Arial"/>
      </rPr>
      <t xml:space="preserve">2025 Sustainability Report </t>
    </r>
    <r>
      <rPr>
        <sz val="10"/>
        <color theme="1"/>
        <rFont val="Arial"/>
      </rPr>
      <t xml:space="preserve">
- Biodiversity: 
    Biodiversity Management p. 35</t>
    </r>
  </si>
  <si>
    <t>14.4.5</t>
  </si>
  <si>
    <r>
      <rPr>
        <b/>
        <sz val="10"/>
        <color theme="1"/>
        <rFont val="Arial"/>
      </rPr>
      <t>Sustainability Reporting Index and Databook</t>
    </r>
    <r>
      <rPr>
        <sz val="10"/>
        <color theme="1"/>
        <rFont val="Arial"/>
      </rPr>
      <t xml:space="preserve">
- Biodiversity Tab</t>
    </r>
  </si>
  <si>
    <t>101-6</t>
  </si>
  <si>
    <t>Direct drivers of biodiversity loss</t>
  </si>
  <si>
    <r>
      <rPr>
        <b/>
        <sz val="10"/>
        <color theme="1"/>
        <rFont val="Arial"/>
      </rPr>
      <t xml:space="preserve">2025 Sustainability Report </t>
    </r>
    <r>
      <rPr>
        <sz val="10"/>
        <color theme="1"/>
        <rFont val="Arial"/>
      </rPr>
      <t xml:space="preserve">
- Biodiveristy: 
Direct Impact Drivers of Biodiversiy and Ecosystem Change p.36</t>
    </r>
  </si>
  <si>
    <r>
      <rPr>
        <b/>
        <sz val="10"/>
        <color theme="1"/>
        <rFont val="Arial"/>
      </rPr>
      <t>i. Requirement(s) omitted:</t>
    </r>
    <r>
      <rPr>
        <sz val="10"/>
        <color theme="1"/>
        <rFont val="Arial"/>
      </rPr>
      <t xml:space="preserve"> Site-level land-use change data categorized by baseline ecosystem type, the conversion from one ecosystem to another, and direct harvest of wild species are partially omitted
</t>
    </r>
    <r>
      <rPr>
        <b/>
        <sz val="10"/>
        <color theme="1"/>
        <rFont val="Arial"/>
      </rPr>
      <t xml:space="preserve">ii. Reason: </t>
    </r>
    <r>
      <rPr>
        <sz val="10"/>
        <color theme="1"/>
        <rFont val="Arial"/>
      </rPr>
      <t xml:space="preserve">Confidentiality constraints
</t>
    </r>
    <r>
      <rPr>
        <b/>
        <sz val="10"/>
        <color theme="1"/>
        <rFont val="Arial"/>
      </rPr>
      <t>iii. Explanation:</t>
    </r>
    <r>
      <rPr>
        <sz val="10"/>
        <color theme="1"/>
        <rFont val="Arial"/>
      </rPr>
      <t xml:space="preserve"> Site-level land-use change data is considered to be confidential and is not disclosed. </t>
    </r>
  </si>
  <si>
    <t>14.4.6</t>
  </si>
  <si>
    <r>
      <rPr>
        <b/>
        <sz val="10"/>
        <color theme="1"/>
        <rFont val="Arial"/>
      </rPr>
      <t>Sustainability Reporting Index and Databook</t>
    </r>
    <r>
      <rPr>
        <sz val="10"/>
        <color theme="1"/>
        <rFont val="Arial"/>
      </rPr>
      <t xml:space="preserve">
- Biodiversity Tab
- Air Emissions Tab
- Water Stewardship tab</t>
    </r>
  </si>
  <si>
    <t>101-7</t>
  </si>
  <si>
    <t>Changes to the state of biodiversity</t>
  </si>
  <si>
    <r>
      <rPr>
        <b/>
        <sz val="10"/>
        <color theme="1"/>
        <rFont val="Arial"/>
      </rPr>
      <t>i. Requirement(s) omitted:</t>
    </r>
    <r>
      <rPr>
        <sz val="10"/>
        <color theme="1"/>
        <rFont val="Arial"/>
      </rPr>
      <t xml:space="preserve"> ecosystem type, size and condition for the base year and current year
</t>
    </r>
    <r>
      <rPr>
        <b/>
        <sz val="10"/>
        <color theme="1"/>
        <rFont val="Arial"/>
      </rPr>
      <t xml:space="preserve">ii. Reason: </t>
    </r>
    <r>
      <rPr>
        <sz val="10"/>
        <color theme="1"/>
        <rFont val="Arial"/>
      </rPr>
      <t xml:space="preserve">Confidentiality constraints 
</t>
    </r>
    <r>
      <rPr>
        <b/>
        <sz val="10"/>
        <color theme="1"/>
        <rFont val="Arial"/>
      </rPr>
      <t>iii. Explanation:</t>
    </r>
    <r>
      <rPr>
        <sz val="10"/>
        <color theme="1"/>
        <rFont val="Arial"/>
      </rPr>
      <t xml:space="preserve"> 
Site-level data is considered to be confidential and is not disclosed. </t>
    </r>
  </si>
  <si>
    <t>14.4.7</t>
  </si>
  <si>
    <t>101-8</t>
  </si>
  <si>
    <t>Ecosystem services</t>
  </si>
  <si>
    <r>
      <rPr>
        <b/>
        <sz val="10"/>
        <color theme="1"/>
        <rFont val="Arial"/>
      </rPr>
      <t xml:space="preserve">Sustainability Reporting Index and Databook
</t>
    </r>
    <r>
      <rPr>
        <sz val="10"/>
        <color theme="1"/>
        <rFont val="Arial"/>
      </rPr>
      <t>- Biodiversity Tab</t>
    </r>
  </si>
  <si>
    <r>
      <rPr>
        <b/>
        <sz val="10"/>
        <color theme="1"/>
        <rFont val="Arial"/>
      </rPr>
      <t>i. Requirement(s) omitted:</t>
    </r>
    <r>
      <rPr>
        <sz val="10"/>
        <color theme="1"/>
        <rFont val="Arial"/>
      </rPr>
      <t xml:space="preserve"> identification of all affected ecosystem services and the mapping of their associated beneficiaries
</t>
    </r>
    <r>
      <rPr>
        <b/>
        <sz val="10"/>
        <color theme="1"/>
        <rFont val="Arial"/>
      </rPr>
      <t>ii. Reason:</t>
    </r>
    <r>
      <rPr>
        <sz val="10"/>
        <color theme="1"/>
        <rFont val="Arial"/>
      </rPr>
      <t xml:space="preserve"> Information unavailable/incomplete.
</t>
    </r>
    <r>
      <rPr>
        <b/>
        <sz val="10"/>
        <color theme="1"/>
        <rFont val="Arial"/>
      </rPr>
      <t>iii. Explanation:</t>
    </r>
    <r>
      <rPr>
        <sz val="10"/>
        <color theme="1"/>
        <rFont val="Arial"/>
      </rPr>
      <t xml:space="preserve"> systematic identification of all affected ecosystem services and their mapping to associated beneficiaries is not fully available. We are working towards developing a standardized assessment framework to evaluate the significance of affected ecosystem services and their associated beneficiaries. </t>
    </r>
  </si>
  <si>
    <t>14.4.8</t>
  </si>
  <si>
    <t>Additional Sector Disclosure</t>
  </si>
  <si>
    <t>Closure status by site</t>
  </si>
  <si>
    <r>
      <rPr>
        <b/>
        <sz val="10"/>
        <color theme="1"/>
        <rFont val="Arial"/>
      </rPr>
      <t xml:space="preserve">2025 Sustainability Report </t>
    </r>
    <r>
      <rPr>
        <sz val="10"/>
        <color theme="1"/>
        <rFont val="Arial"/>
      </rPr>
      <t xml:space="preserve">
- Mine Closure
   Closure Planning: p. 41</t>
    </r>
  </si>
  <si>
    <t>14.8.4</t>
  </si>
  <si>
    <r>
      <rPr>
        <b/>
        <sz val="10"/>
        <color theme="1"/>
        <rFont val="Arial"/>
      </rPr>
      <t xml:space="preserve">Sustainability Reporting Index and Databook
</t>
    </r>
    <r>
      <rPr>
        <sz val="10"/>
        <color theme="1"/>
        <rFont val="Arial"/>
      </rPr>
      <t>- Mine Closure</t>
    </r>
  </si>
  <si>
    <t>Mine Closure Tab</t>
  </si>
  <si>
    <t>Closure planning status by site</t>
  </si>
  <si>
    <r>
      <rPr>
        <b/>
        <sz val="10"/>
        <color theme="1"/>
        <rFont val="Arial"/>
      </rPr>
      <t xml:space="preserve">2025 Sustainability Report </t>
    </r>
    <r>
      <rPr>
        <sz val="10"/>
        <color theme="1"/>
        <rFont val="Arial"/>
      </rPr>
      <t xml:space="preserve">
- Mine Closure
   Closure Planning: p. 41</t>
    </r>
  </si>
  <si>
    <t>14.8.5</t>
  </si>
  <si>
    <t>Land disturbed and rehabilitated</t>
  </si>
  <si>
    <r>
      <rPr>
        <b/>
        <sz val="10"/>
        <color theme="1"/>
        <rFont val="Arial"/>
      </rPr>
      <t xml:space="preserve">2025 Sustainability Report 
</t>
    </r>
    <r>
      <rPr>
        <sz val="10"/>
        <color theme="1"/>
        <rFont val="Arial"/>
      </rPr>
      <t>- Biodiversity: p. 70</t>
    </r>
  </si>
  <si>
    <t>14.8.6</t>
  </si>
  <si>
    <r>
      <rPr>
        <b/>
        <sz val="10"/>
        <color theme="1"/>
        <rFont val="Arial"/>
      </rPr>
      <t xml:space="preserve">Sustainability Reporting Index and Databook
</t>
    </r>
    <r>
      <rPr>
        <sz val="10"/>
        <color theme="1"/>
        <rFont val="Arial"/>
      </rPr>
      <t>- Biodiversity Tab</t>
    </r>
  </si>
  <si>
    <t>Estimated life of mine</t>
  </si>
  <si>
    <r>
      <rPr>
        <b/>
        <sz val="10"/>
        <color theme="1"/>
        <rFont val="Arial"/>
      </rPr>
      <t xml:space="preserve">2025 Sustainability Report 
</t>
    </r>
    <r>
      <rPr>
        <sz val="10"/>
        <color theme="1"/>
        <rFont val="Arial"/>
      </rPr>
      <t>- Mine Closure
   Closure Planning: p. 41</t>
    </r>
  </si>
  <si>
    <t>14.8.7</t>
  </si>
  <si>
    <r>
      <rPr>
        <b/>
        <sz val="10"/>
        <color theme="1"/>
        <rFont val="Arial"/>
      </rPr>
      <t xml:space="preserve">Sustainability Reporting Index and Databook
</t>
    </r>
    <r>
      <rPr>
        <sz val="10"/>
        <color theme="1"/>
        <rFont val="Arial"/>
      </rPr>
      <t>- Mine Closure Tab</t>
    </r>
  </si>
  <si>
    <t>Non-financial provisions to manage the local community's socioeconomic transition</t>
  </si>
  <si>
    <r>
      <rPr>
        <b/>
        <sz val="10"/>
        <color theme="1"/>
        <rFont val="Arial"/>
      </rPr>
      <t xml:space="preserve">2025 Sustainability Report 
</t>
    </r>
    <r>
      <rPr>
        <sz val="10"/>
        <color theme="1"/>
        <rFont val="Arial"/>
      </rPr>
      <t>- Relationships with Communities: p.17
- Mine Closure
   Closure Planning: p. 41</t>
    </r>
  </si>
  <si>
    <t>14.8.9</t>
  </si>
  <si>
    <t>Emissions</t>
  </si>
  <si>
    <r>
      <rPr>
        <b/>
        <sz val="10"/>
        <color theme="1"/>
        <rFont val="Arial"/>
      </rPr>
      <t xml:space="preserve">2025 Sustainability Report </t>
    </r>
    <r>
      <rPr>
        <sz val="10"/>
        <color theme="1"/>
        <rFont val="Arial"/>
      </rPr>
      <t xml:space="preserve">
- 2025 Double Materiality Assessment: p. 9
- Climate Change: p. 28
- Air Quality: p.42</t>
    </r>
  </si>
  <si>
    <t>14.2.1
14.3.1</t>
  </si>
  <si>
    <t>3, 12, 13, 14, 15</t>
  </si>
  <si>
    <r>
      <rPr>
        <b/>
        <sz val="10"/>
        <color theme="1"/>
        <rFont val="Arial"/>
      </rPr>
      <t xml:space="preserve">Management Approach to Sustainability </t>
    </r>
    <r>
      <rPr>
        <sz val="10"/>
        <color theme="1"/>
        <rFont val="Arial"/>
      </rPr>
      <t xml:space="preserve">
- Responsible Business Section: p. 3
- Biodiversity Section: p. 27</t>
    </r>
  </si>
  <si>
    <t>Scope 1, 2, and 3 Emissions Calculation Methodology Report</t>
  </si>
  <si>
    <t>305-1</t>
  </si>
  <si>
    <t>Direct (Scope 1) GHG emissions</t>
  </si>
  <si>
    <r>
      <rPr>
        <b/>
        <sz val="10"/>
        <color theme="1"/>
        <rFont val="Arial"/>
      </rPr>
      <t xml:space="preserve">2025 Sustainability Report 
</t>
    </r>
    <r>
      <rPr>
        <sz val="10"/>
        <color theme="1"/>
        <rFont val="Arial"/>
      </rPr>
      <t>- Climate Change
   Our GHG Emissions in 2025: p. 30</t>
    </r>
  </si>
  <si>
    <t>14.1.5</t>
  </si>
  <si>
    <t>3.9
12.4
13.1
14.3
15.2</t>
  </si>
  <si>
    <r>
      <rPr>
        <sz val="10"/>
        <color theme="1"/>
        <rFont val="Arial"/>
      </rPr>
      <t xml:space="preserve">For our greenhouse gas emissions accounting methodology, see our </t>
    </r>
    <r>
      <rPr>
        <b/>
        <sz val="10"/>
        <color theme="1"/>
        <rFont val="Arial"/>
      </rPr>
      <t>Scope 1, 2 and 3 Emissions Calculation Methodology Report</t>
    </r>
    <r>
      <rPr>
        <sz val="10"/>
        <color theme="1"/>
        <rFont val="Arial"/>
      </rPr>
      <t>.</t>
    </r>
  </si>
  <si>
    <t>305-2</t>
  </si>
  <si>
    <t>Energy indirect (Scope 2) GHG emissions</t>
  </si>
  <si>
    <r>
      <rPr>
        <b/>
        <sz val="10"/>
        <color theme="1"/>
        <rFont val="Arial"/>
      </rPr>
      <t xml:space="preserve">2025 Sustainability Report 
</t>
    </r>
    <r>
      <rPr>
        <sz val="10"/>
        <color theme="1"/>
        <rFont val="Arial"/>
      </rPr>
      <t>- Climate Change
   Our GHG Emissions in 2025: p. 30</t>
    </r>
  </si>
  <si>
    <t>14.1.6</t>
  </si>
  <si>
    <r>
      <rPr>
        <b/>
        <sz val="10"/>
        <color theme="1"/>
        <rFont val="Arial"/>
      </rPr>
      <t xml:space="preserve">Sustainability Reporting Index and Databook
</t>
    </r>
    <r>
      <rPr>
        <sz val="10"/>
        <color theme="1"/>
        <rFont val="Arial"/>
      </rPr>
      <t>- Climate Change Tab</t>
    </r>
  </si>
  <si>
    <r>
      <rPr>
        <sz val="10"/>
        <color theme="1"/>
        <rFont val="Arial"/>
      </rPr>
      <t xml:space="preserve">For our greenhouse gas emissions accounting methodology, see our </t>
    </r>
    <r>
      <rPr>
        <b/>
        <sz val="10"/>
        <color theme="1"/>
        <rFont val="Arial"/>
      </rPr>
      <t>Scope 1, 2 and 3 Emissions Calculation Methodology Report</t>
    </r>
    <r>
      <rPr>
        <sz val="10"/>
        <color theme="1"/>
        <rFont val="Arial"/>
      </rPr>
      <t>.</t>
    </r>
  </si>
  <si>
    <t>305-3</t>
  </si>
  <si>
    <t>Other indirect (Scope 3) GHG emissions</t>
  </si>
  <si>
    <r>
      <rPr>
        <sz val="10"/>
        <color theme="1"/>
        <rFont val="Arial"/>
      </rPr>
      <t xml:space="preserve">For our greenhouse gas emissions accounting methodology and reporting on Scope 3 emissions see our </t>
    </r>
    <r>
      <rPr>
        <b/>
        <sz val="10"/>
        <color theme="1"/>
        <rFont val="Arial"/>
      </rPr>
      <t>Scope 1, 2 and 3 Emissions Calculation Methodology Report</t>
    </r>
    <r>
      <rPr>
        <sz val="10"/>
        <color theme="1"/>
        <rFont val="Arial"/>
      </rPr>
      <t>.</t>
    </r>
  </si>
  <si>
    <t>14.1.7</t>
  </si>
  <si>
    <t>305-4</t>
  </si>
  <si>
    <t>GHG emissions intensity</t>
  </si>
  <si>
    <r>
      <rPr>
        <b/>
        <sz val="10"/>
        <color theme="1"/>
        <rFont val="Arial"/>
      </rPr>
      <t xml:space="preserve">2025 Sustainability Report 
</t>
    </r>
    <r>
      <rPr>
        <sz val="10"/>
        <color theme="1"/>
        <rFont val="Arial"/>
      </rPr>
      <t>- Climate Change
   Our GHG Emissions in 2025: p. 30</t>
    </r>
  </si>
  <si>
    <t>14.1.8</t>
  </si>
  <si>
    <t>13.1
14.3
15.2</t>
  </si>
  <si>
    <r>
      <rPr>
        <b/>
        <sz val="10"/>
        <color theme="1"/>
        <rFont val="Arial"/>
      </rPr>
      <t xml:space="preserve">Sustainability Reporting Index and Databook
</t>
    </r>
    <r>
      <rPr>
        <sz val="10"/>
        <color theme="1"/>
        <rFont val="Arial"/>
      </rPr>
      <t>- Climate Change Tab</t>
    </r>
  </si>
  <si>
    <t>305-5</t>
  </si>
  <si>
    <t>Reduction of GHG emissions</t>
  </si>
  <si>
    <r>
      <rPr>
        <b/>
        <sz val="10"/>
        <color theme="1"/>
        <rFont val="Arial"/>
      </rPr>
      <t xml:space="preserve">2025 Sustainability Report 
</t>
    </r>
    <r>
      <rPr>
        <sz val="10"/>
        <color theme="1"/>
        <rFont val="Arial"/>
      </rPr>
      <t>- Climate Change
   Energy and Carbon Performance: p.31
   Our GHG Emissions in 2025: p.30</t>
    </r>
  </si>
  <si>
    <t>14.1.9</t>
  </si>
  <si>
    <r>
      <rPr>
        <sz val="10"/>
        <color theme="1"/>
        <rFont val="Arial"/>
      </rPr>
      <t xml:space="preserve">For our greenhouse gas emissions accounting methodology, see our </t>
    </r>
    <r>
      <rPr>
        <b/>
        <sz val="10"/>
        <color theme="1"/>
        <rFont val="Arial"/>
      </rPr>
      <t>Scope 1, 2 and 3 Emissions Calculation Methodology Report</t>
    </r>
    <r>
      <rPr>
        <sz val="10"/>
        <color theme="1"/>
        <rFont val="Arial"/>
      </rPr>
      <t>.</t>
    </r>
  </si>
  <si>
    <t>305-7</t>
  </si>
  <si>
    <t>Nitrogen oxides (NOx), sulfur oxides (SOx), and other significant air emissions</t>
  </si>
  <si>
    <r>
      <rPr>
        <b/>
        <sz val="10"/>
        <color theme="1"/>
        <rFont val="Arial"/>
      </rPr>
      <t xml:space="preserve">2025 Sustainability Report 
</t>
    </r>
    <r>
      <rPr>
        <sz val="10"/>
        <color theme="1"/>
        <rFont val="Arial"/>
      </rPr>
      <t>- Air Quality
   Monitoring and Reporting: p. 44</t>
    </r>
  </si>
  <si>
    <r>
      <rPr>
        <b/>
        <sz val="9"/>
        <color theme="1"/>
        <rFont val="Arial"/>
      </rPr>
      <t xml:space="preserve">i. Requirement(s) omitted: </t>
    </r>
    <r>
      <rPr>
        <sz val="9"/>
        <color theme="1"/>
        <rFont val="Arial"/>
      </rPr>
      <t xml:space="preserve">We do not report on Persistent Organic Pollutants (POP) or Hazardous Air Pollutants (HAP).
</t>
    </r>
    <r>
      <rPr>
        <b/>
        <sz val="9"/>
        <color theme="1"/>
        <rFont val="Arial"/>
      </rPr>
      <t>ii. Reason:</t>
    </r>
    <r>
      <rPr>
        <sz val="9"/>
        <color theme="1"/>
        <rFont val="Arial"/>
      </rPr>
      <t xml:space="preserve"> Information unavailable/incomplete.
</t>
    </r>
    <r>
      <rPr>
        <b/>
        <sz val="9"/>
        <color theme="1"/>
        <rFont val="Arial"/>
      </rPr>
      <t xml:space="preserve">iii. Explanation: </t>
    </r>
    <r>
      <rPr>
        <sz val="9"/>
        <color theme="1"/>
        <rFont val="Arial"/>
      </rPr>
      <t>Information relating to HAPs, POPs, and other air emissions will be available for our Canadian operations on the National Pollutant Release Inventory and for American operations on the Toxic Release Inventory later in the year. Information is not available relating to HAPs, POPs, and other air emissions for South American operations, and we plan to evaluate data availability in 2026.</t>
    </r>
  </si>
  <si>
    <t>14.3.2</t>
  </si>
  <si>
    <t>3.9
12.4
14.3
15.2</t>
  </si>
  <si>
    <r>
      <rPr>
        <b/>
        <sz val="10"/>
        <color theme="1"/>
        <rFont val="Arial"/>
      </rPr>
      <t xml:space="preserve">Sustainability Reporting Index and Databook
</t>
    </r>
    <r>
      <rPr>
        <sz val="10"/>
        <color theme="1"/>
        <rFont val="Arial"/>
      </rPr>
      <t>- Air Emissions Tab</t>
    </r>
  </si>
  <si>
    <t>National Pollutant Release Inventory</t>
  </si>
  <si>
    <t>Toxic Release Inventory</t>
  </si>
  <si>
    <t>Climate scenario analysis and adaptation plan</t>
  </si>
  <si>
    <t>14.2.1</t>
  </si>
  <si>
    <t>Significant air emissions by mine site</t>
  </si>
  <si>
    <r>
      <rPr>
        <b/>
        <sz val="10"/>
        <color theme="1"/>
        <rFont val="Arial"/>
      </rPr>
      <t xml:space="preserve">Sustainability Reporting Index and Databook
</t>
    </r>
    <r>
      <rPr>
        <sz val="10"/>
        <color theme="1"/>
        <rFont val="Arial"/>
      </rPr>
      <t>- Air Emissions Tab</t>
    </r>
  </si>
  <si>
    <t>Waste</t>
  </si>
  <si>
    <r>
      <rPr>
        <b/>
        <sz val="10"/>
        <color theme="1"/>
        <rFont val="Arial"/>
      </rPr>
      <t xml:space="preserve">2025 Sustainability Report </t>
    </r>
    <r>
      <rPr>
        <sz val="10"/>
        <color theme="1"/>
        <rFont val="Arial"/>
      </rPr>
      <t xml:space="preserve">
- 2025 Double Materiality Assessment: p. 9
- Circularity: p. 46
- Tailings Management: p. 37</t>
    </r>
  </si>
  <si>
    <t>14.5.1
14.6.1</t>
  </si>
  <si>
    <t>3, 6, 12, 14, 15</t>
  </si>
  <si>
    <r>
      <rPr>
        <b/>
        <sz val="10"/>
        <color theme="1"/>
        <rFont val="Arial"/>
      </rPr>
      <t xml:space="preserve">Management Approach to Sustainability </t>
    </r>
    <r>
      <rPr>
        <sz val="10"/>
        <color theme="1"/>
        <rFont val="Arial"/>
      </rPr>
      <t xml:space="preserve">
- Responsible Business Section: p. 3
- Circularity Section: p. 37
- Tailings Management Section: p. 30</t>
    </r>
  </si>
  <si>
    <t>306-1</t>
  </si>
  <si>
    <t>Waste generation and significant waste-related impacts</t>
  </si>
  <si>
    <r>
      <rPr>
        <b/>
        <sz val="10"/>
        <color theme="1"/>
        <rFont val="Arial"/>
      </rPr>
      <t xml:space="preserve">Management Approach to Sustainability </t>
    </r>
    <r>
      <rPr>
        <sz val="10"/>
        <color theme="1"/>
        <rFont val="Arial"/>
      </rPr>
      <t xml:space="preserve">
- Circularity Section: p. 37</t>
    </r>
  </si>
  <si>
    <t>14.5.2</t>
  </si>
  <si>
    <t>3.9
6.3
6.6
11.6
12.4
12.5</t>
  </si>
  <si>
    <t>306-2</t>
  </si>
  <si>
    <t>Management of significant waste-related impacts</t>
  </si>
  <si>
    <r>
      <rPr>
        <b/>
        <sz val="10"/>
        <color theme="1"/>
        <rFont val="Arial"/>
      </rPr>
      <t xml:space="preserve">2025 Sustainability Report 
</t>
    </r>
    <r>
      <rPr>
        <sz val="10"/>
        <color theme="1"/>
        <rFont val="Arial"/>
      </rPr>
      <t>- Circularity: 
   Process Circularity: p.47
   Scrap Metal Recycling: p.48</t>
    </r>
  </si>
  <si>
    <t>14.5.3</t>
  </si>
  <si>
    <t>3.9
6.3
8.4
11.6
12.4
12.5</t>
  </si>
  <si>
    <r>
      <rPr>
        <b/>
        <sz val="10"/>
        <color theme="1"/>
        <rFont val="Arial"/>
      </rPr>
      <t xml:space="preserve">Sustainability Reporting Index and Databook
</t>
    </r>
    <r>
      <rPr>
        <sz val="10"/>
        <color theme="1"/>
        <rFont val="Arial"/>
      </rPr>
      <t>- Circularity &amp; Waste Tab</t>
    </r>
  </si>
  <si>
    <r>
      <rPr>
        <b/>
        <sz val="10"/>
        <color theme="1"/>
        <rFont val="Arial"/>
      </rPr>
      <t xml:space="preserve">Management Approach to Sustainability </t>
    </r>
    <r>
      <rPr>
        <sz val="10"/>
        <color theme="1"/>
        <rFont val="Arial"/>
      </rPr>
      <t xml:space="preserve">
- Circularity Section: p. 37</t>
    </r>
  </si>
  <si>
    <t>306-3 (GRI 306: 2020)</t>
  </si>
  <si>
    <t>Waste generated</t>
  </si>
  <si>
    <r>
      <rPr>
        <b/>
        <sz val="10"/>
        <color theme="1"/>
        <rFont val="Arial"/>
      </rPr>
      <t xml:space="preserve">2025 Sustainability Report 
</t>
    </r>
    <r>
      <rPr>
        <sz val="10"/>
        <color theme="1"/>
        <rFont val="Arial"/>
      </rPr>
      <t>- Circularity
   Process Circularity: p. 47
- Tailings Management
   Tailings Performance in 2025: p. 38</t>
    </r>
  </si>
  <si>
    <r>
      <rPr>
        <sz val="10"/>
        <color theme="1"/>
        <rFont val="Arial"/>
      </rPr>
      <t xml:space="preserve">14.5.4
</t>
    </r>
    <r>
      <rPr>
        <strike/>
        <sz val="10"/>
        <color theme="1"/>
        <rFont val="Arial"/>
      </rPr>
      <t>14.15.4</t>
    </r>
  </si>
  <si>
    <t>3.9
6.6
11.6
12.4
12.5
15.1</t>
  </si>
  <si>
    <r>
      <rPr>
        <b/>
        <sz val="10"/>
        <color theme="1"/>
        <rFont val="Arial"/>
      </rPr>
      <t xml:space="preserve">Sustainability Reporting Index and Databook
</t>
    </r>
    <r>
      <rPr>
        <sz val="10"/>
        <color theme="1"/>
        <rFont val="Arial"/>
      </rPr>
      <t>- Circularity &amp; Waste Tab</t>
    </r>
  </si>
  <si>
    <t>306-3 (GRI 306: 2016)</t>
  </si>
  <si>
    <t>Significant Spills</t>
  </si>
  <si>
    <r>
      <rPr>
        <b/>
        <sz val="10"/>
        <color theme="1"/>
        <rFont val="Arial"/>
      </rPr>
      <t xml:space="preserve">2025 Sustainability Report 
</t>
    </r>
    <r>
      <rPr>
        <sz val="10"/>
        <color theme="1"/>
        <rFont val="Arial"/>
      </rPr>
      <t>- Water Stewardship: 
    Water-Related Compliance p.27</t>
    </r>
    <r>
      <rPr>
        <b/>
        <sz val="10"/>
        <color theme="1"/>
        <rFont val="Arial"/>
      </rPr>
      <t xml:space="preserve">
</t>
    </r>
    <r>
      <rPr>
        <sz val="10"/>
        <color theme="1"/>
        <rFont val="Arial"/>
      </rPr>
      <t>- Circularity
   Significant Incidents Related to Hazardous Materials and Waste Management: p. 49</t>
    </r>
  </si>
  <si>
    <r>
      <rPr>
        <strike/>
        <sz val="10"/>
        <color theme="1"/>
        <rFont val="Arial"/>
      </rPr>
      <t>14.15.4</t>
    </r>
    <r>
      <rPr>
        <sz val="10"/>
        <color theme="1"/>
        <rFont val="Arial"/>
      </rPr>
      <t xml:space="preserve">
14.15.2</t>
    </r>
  </si>
  <si>
    <t>6.8</t>
  </si>
  <si>
    <t>3.9
6.6
12.4
15.1</t>
  </si>
  <si>
    <t>306-4</t>
  </si>
  <si>
    <t>Waste diverted from disposal</t>
  </si>
  <si>
    <r>
      <rPr>
        <b/>
        <sz val="10"/>
        <color theme="1"/>
        <rFont val="Arial"/>
      </rPr>
      <t xml:space="preserve">2025 Sustainability Report 
</t>
    </r>
    <r>
      <rPr>
        <sz val="10"/>
        <color theme="1"/>
        <rFont val="Arial"/>
      </rPr>
      <t>- Circularity
   Process Circularity: p. 47</t>
    </r>
  </si>
  <si>
    <t>14.5.5</t>
  </si>
  <si>
    <t>1, ,2, 7, 8, 9</t>
  </si>
  <si>
    <t>3.9
11.6
12.4
12.5</t>
  </si>
  <si>
    <r>
      <rPr>
        <b/>
        <sz val="10"/>
        <color theme="1"/>
        <rFont val="Arial"/>
      </rPr>
      <t xml:space="preserve">Sustainability Reporting Index and Databook
</t>
    </r>
    <r>
      <rPr>
        <sz val="10"/>
        <color theme="1"/>
        <rFont val="Arial"/>
      </rPr>
      <t>- Circularity &amp; Waste Tab</t>
    </r>
  </si>
  <si>
    <t>306-5</t>
  </si>
  <si>
    <t>Waste directed to disposal</t>
  </si>
  <si>
    <r>
      <rPr>
        <b/>
        <sz val="10"/>
        <color theme="1"/>
        <rFont val="Arial"/>
      </rPr>
      <t xml:space="preserve">2025 Sustainability Report 
</t>
    </r>
    <r>
      <rPr>
        <sz val="10"/>
        <color theme="1"/>
        <rFont val="Arial"/>
      </rPr>
      <t>- Circularity
   Process Circularity: p. 47</t>
    </r>
  </si>
  <si>
    <t>14.5.6</t>
  </si>
  <si>
    <r>
      <rPr>
        <b/>
        <sz val="10"/>
        <color theme="1"/>
        <rFont val="Arial"/>
      </rPr>
      <t xml:space="preserve">Sustainability Reporting Index and Databook
</t>
    </r>
    <r>
      <rPr>
        <sz val="10"/>
        <color theme="1"/>
        <rFont val="Arial"/>
      </rPr>
      <t>- Circularity &amp; Waste Tab</t>
    </r>
  </si>
  <si>
    <t>Commitment to comply with an international standard on tailings management</t>
  </si>
  <si>
    <r>
      <rPr>
        <b/>
        <sz val="10"/>
        <color theme="1"/>
        <rFont val="Arial"/>
      </rPr>
      <t xml:space="preserve">Management Approach to Sustainability </t>
    </r>
    <r>
      <rPr>
        <sz val="10"/>
        <color theme="1"/>
        <rFont val="Arial"/>
      </rPr>
      <t xml:space="preserve">
- Tailings Management Section: p. 30</t>
    </r>
  </si>
  <si>
    <t>14.6.1</t>
  </si>
  <si>
    <t>Tailings disposal methods</t>
  </si>
  <si>
    <t>Tailings Storage Facility GISTM Disclosure Report</t>
  </si>
  <si>
    <t>14.6.2</t>
  </si>
  <si>
    <t>List of tailings facilties</t>
  </si>
  <si>
    <r>
      <rPr>
        <b/>
        <sz val="10"/>
        <color theme="1"/>
        <rFont val="Arial"/>
      </rPr>
      <t xml:space="preserve">Sustainability Reporting Index and Databook
</t>
    </r>
    <r>
      <rPr>
        <sz val="10"/>
        <color theme="1"/>
        <rFont val="Arial"/>
      </rPr>
      <t>- Tailings Tab</t>
    </r>
  </si>
  <si>
    <t>14.6.3</t>
  </si>
  <si>
    <t>Approach to emergency preparedness and response plans</t>
  </si>
  <si>
    <r>
      <rPr>
        <b/>
        <sz val="10"/>
        <color theme="1"/>
        <rFont val="Arial"/>
      </rPr>
      <t xml:space="preserve">Management Approach to Sustainability </t>
    </r>
    <r>
      <rPr>
        <sz val="10"/>
        <color theme="1"/>
        <rFont val="Arial"/>
      </rPr>
      <t xml:space="preserve">
- Managing Emergency Preparedness: p. 10</t>
    </r>
  </si>
  <si>
    <t>14.15.1</t>
  </si>
  <si>
    <t>Number of critical incidents</t>
  </si>
  <si>
    <r>
      <rPr>
        <b/>
        <sz val="10"/>
        <color theme="1"/>
        <rFont val="Arial"/>
      </rPr>
      <t xml:space="preserve">2025 Sustainability Report </t>
    </r>
    <r>
      <rPr>
        <sz val="10"/>
        <color theme="1"/>
        <rFont val="Arial"/>
      </rPr>
      <t xml:space="preserve">
- Tailings Management 
   Tailings Incidents: p.39
- Circularity
   Significant Incidents Related to Hazardous Materials and Waste Management: p.49</t>
    </r>
  </si>
  <si>
    <t>14.15.3</t>
  </si>
  <si>
    <t>Emergency preparedness and response plans</t>
  </si>
  <si>
    <r>
      <rPr>
        <b/>
        <sz val="10"/>
        <color theme="1"/>
        <rFont val="Arial"/>
      </rPr>
      <t xml:space="preserve">Management Approach to Sustainability </t>
    </r>
    <r>
      <rPr>
        <sz val="10"/>
        <color theme="1"/>
        <rFont val="Arial"/>
      </rPr>
      <t xml:space="preserve">
- Managing Emergency Preparedness: p. 10</t>
    </r>
  </si>
  <si>
    <t>14.15.4</t>
  </si>
  <si>
    <t>Supplier Environmental Assessment</t>
  </si>
  <si>
    <r>
      <rPr>
        <b/>
        <sz val="10"/>
        <color theme="1"/>
        <rFont val="Arial"/>
      </rPr>
      <t xml:space="preserve">2025 Sustainability Report </t>
    </r>
    <r>
      <rPr>
        <sz val="10"/>
        <color theme="1"/>
        <rFont val="Arial"/>
      </rPr>
      <t xml:space="preserve">
- Double Materiality Assessment: p. 9
- Value Chain Management: p. 70</t>
    </r>
  </si>
  <si>
    <r>
      <rPr>
        <b/>
        <sz val="10"/>
        <color theme="1"/>
        <rFont val="Arial"/>
      </rPr>
      <t xml:space="preserve">Management Approach to Sustainability </t>
    </r>
    <r>
      <rPr>
        <sz val="10"/>
        <color theme="1"/>
        <rFont val="Arial"/>
      </rPr>
      <t xml:space="preserve">
- Responsible Business Section: p. 3
- Value Chain Management Section: p. 63</t>
    </r>
  </si>
  <si>
    <r>
      <rPr>
        <b/>
        <sz val="10"/>
        <color theme="1"/>
        <rFont val="Arial"/>
      </rPr>
      <t xml:space="preserve">Report under the </t>
    </r>
    <r>
      <rPr>
        <b/>
        <i/>
        <sz val="10"/>
        <color theme="1"/>
        <rFont val="Arial"/>
      </rPr>
      <t>Fighting Against Forced Labour and Child Labour in Supply Chains Act</t>
    </r>
  </si>
  <si>
    <t>Report under the Fighting Against Forced Labour and Child Labour in Supply Chains Act</t>
  </si>
  <si>
    <t>308-1</t>
  </si>
  <si>
    <t>New suppliers that were screened using environmental criteria</t>
  </si>
  <si>
    <r>
      <rPr>
        <b/>
        <sz val="10"/>
        <color theme="1"/>
        <rFont val="Arial"/>
      </rPr>
      <t>2025 Sustainability Report</t>
    </r>
    <r>
      <rPr>
        <sz val="10"/>
        <color theme="1"/>
        <rFont val="Arial"/>
      </rPr>
      <t xml:space="preserve">
- Value Chain Management
   Supplier Expectations and Qualifications: p. 71
   Value Chain Risk Management Platforms: p. 71</t>
    </r>
  </si>
  <si>
    <r>
      <rPr>
        <b/>
        <sz val="9"/>
        <color theme="1"/>
        <rFont val="Arial"/>
      </rPr>
      <t>i. Requirement(s) omitted:</t>
    </r>
    <r>
      <rPr>
        <sz val="9"/>
        <color theme="1"/>
        <rFont val="Arial"/>
      </rPr>
      <t xml:space="preserve"> Percentage of new suppliers that were screened using environmental criteria.
</t>
    </r>
    <r>
      <rPr>
        <b/>
        <sz val="9"/>
        <color theme="1"/>
        <rFont val="Arial"/>
      </rPr>
      <t xml:space="preserve">ii. Reason: </t>
    </r>
    <r>
      <rPr>
        <sz val="9"/>
        <color theme="1"/>
        <rFont val="Arial"/>
      </rPr>
      <t xml:space="preserve">Information unavailable/incomplete.
</t>
    </r>
    <r>
      <rPr>
        <b/>
        <sz val="9"/>
        <color theme="1"/>
        <rFont val="Arial"/>
      </rPr>
      <t xml:space="preserve">iii. Explanation: </t>
    </r>
    <r>
      <rPr>
        <sz val="9"/>
        <color theme="1"/>
        <rFont val="Arial"/>
      </rPr>
      <t>We report on the percentage of supply chain partners who are qualified to perform work on Teck's sites, but are unable to provide a percentage for new suppliers screened. We plan to evaluate potential approaches to enable this disclosure in future reporting.</t>
    </r>
  </si>
  <si>
    <t>308-2</t>
  </si>
  <si>
    <t>Negative environmental impacts in the supply chain and actions taken</t>
  </si>
  <si>
    <r>
      <rPr>
        <b/>
        <sz val="10"/>
        <color theme="1"/>
        <rFont val="Arial"/>
      </rPr>
      <t>2025 Sustainability Report</t>
    </r>
    <r>
      <rPr>
        <sz val="10"/>
        <color theme="1"/>
        <rFont val="Arial"/>
      </rPr>
      <t xml:space="preserve">
- Value Chain Management
   Supplier Expectations and Qualifications: p. 71
   Value Chain Risk Management Platforms: p. 71</t>
    </r>
  </si>
  <si>
    <t>1, 2, 4, 6</t>
  </si>
  <si>
    <r>
      <rPr>
        <b/>
        <sz val="10"/>
        <color theme="1"/>
        <rFont val="Arial"/>
      </rPr>
      <t>Management Approach to Sustainability</t>
    </r>
    <r>
      <rPr>
        <sz val="10"/>
        <color theme="1"/>
        <rFont val="Arial"/>
      </rPr>
      <t xml:space="preserve">
- Value Chain Management Section: p. 63</t>
    </r>
  </si>
  <si>
    <t>GRI 400: Social</t>
  </si>
  <si>
    <t>Employment</t>
  </si>
  <si>
    <r>
      <rPr>
        <b/>
        <sz val="10"/>
        <color theme="1"/>
        <rFont val="Arial"/>
      </rPr>
      <t>2025 Sustainability Report</t>
    </r>
    <r>
      <rPr>
        <sz val="10"/>
        <color theme="1"/>
        <rFont val="Arial"/>
      </rPr>
      <t xml:space="preserve">
- 2025 Double Materiality Assessment: p. 9
- Our People and Culture: p. 50</t>
    </r>
  </si>
  <si>
    <t>1, 2, 3, 4, 5, 10</t>
  </si>
  <si>
    <t>3, 5, 8, 10</t>
  </si>
  <si>
    <r>
      <rPr>
        <b/>
        <sz val="10"/>
        <color theme="1"/>
        <rFont val="Arial"/>
      </rPr>
      <t>Management Approach to Sustainability</t>
    </r>
    <r>
      <rPr>
        <sz val="10"/>
        <color theme="1"/>
        <rFont val="Arial"/>
      </rPr>
      <t xml:space="preserve">
- Responsible Business Section: p. 3
- Our People and Culture Section: p. 40</t>
    </r>
  </si>
  <si>
    <t>401-1</t>
  </si>
  <si>
    <t>New employee hires and employee turnover</t>
  </si>
  <si>
    <r>
      <rPr>
        <b/>
        <sz val="10"/>
        <color theme="1"/>
        <rFont val="Arial"/>
      </rPr>
      <t xml:space="preserve">2025 Sustainability Report 
</t>
    </r>
    <r>
      <rPr>
        <sz val="10"/>
        <color theme="1"/>
        <rFont val="Arial"/>
      </rPr>
      <t>- Our People and Culture
   Talent Acquisition, Engagement and Development: p.52</t>
    </r>
  </si>
  <si>
    <t>14.17.3</t>
  </si>
  <si>
    <t>3</t>
  </si>
  <si>
    <t>5.1
8.5
8.6
10.3</t>
  </si>
  <si>
    <r>
      <rPr>
        <b/>
        <sz val="10"/>
        <color theme="1"/>
        <rFont val="Arial"/>
      </rPr>
      <t xml:space="preserve">Sustainability Reporting Index and Databook
</t>
    </r>
    <r>
      <rPr>
        <sz val="10"/>
        <color theme="1"/>
        <rFont val="Arial"/>
      </rPr>
      <t>- Talent Management Tab</t>
    </r>
  </si>
  <si>
    <t>401-2</t>
  </si>
  <si>
    <t>Benefits provided to full-time employees that are not provided to temporary or part-time employees</t>
  </si>
  <si>
    <r>
      <rPr>
        <b/>
        <sz val="10"/>
        <color theme="1"/>
        <rFont val="Arial"/>
      </rPr>
      <t xml:space="preserve">2025 Sustainability Report 
</t>
    </r>
    <r>
      <rPr>
        <sz val="10"/>
        <color theme="1"/>
        <rFont val="Arial"/>
      </rPr>
      <t>- Our People and Culture
   Remuneration at Teck: p.55</t>
    </r>
  </si>
  <si>
    <r>
      <rPr>
        <b/>
        <sz val="9"/>
        <color theme="1"/>
        <rFont val="Arial"/>
      </rPr>
      <t>i. Requirement(s) omitted:</t>
    </r>
    <r>
      <rPr>
        <sz val="9"/>
        <color theme="1"/>
        <rFont val="Arial"/>
      </rPr>
      <t xml:space="preserve"> Full extent of benefits provided to full-time employees, excluding part-time employees.
</t>
    </r>
    <r>
      <rPr>
        <b/>
        <sz val="9"/>
        <color theme="1"/>
        <rFont val="Arial"/>
      </rPr>
      <t>ii. Reason:</t>
    </r>
    <r>
      <rPr>
        <sz val="9"/>
        <color theme="1"/>
        <rFont val="Arial"/>
      </rPr>
      <t xml:space="preserve"> Information unavailable/incomplete.
</t>
    </r>
    <r>
      <rPr>
        <b/>
        <sz val="9"/>
        <color theme="1"/>
        <rFont val="Arial"/>
      </rPr>
      <t>iii. Explanation:</t>
    </r>
    <r>
      <rPr>
        <sz val="9"/>
        <color theme="1"/>
        <rFont val="Arial"/>
      </rPr>
      <t xml:space="preserve"> Teck reports on some benefits provided to full-time employees but not all, as this information is not consistent across all sites and jurisdictions. We continue to review information on global benefits in 2026.</t>
    </r>
  </si>
  <si>
    <t>14.17.4</t>
  </si>
  <si>
    <t>5.1
5.4
8.5</t>
  </si>
  <si>
    <r>
      <rPr>
        <b/>
        <sz val="10"/>
        <color theme="1"/>
        <rFont val="Arial"/>
      </rPr>
      <t xml:space="preserve">2025 Annual Report
</t>
    </r>
    <r>
      <rPr>
        <sz val="10"/>
        <color theme="1"/>
        <rFont val="Arial"/>
      </rPr>
      <t>- Employee Benefits: p. 82</t>
    </r>
  </si>
  <si>
    <r>
      <rPr>
        <b/>
        <sz val="10"/>
        <color theme="1"/>
        <rFont val="Arial"/>
      </rPr>
      <t>Management Approach to Sustainability</t>
    </r>
    <r>
      <rPr>
        <sz val="10"/>
        <color theme="1"/>
        <rFont val="Arial"/>
      </rPr>
      <t xml:space="preserve">
- Our People and Culture Section: p. 40</t>
    </r>
  </si>
  <si>
    <t>401-3</t>
  </si>
  <si>
    <t>Parental leave</t>
  </si>
  <si>
    <r>
      <rPr>
        <b/>
        <sz val="10"/>
        <color theme="1"/>
        <rFont val="Arial"/>
      </rPr>
      <t xml:space="preserve">2025 Sustainability Report 
</t>
    </r>
    <r>
      <rPr>
        <sz val="10"/>
        <color theme="1"/>
        <rFont val="Arial"/>
      </rPr>
      <t>- Our People and Culture
   Talent Acquisition, Engagement and Development: p.52</t>
    </r>
    <r>
      <rPr>
        <b/>
        <sz val="10"/>
        <color theme="1"/>
        <rFont val="Arial"/>
      </rPr>
      <t xml:space="preserve">
   </t>
    </r>
    <r>
      <rPr>
        <sz val="10"/>
        <color theme="1"/>
        <rFont val="Arial"/>
      </rPr>
      <t>Maternity and Parental Leave Metrics: p.52</t>
    </r>
  </si>
  <si>
    <t>14.17.5
14.21.3</t>
  </si>
  <si>
    <r>
      <rPr>
        <b/>
        <sz val="10"/>
        <color theme="1"/>
        <rFont val="Arial"/>
      </rPr>
      <t xml:space="preserve">Sustainability Reporting Index and Databook
</t>
    </r>
    <r>
      <rPr>
        <sz val="10"/>
        <color theme="1"/>
        <rFont val="Arial"/>
      </rPr>
      <t>- Talent Management Tab</t>
    </r>
  </si>
  <si>
    <t>Labour Management Practices</t>
  </si>
  <si>
    <r>
      <rPr>
        <b/>
        <sz val="10"/>
        <color theme="1"/>
        <rFont val="Arial"/>
      </rPr>
      <t>Management Approach to Sustainability</t>
    </r>
    <r>
      <rPr>
        <sz val="10"/>
        <color theme="1"/>
        <rFont val="Arial"/>
      </rPr>
      <t xml:space="preserve">
- Our People and Culture Section: p. 40</t>
    </r>
  </si>
  <si>
    <t>14.8.1
14.17.1</t>
  </si>
  <si>
    <t>1, 2, 3, 6</t>
  </si>
  <si>
    <t>402-1</t>
  </si>
  <si>
    <t>Minimum notice periods regarding operational changes</t>
  </si>
  <si>
    <r>
      <rPr>
        <b/>
        <sz val="10"/>
        <color theme="1"/>
        <rFont val="Arial"/>
      </rPr>
      <t>Management Approach to Sustainability</t>
    </r>
    <r>
      <rPr>
        <sz val="10"/>
        <color theme="1"/>
        <rFont val="Arial"/>
      </rPr>
      <t xml:space="preserve">
- Our People and Culture Section: p. 40</t>
    </r>
  </si>
  <si>
    <t>14.17.6
14.8.2</t>
  </si>
  <si>
    <t>Number of strikes and lockouts</t>
  </si>
  <si>
    <t>In 2025, there were not strikes or lockouts at Teck-controlled operations.</t>
  </si>
  <si>
    <t>14.20.3</t>
  </si>
  <si>
    <t>Occupational Health and Safety</t>
  </si>
  <si>
    <r>
      <rPr>
        <b/>
        <sz val="10"/>
        <color theme="1"/>
        <rFont val="Arial"/>
      </rPr>
      <t>2025 Sustainability Report</t>
    </r>
    <r>
      <rPr>
        <sz val="10"/>
        <color theme="1"/>
        <rFont val="Arial"/>
      </rPr>
      <t xml:space="preserve">
- 2025 Double Materiality Assessment: p. 9
- Health and Safety: p. 58</t>
    </r>
  </si>
  <si>
    <t>14.16.1</t>
  </si>
  <si>
    <t>3, 8, 16</t>
  </si>
  <si>
    <r>
      <rPr>
        <b/>
        <sz val="10"/>
        <color theme="1"/>
        <rFont val="Arial"/>
      </rPr>
      <t>Management Approach to Sustainability</t>
    </r>
    <r>
      <rPr>
        <sz val="10"/>
        <color theme="1"/>
        <rFont val="Arial"/>
      </rPr>
      <t xml:space="preserve">
- Responsible Business Section: p. 3
- Health and Safety Section: p. 45</t>
    </r>
  </si>
  <si>
    <t>403-1</t>
  </si>
  <si>
    <t>Occupational health and safety management system</t>
  </si>
  <si>
    <r>
      <rPr>
        <b/>
        <sz val="10"/>
        <color theme="1"/>
        <rFont val="Arial"/>
      </rPr>
      <t>2025 Sustainability Report</t>
    </r>
    <r>
      <rPr>
        <sz val="10"/>
        <color theme="1"/>
        <rFont val="Arial"/>
      </rPr>
      <t xml:space="preserve">
- Health and Safety
   Health and Safety Performance: p. 59
   Safety Performance: p. 60</t>
    </r>
  </si>
  <si>
    <t>14.16.2</t>
  </si>
  <si>
    <t>4, 5</t>
  </si>
  <si>
    <t>403-2</t>
  </si>
  <si>
    <t>Hazard identification, risk assessment, and incident investigation</t>
  </si>
  <si>
    <r>
      <rPr>
        <b/>
        <sz val="10"/>
        <color theme="1"/>
        <rFont val="Arial"/>
      </rPr>
      <t>2025 Sustainability Report</t>
    </r>
    <r>
      <rPr>
        <sz val="10"/>
        <color theme="1"/>
        <rFont val="Arial"/>
      </rPr>
      <t xml:space="preserve">
- Health and Safety
   Health and Safety Performance: p. 59
   Safety Performance: p. 60</t>
    </r>
  </si>
  <si>
    <t>14.16.3</t>
  </si>
  <si>
    <r>
      <rPr>
        <b/>
        <sz val="10"/>
        <color theme="1"/>
        <rFont val="Arial"/>
      </rPr>
      <t>Management Approach to Sustainability</t>
    </r>
    <r>
      <rPr>
        <sz val="10"/>
        <color theme="1"/>
        <rFont val="Arial"/>
      </rPr>
      <t xml:space="preserve">
- Health and Safety Section
   Risk Management: p. 46
- Sustainability Compliance and Assurance: p. 12</t>
    </r>
  </si>
  <si>
    <t>403-3</t>
  </si>
  <si>
    <t>Occupational health services</t>
  </si>
  <si>
    <r>
      <rPr>
        <b/>
        <sz val="10"/>
        <color theme="1"/>
        <rFont val="Arial"/>
      </rPr>
      <t>Management Approach to Sustainability</t>
    </r>
    <r>
      <rPr>
        <sz val="10"/>
        <color theme="1"/>
        <rFont val="Arial"/>
      </rPr>
      <t xml:space="preserve">
- Health and Safety Section
   Risk Management: p. 46
   Health and Safety Culture and Community: p. 47</t>
    </r>
  </si>
  <si>
    <t>14.16.4</t>
  </si>
  <si>
    <t>403-4</t>
  </si>
  <si>
    <t>Worker participation, consultation, and communication on occupational health and safety</t>
  </si>
  <si>
    <r>
      <rPr>
        <b/>
        <sz val="10"/>
        <color theme="1"/>
        <rFont val="Arial"/>
      </rPr>
      <t>Management Approach to Sustainability</t>
    </r>
    <r>
      <rPr>
        <sz val="10"/>
        <color theme="1"/>
        <rFont val="Arial"/>
      </rPr>
      <t xml:space="preserve">
- Health and Safety Section
   Health and Safety Culture and Community: p. 47
   Worker Involvement and Support in Health and Safety: p. 48
- Our People and Culture Section: p. 40</t>
    </r>
  </si>
  <si>
    <t>14.16.5</t>
  </si>
  <si>
    <t>3, 4, 5</t>
  </si>
  <si>
    <t>8.8
16.7</t>
  </si>
  <si>
    <t>403-5</t>
  </si>
  <si>
    <t>Worker training on occupational health and safety</t>
  </si>
  <si>
    <r>
      <rPr>
        <b/>
        <sz val="10"/>
        <color theme="1"/>
        <rFont val="Arial"/>
      </rPr>
      <t>Management Approach to Sustainability</t>
    </r>
    <r>
      <rPr>
        <sz val="10"/>
        <color theme="1"/>
        <rFont val="Arial"/>
      </rPr>
      <t xml:space="preserve">
- Health and Safety Section
   Health and Safety Culture and Community: p. 47</t>
    </r>
  </si>
  <si>
    <t>14.16.6</t>
  </si>
  <si>
    <t>5</t>
  </si>
  <si>
    <r>
      <rPr>
        <b/>
        <sz val="10"/>
        <color theme="1"/>
        <rFont val="Arial"/>
      </rPr>
      <t xml:space="preserve">Sustainability Reporting Index and Databook
</t>
    </r>
    <r>
      <rPr>
        <sz val="10"/>
        <color theme="1"/>
        <rFont val="Arial"/>
      </rPr>
      <t>- Talent Management Tab</t>
    </r>
  </si>
  <si>
    <t>403-6</t>
  </si>
  <si>
    <t>Promotion of worker health</t>
  </si>
  <si>
    <r>
      <rPr>
        <b/>
        <sz val="10"/>
        <color theme="1"/>
        <rFont val="Arial"/>
      </rPr>
      <t>2025 Sustainability Report</t>
    </r>
    <r>
      <rPr>
        <sz val="10"/>
        <color theme="1"/>
        <rFont val="Arial"/>
      </rPr>
      <t xml:space="preserve">
- Our People and Culture: 
   Employee Well-Being: p.52
   Inclusive and Respectful Workplace: p.53
- Health and Safety
   Our 2025 Health and Safety Performance: p. 59
   Occupational Health and Hygiene: p.62</t>
    </r>
  </si>
  <si>
    <t>14.16.7</t>
  </si>
  <si>
    <t>3.3
3.5
3.7
3.8</t>
  </si>
  <si>
    <r>
      <rPr>
        <b/>
        <sz val="10"/>
        <color theme="1"/>
        <rFont val="Arial"/>
      </rPr>
      <t>Management Approach to Sustainability</t>
    </r>
    <r>
      <rPr>
        <sz val="10"/>
        <color theme="1"/>
        <rFont val="Arial"/>
      </rPr>
      <t xml:space="preserve">
- Health and Safety Section
   Health and Safety Culture and Community: p. 47
- Our People and Culture Section
   Workplace Flexibility: p. 41</t>
    </r>
  </si>
  <si>
    <t>403-7</t>
  </si>
  <si>
    <t>Prevention and mitigation of occupational health and safety impacts directly linked by business relationships</t>
  </si>
  <si>
    <r>
      <rPr>
        <b/>
        <sz val="10"/>
        <color theme="1"/>
        <rFont val="Arial"/>
      </rPr>
      <t>2025 Sustainability Report</t>
    </r>
    <r>
      <rPr>
        <sz val="10"/>
        <color theme="1"/>
        <rFont val="Arial"/>
      </rPr>
      <t xml:space="preserve">
- Health and Safety
   Our 2025 Health and Safety Performance: p. 59</t>
    </r>
  </si>
  <si>
    <t>14.16.8</t>
  </si>
  <si>
    <r>
      <rPr>
        <b/>
        <sz val="10"/>
        <color theme="1"/>
        <rFont val="Arial"/>
      </rPr>
      <t>Management Approach to Sustainability</t>
    </r>
    <r>
      <rPr>
        <sz val="10"/>
        <color theme="1"/>
        <rFont val="Arial"/>
      </rPr>
      <t xml:space="preserve">
- Health and Safety Section: p. 45
- Value Chain Management Section: p.63</t>
    </r>
  </si>
  <si>
    <t>403-8</t>
  </si>
  <si>
    <t>Workers covered by an occupational health and safety management system</t>
  </si>
  <si>
    <r>
      <rPr>
        <b/>
        <sz val="10"/>
        <color theme="1"/>
        <rFont val="Arial"/>
      </rPr>
      <t>2025 Sustainability Report</t>
    </r>
    <r>
      <rPr>
        <sz val="10"/>
        <color theme="1"/>
        <rFont val="Arial"/>
      </rPr>
      <t xml:space="preserve">
- Health and Safety
   Our 2025 Health and Safety Performance: p. 59</t>
    </r>
  </si>
  <si>
    <t>14.16.9</t>
  </si>
  <si>
    <r>
      <rPr>
        <b/>
        <sz val="10"/>
        <color theme="1"/>
        <rFont val="Arial"/>
      </rPr>
      <t>Management Approach to Sustainability</t>
    </r>
    <r>
      <rPr>
        <sz val="10"/>
        <color theme="1"/>
        <rFont val="Arial"/>
      </rPr>
      <t xml:space="preserve">
- Health and Safety Section: p. 45</t>
    </r>
  </si>
  <si>
    <t>403-9</t>
  </si>
  <si>
    <t>Work-related injuries</t>
  </si>
  <si>
    <r>
      <rPr>
        <b/>
        <sz val="10"/>
        <color theme="1"/>
        <rFont val="Arial"/>
      </rPr>
      <t xml:space="preserve">2025 Sustainability Report 
</t>
    </r>
    <r>
      <rPr>
        <sz val="10"/>
        <color theme="1"/>
        <rFont val="Arial"/>
      </rPr>
      <t>- Health and Safety
   Our 2025 Health and Safety Performance: p. 59
   Safety Performance: p. 60</t>
    </r>
  </si>
  <si>
    <t>14.16.10</t>
  </si>
  <si>
    <t>3.6
3.9
8.8
16.1</t>
  </si>
  <si>
    <r>
      <rPr>
        <b/>
        <sz val="10"/>
        <color theme="1"/>
        <rFont val="Arial"/>
      </rPr>
      <t xml:space="preserve">Sustainability Reporting Index and Databook
</t>
    </r>
    <r>
      <rPr>
        <sz val="10"/>
        <color theme="1"/>
        <rFont val="Arial"/>
      </rPr>
      <t>- Health &amp; Safety Tab</t>
    </r>
  </si>
  <si>
    <t>Our definitions of fatalities and Lost-Time Injuries (LTIs) are aligned to that of ICMM.
Teck reports injury rate as lost-time disabling injury frequency in our reporting.</t>
  </si>
  <si>
    <t>403-10</t>
  </si>
  <si>
    <t>Work-related ill health</t>
  </si>
  <si>
    <r>
      <rPr>
        <b/>
        <sz val="10"/>
        <color theme="1"/>
        <rFont val="Arial"/>
      </rPr>
      <t xml:space="preserve">2025 Sustainability Report 
</t>
    </r>
    <r>
      <rPr>
        <sz val="10"/>
        <color theme="1"/>
        <rFont val="Arial"/>
      </rPr>
      <t>- Health and Safety
   Occupational Diseases: p. 62</t>
    </r>
  </si>
  <si>
    <r>
      <rPr>
        <b/>
        <sz val="9"/>
        <color theme="1"/>
        <rFont val="Arial"/>
      </rPr>
      <t>i. Requirement(s) omitted:</t>
    </r>
    <r>
      <rPr>
        <sz val="9"/>
        <color theme="1"/>
        <rFont val="Arial"/>
      </rPr>
      <t xml:space="preserve"> Work-related ill health for contracted employees.
</t>
    </r>
    <r>
      <rPr>
        <b/>
        <sz val="9"/>
        <color theme="1"/>
        <rFont val="Arial"/>
      </rPr>
      <t>ii. Reason:</t>
    </r>
    <r>
      <rPr>
        <sz val="9"/>
        <color theme="1"/>
        <rFont val="Arial"/>
      </rPr>
      <t xml:space="preserve"> Confidentiality constraints.
</t>
    </r>
    <r>
      <rPr>
        <b/>
        <sz val="9"/>
        <color theme="1"/>
        <rFont val="Arial"/>
      </rPr>
      <t>iii. Explanation:</t>
    </r>
    <r>
      <rPr>
        <sz val="9"/>
        <color theme="1"/>
        <rFont val="Arial"/>
      </rPr>
      <t xml:space="preserve"> We do not have access to work-related ill health information for contracted employees.</t>
    </r>
  </si>
  <si>
    <t>14.16.11</t>
  </si>
  <si>
    <t>3.3
3.4
3.9
8.8
16.1</t>
  </si>
  <si>
    <r>
      <rPr>
        <b/>
        <sz val="10"/>
        <color theme="1"/>
        <rFont val="Arial"/>
      </rPr>
      <t xml:space="preserve">Sustainability Reporting Index and Databook
</t>
    </r>
    <r>
      <rPr>
        <sz val="10"/>
        <color theme="1"/>
        <rFont val="Arial"/>
      </rPr>
      <t>- Health &amp; Safety Tab</t>
    </r>
  </si>
  <si>
    <r>
      <rPr>
        <b/>
        <sz val="10"/>
        <color theme="1"/>
        <rFont val="Arial"/>
      </rPr>
      <t>Management Approach to Sustainability</t>
    </r>
    <r>
      <rPr>
        <sz val="10"/>
        <color theme="1"/>
        <rFont val="Arial"/>
      </rPr>
      <t xml:space="preserve">
- Health and Safety Section: p. 45</t>
    </r>
  </si>
  <si>
    <t>Our operations are in areas where HIV-Aids, malaria and tuberculosis have not traditionally been a significant problem; we do not have specific HIV-Aids, malaria and tuberculosis programs in place. Individual cases are managed under standard health care programs.</t>
  </si>
  <si>
    <t>Training and Education</t>
  </si>
  <si>
    <r>
      <rPr>
        <b/>
        <sz val="10"/>
        <color theme="1"/>
        <rFont val="Arial"/>
      </rPr>
      <t>2025 Sustainability Report</t>
    </r>
    <r>
      <rPr>
        <sz val="10"/>
        <color theme="1"/>
        <rFont val="Arial"/>
      </rPr>
      <t xml:space="preserve">
- 2025 Double Materiality Assessment: p. 9
- Our People and Culture: p. 50</t>
    </r>
  </si>
  <si>
    <t>4, 5, 8, 10</t>
  </si>
  <si>
    <r>
      <rPr>
        <b/>
        <sz val="10"/>
        <color theme="1"/>
        <rFont val="Arial"/>
      </rPr>
      <t>Management Approach to Sustainability</t>
    </r>
    <r>
      <rPr>
        <sz val="10"/>
        <color theme="1"/>
        <rFont val="Arial"/>
      </rPr>
      <t xml:space="preserve">
- Responsible Business Section: p. 3
- Our People and Culture Section: p. 40</t>
    </r>
  </si>
  <si>
    <t>404-1</t>
  </si>
  <si>
    <t>Average hours of training per year per employee</t>
  </si>
  <si>
    <r>
      <rPr>
        <b/>
        <sz val="10"/>
        <color theme="1"/>
        <rFont val="Arial"/>
      </rPr>
      <t xml:space="preserve">2025 Sustainability Report 
</t>
    </r>
    <r>
      <rPr>
        <sz val="10"/>
        <color theme="1"/>
        <rFont val="Arial"/>
      </rPr>
      <t>- Our People and Culture
   Training and Development: p. 53</t>
    </r>
  </si>
  <si>
    <t>14.17.7
14.21.4</t>
  </si>
  <si>
    <t>4.3
4.4
4.5
5.1
8.2
8.5
10.3</t>
  </si>
  <si>
    <r>
      <rPr>
        <b/>
        <sz val="10"/>
        <color theme="1"/>
        <rFont val="Arial"/>
      </rPr>
      <t xml:space="preserve">Sustainability Reporting Index and Databook
</t>
    </r>
    <r>
      <rPr>
        <sz val="10"/>
        <color theme="1"/>
        <rFont val="Arial"/>
      </rPr>
      <t>- Talent Management Tab</t>
    </r>
  </si>
  <si>
    <t>404-2</t>
  </si>
  <si>
    <t>Programs for upgrading employee skills and transition assistance programs</t>
  </si>
  <si>
    <r>
      <rPr>
        <b/>
        <sz val="10"/>
        <color theme="1"/>
        <rFont val="Arial"/>
      </rPr>
      <t xml:space="preserve">2025 Sustainability Report 
</t>
    </r>
    <r>
      <rPr>
        <sz val="10"/>
        <color theme="1"/>
        <rFont val="Arial"/>
      </rPr>
      <t>- Our People and Culture
   Training and Development: p. 53</t>
    </r>
  </si>
  <si>
    <t>14.8.3
14.17.8</t>
  </si>
  <si>
    <t>8.2
8.5</t>
  </si>
  <si>
    <r>
      <rPr>
        <b/>
        <sz val="10"/>
        <color theme="1"/>
        <rFont val="Arial"/>
      </rPr>
      <t>Management Approach to Sustainability</t>
    </r>
    <r>
      <rPr>
        <sz val="10"/>
        <color theme="1"/>
        <rFont val="Arial"/>
      </rPr>
      <t xml:space="preserve">
- Our People and Culture Section: p. 40</t>
    </r>
  </si>
  <si>
    <t>404-3</t>
  </si>
  <si>
    <t>Percentage of employees receiving regular performance and career development reviews</t>
  </si>
  <si>
    <r>
      <rPr>
        <b/>
        <sz val="10"/>
        <color theme="1"/>
        <rFont val="Arial"/>
      </rPr>
      <t>2025 Sustainability Report</t>
    </r>
    <r>
      <rPr>
        <sz val="10"/>
        <color theme="1"/>
        <rFont val="Arial"/>
      </rPr>
      <t xml:space="preserve">
- Our People and Culture
   Performance and Development Management: p. 53</t>
    </r>
  </si>
  <si>
    <t>5.1
8.5
10.3</t>
  </si>
  <si>
    <t>Diversity and Equal Opportunity</t>
  </si>
  <si>
    <r>
      <rPr>
        <b/>
        <sz val="10"/>
        <color theme="1"/>
        <rFont val="Arial"/>
      </rPr>
      <t>2025 Sustainability Report</t>
    </r>
    <r>
      <rPr>
        <sz val="10"/>
        <color theme="1"/>
        <rFont val="Arial"/>
      </rPr>
      <t xml:space="preserve">
- 2025 Double Materiality Assessment: p. 9
- Our People and Culture: p. 50</t>
    </r>
  </si>
  <si>
    <t>14.21.1</t>
  </si>
  <si>
    <t>5, 8</t>
  </si>
  <si>
    <r>
      <rPr>
        <b/>
        <sz val="10"/>
        <color theme="1"/>
        <rFont val="Arial"/>
      </rPr>
      <t>Management Approach to Sustainability</t>
    </r>
    <r>
      <rPr>
        <sz val="10"/>
        <color theme="1"/>
        <rFont val="Arial"/>
      </rPr>
      <t xml:space="preserve">
- Responsible Business Section: p. 3
- Our People and Culture Section: p. 40</t>
    </r>
  </si>
  <si>
    <t>405-1</t>
  </si>
  <si>
    <t>Diversity of governance bodies and employees</t>
  </si>
  <si>
    <r>
      <rPr>
        <sz val="10"/>
        <color theme="1"/>
        <rFont val="Arial"/>
      </rPr>
      <t xml:space="preserve">This information is available in the Management Information Circular. Please see the </t>
    </r>
    <r>
      <rPr>
        <b/>
        <sz val="10"/>
        <color theme="1"/>
        <rFont val="Arial"/>
      </rPr>
      <t>Public Filings Archive</t>
    </r>
    <r>
      <rPr>
        <sz val="10"/>
        <color theme="1"/>
        <rFont val="Arial"/>
      </rPr>
      <t xml:space="preserve">
- Board Diversity</t>
    </r>
  </si>
  <si>
    <t>14.21.5</t>
  </si>
  <si>
    <t>1, 3, 4</t>
  </si>
  <si>
    <t>5.1
5.5
8.5</t>
  </si>
  <si>
    <r>
      <rPr>
        <b/>
        <sz val="10"/>
        <color theme="1"/>
        <rFont val="Arial"/>
      </rPr>
      <t xml:space="preserve">2025 Sustainability Report 
</t>
    </r>
    <r>
      <rPr>
        <sz val="10"/>
        <color theme="1"/>
        <rFont val="Arial"/>
      </rPr>
      <t>- Our People and Culture
   Global Workforce Demogrpahic: p. 51
   Inclusive and Respectful Workplace: p. 53</t>
    </r>
  </si>
  <si>
    <r>
      <rPr>
        <b/>
        <sz val="10"/>
        <color theme="1"/>
        <rFont val="Arial"/>
      </rPr>
      <t xml:space="preserve">Sustainability Reporting Index and Databook
</t>
    </r>
    <r>
      <rPr>
        <sz val="10"/>
        <color theme="1"/>
        <rFont val="Arial"/>
      </rPr>
      <t>- Workforce Demographics Tab
- Talent Management Tab</t>
    </r>
  </si>
  <si>
    <t>405-2</t>
  </si>
  <si>
    <t>Ratio of basic salary and remuneration of women to men</t>
  </si>
  <si>
    <r>
      <rPr>
        <b/>
        <sz val="10"/>
        <color theme="1"/>
        <rFont val="Arial"/>
      </rPr>
      <t xml:space="preserve">2025 Sustainability Report 
</t>
    </r>
    <r>
      <rPr>
        <sz val="10"/>
        <color theme="1"/>
        <rFont val="Arial"/>
      </rPr>
      <t>- Our People and Culture
   Gender Pay Equity Review: p. 56</t>
    </r>
  </si>
  <si>
    <t>14.21.6</t>
  </si>
  <si>
    <r>
      <rPr>
        <b/>
        <sz val="10"/>
        <color theme="1"/>
        <rFont val="Arial"/>
      </rPr>
      <t xml:space="preserve">Sustainability Reporting Index and Databook
</t>
    </r>
    <r>
      <rPr>
        <sz val="10"/>
        <color theme="1"/>
        <rFont val="Arial"/>
      </rPr>
      <t>- Talent Management Tab</t>
    </r>
  </si>
  <si>
    <t>Senior management hired from local community by gender</t>
  </si>
  <si>
    <r>
      <rPr>
        <b/>
        <sz val="10"/>
        <color theme="1"/>
        <rFont val="Arial"/>
      </rPr>
      <t xml:space="preserve">Sustainability Reporting Index and Databook
</t>
    </r>
    <r>
      <rPr>
        <sz val="10"/>
        <color theme="1"/>
        <rFont val="Arial"/>
      </rPr>
      <t>- Communities Tab</t>
    </r>
  </si>
  <si>
    <t>Communities Tab</t>
  </si>
  <si>
    <t>Workers hired from local community by gender</t>
  </si>
  <si>
    <r>
      <rPr>
        <b/>
        <sz val="10"/>
        <color theme="1"/>
        <rFont val="Arial"/>
      </rPr>
      <t xml:space="preserve">2025 Sustainability Report 
</t>
    </r>
    <r>
      <rPr>
        <sz val="10"/>
        <color theme="1"/>
        <rFont val="Arial"/>
      </rPr>
      <t>- Relationships with Communities
   Local Hiring and Procurement: p. 22</t>
    </r>
  </si>
  <si>
    <t>14.9.6</t>
  </si>
  <si>
    <t>Gender equality or equity plan and progress</t>
  </si>
  <si>
    <r>
      <rPr>
        <b/>
        <sz val="10"/>
        <color theme="1"/>
        <rFont val="Arial"/>
      </rPr>
      <t xml:space="preserve">Management Approach to Sustainability </t>
    </r>
    <r>
      <rPr>
        <sz val="10"/>
        <color theme="1"/>
        <rFont val="Arial"/>
      </rPr>
      <t xml:space="preserve">
- Responsible Business Section: p. 3</t>
    </r>
  </si>
  <si>
    <r>
      <rPr>
        <b/>
        <sz val="10"/>
        <color theme="1"/>
        <rFont val="Arial"/>
      </rPr>
      <t xml:space="preserve">2025 Sustainability Report 
</t>
    </r>
    <r>
      <rPr>
        <sz val="10"/>
        <color theme="1"/>
        <rFont val="Arial"/>
      </rPr>
      <t>- Our People and Culture
   Inclusive and Respectful Workplace: p. 53</t>
    </r>
  </si>
  <si>
    <t>Non-Discrimination</t>
  </si>
  <si>
    <r>
      <rPr>
        <b/>
        <sz val="10"/>
        <color theme="1"/>
        <rFont val="Arial"/>
      </rPr>
      <t>2025 Sustainability Report</t>
    </r>
    <r>
      <rPr>
        <sz val="10"/>
        <color theme="1"/>
        <rFont val="Arial"/>
      </rPr>
      <t xml:space="preserve">
- 2025 Double Materiality Assessment: p. 9
- Our People and Culture: p. 50</t>
    </r>
  </si>
  <si>
    <t>1, 3</t>
  </si>
  <si>
    <r>
      <rPr>
        <b/>
        <sz val="10"/>
        <color theme="1"/>
        <rFont val="Arial"/>
      </rPr>
      <t>Management Approach to Sustainability</t>
    </r>
    <r>
      <rPr>
        <sz val="10"/>
        <color theme="1"/>
        <rFont val="Arial"/>
      </rPr>
      <t xml:space="preserve">
- Responsible Business Section: p. 3
- Our People and Culture Section: p. 40</t>
    </r>
  </si>
  <si>
    <t>406-1</t>
  </si>
  <si>
    <t>Incidents of discrimination and corrective actions taken</t>
  </si>
  <si>
    <r>
      <rPr>
        <b/>
        <sz val="10"/>
        <color theme="1"/>
        <rFont val="Arial"/>
      </rPr>
      <t>2025 Sustainability Report</t>
    </r>
    <r>
      <rPr>
        <sz val="10"/>
        <color theme="1"/>
        <rFont val="Arial"/>
      </rPr>
      <t xml:space="preserve">
- Our People and Culture
   Employee Feedback, Incidents and Frievances: p.57</t>
    </r>
  </si>
  <si>
    <t>14.21.7</t>
  </si>
  <si>
    <t>5.1
8.8</t>
  </si>
  <si>
    <t>Freedom of Association and Collective Bargaining</t>
  </si>
  <si>
    <r>
      <rPr>
        <b/>
        <sz val="10"/>
        <color theme="1"/>
        <rFont val="Arial"/>
      </rPr>
      <t>2025 Sustainability Report</t>
    </r>
    <r>
      <rPr>
        <sz val="10"/>
        <color theme="1"/>
        <rFont val="Arial"/>
      </rPr>
      <t xml:space="preserve">
- 2025 Double Materiality Assessment: p. 9
- Our People and Culture: p. 50</t>
    </r>
  </si>
  <si>
    <t>14.20.1</t>
  </si>
  <si>
    <r>
      <rPr>
        <b/>
        <sz val="10"/>
        <color theme="1"/>
        <rFont val="Arial"/>
      </rPr>
      <t>Management Approach to Sustainability</t>
    </r>
    <r>
      <rPr>
        <sz val="10"/>
        <color theme="1"/>
        <rFont val="Arial"/>
      </rPr>
      <t xml:space="preserve">
- Responsible Business Section: p. 3
- Our People and Culture Section: p. 40</t>
    </r>
  </si>
  <si>
    <t>407-1</t>
  </si>
  <si>
    <t>Operations and suppliers in which the right to freedom of association and collective bargaining may be at risk</t>
  </si>
  <si>
    <t>The right to freedom of association and collective bargaining is not at risk at our operations.</t>
  </si>
  <si>
    <t>14.20.2</t>
  </si>
  <si>
    <r>
      <rPr>
        <b/>
        <sz val="10"/>
        <color theme="1"/>
        <rFont val="Arial"/>
      </rPr>
      <t>2025 Sustainability Report</t>
    </r>
    <r>
      <rPr>
        <sz val="10"/>
        <color theme="1"/>
        <rFont val="Arial"/>
      </rPr>
      <t xml:space="preserve">
- Our People and Culture
   Labour Rights and Relations: p. 51
- Value Chain Management: p. 70</t>
    </r>
  </si>
  <si>
    <r>
      <rPr>
        <b/>
        <sz val="10"/>
        <color theme="1"/>
        <rFont val="Arial"/>
      </rPr>
      <t>Management Approach to Sustainability</t>
    </r>
    <r>
      <rPr>
        <sz val="10"/>
        <color theme="1"/>
        <rFont val="Arial"/>
      </rPr>
      <t xml:space="preserve">
- Our People and Culture Section: p. 40
- Human Rights Section: p. 49
- Value Chain Management Section: p. 63</t>
    </r>
  </si>
  <si>
    <t>Strikes and lockouts</t>
  </si>
  <si>
    <r>
      <rPr>
        <b/>
        <sz val="10"/>
        <color theme="1"/>
        <rFont val="Arial"/>
      </rPr>
      <t>2025 Sustainability Report</t>
    </r>
    <r>
      <rPr>
        <sz val="10"/>
        <color theme="1"/>
        <rFont val="Arial"/>
      </rPr>
      <t xml:space="preserve">
- Our People and Culture
   Labour Rights and Relations: p. 51</t>
    </r>
  </si>
  <si>
    <t>Child Labour</t>
  </si>
  <si>
    <r>
      <rPr>
        <b/>
        <sz val="10"/>
        <color theme="1"/>
        <rFont val="Arial"/>
      </rPr>
      <t>Management Approach to Sustainability</t>
    </r>
    <r>
      <rPr>
        <sz val="10"/>
        <color theme="1"/>
        <rFont val="Arial"/>
      </rPr>
      <t xml:space="preserve">
- Human Rights Section: p. 49
- Responsible Business Section: p.3</t>
    </r>
  </si>
  <si>
    <t>14.18.1</t>
  </si>
  <si>
    <t>1, 2, 5</t>
  </si>
  <si>
    <t>5, 8, 16</t>
  </si>
  <si>
    <t>408-1</t>
  </si>
  <si>
    <t>Operations and suppliers at significant risk for incidents of child labour</t>
  </si>
  <si>
    <r>
      <rPr>
        <b/>
        <sz val="10"/>
        <color theme="1"/>
        <rFont val="Arial"/>
      </rPr>
      <t>2025 Sustainability Report</t>
    </r>
    <r>
      <rPr>
        <sz val="10"/>
        <color theme="1"/>
        <rFont val="Arial"/>
      </rPr>
      <t xml:space="preserve">
- Human Rights
   Modern Slavery: p.68
- Our People and Culture</t>
    </r>
    <r>
      <rPr>
        <strike/>
        <sz val="10"/>
        <color theme="1"/>
        <rFont val="Arial"/>
      </rPr>
      <t xml:space="preserve">
</t>
    </r>
    <r>
      <rPr>
        <sz val="10"/>
        <color theme="1"/>
        <rFont val="Arial"/>
      </rPr>
      <t xml:space="preserve">   Labour Rights and Relations: p.51
- Value Chain Management: p. 70</t>
    </r>
  </si>
  <si>
    <t>14.18.2</t>
  </si>
  <si>
    <t>5.2
8.7
16.2</t>
  </si>
  <si>
    <r>
      <rPr>
        <b/>
        <sz val="10"/>
        <color theme="1"/>
        <rFont val="Arial"/>
      </rPr>
      <t>Sustainability Reporting Index and Databook</t>
    </r>
    <r>
      <rPr>
        <sz val="10"/>
        <color theme="1"/>
        <rFont val="Arial"/>
      </rPr>
      <t xml:space="preserve">
- Human Rights Tab</t>
    </r>
  </si>
  <si>
    <t>'Human Rights Tab</t>
  </si>
  <si>
    <t>Forced or Compulsory Labour</t>
  </si>
  <si>
    <r>
      <rPr>
        <b/>
        <sz val="10"/>
        <color theme="1"/>
        <rFont val="Arial"/>
      </rPr>
      <t>Management Approach to Sustainability</t>
    </r>
    <r>
      <rPr>
        <sz val="10"/>
        <color theme="1"/>
        <rFont val="Arial"/>
      </rPr>
      <t xml:space="preserve">
- Human Rights Section: p.49
- Responsible Business Section: p.3</t>
    </r>
  </si>
  <si>
    <t>14.19.1</t>
  </si>
  <si>
    <t>409-1</t>
  </si>
  <si>
    <t>Operations and suppliers at significant risk for incidents of forced or compulsory labour</t>
  </si>
  <si>
    <r>
      <rPr>
        <b/>
        <sz val="10"/>
        <color theme="1"/>
        <rFont val="Arial"/>
      </rPr>
      <t>2025 Sustainability Report</t>
    </r>
    <r>
      <rPr>
        <sz val="10"/>
        <color theme="1"/>
        <rFont val="Arial"/>
      </rPr>
      <t xml:space="preserve">
- Human Rights
   Modern Slavery: p.68
- Our People and Culture</t>
    </r>
    <r>
      <rPr>
        <strike/>
        <sz val="10"/>
        <color theme="1"/>
        <rFont val="Arial"/>
      </rPr>
      <t xml:space="preserve">
</t>
    </r>
    <r>
      <rPr>
        <sz val="10"/>
        <color theme="1"/>
        <rFont val="Arial"/>
      </rPr>
      <t xml:space="preserve">   Labour Rights and Relations: p.51
- Value Chain Management: p. 70</t>
    </r>
  </si>
  <si>
    <t>14.19.2</t>
  </si>
  <si>
    <t>5.2
8.7</t>
  </si>
  <si>
    <r>
      <rPr>
        <b/>
        <sz val="10"/>
        <color theme="1"/>
        <rFont val="Arial"/>
      </rPr>
      <t>Management Approach to Sustainability</t>
    </r>
    <r>
      <rPr>
        <sz val="10"/>
        <color theme="1"/>
        <rFont val="Arial"/>
      </rPr>
      <t xml:space="preserve">
- Human Rights Section: p. 49</t>
    </r>
  </si>
  <si>
    <r>
      <rPr>
        <b/>
        <sz val="10"/>
        <color theme="1"/>
        <rFont val="Arial"/>
      </rPr>
      <t>Sustainability Reporting Index and Databook</t>
    </r>
    <r>
      <rPr>
        <sz val="10"/>
        <color theme="1"/>
        <rFont val="Arial"/>
      </rPr>
      <t xml:space="preserve">
- Human Rights Tab</t>
    </r>
  </si>
  <si>
    <t>Security Practices</t>
  </si>
  <si>
    <r>
      <rPr>
        <b/>
        <sz val="10"/>
        <color theme="1"/>
        <rFont val="Arial"/>
      </rPr>
      <t>2025 Sustainability Report</t>
    </r>
    <r>
      <rPr>
        <sz val="10"/>
        <color theme="1"/>
        <rFont val="Arial"/>
      </rPr>
      <t xml:space="preserve">
- 2025 Double Materiality Assessment: p. 9
- Human Rights: p. 67</t>
    </r>
  </si>
  <si>
    <t>14.14.1
14.25.1</t>
  </si>
  <si>
    <t>1, 2, 3, 6, 10</t>
  </si>
  <si>
    <r>
      <rPr>
        <b/>
        <sz val="10"/>
        <color theme="1"/>
        <rFont val="Arial"/>
      </rPr>
      <t>Management Approach to Sustainability</t>
    </r>
    <r>
      <rPr>
        <sz val="10"/>
        <color theme="1"/>
        <rFont val="Arial"/>
      </rPr>
      <t xml:space="preserve">
- Human Rights Section: p. 49
- Responsible Business Section: p. 3</t>
    </r>
  </si>
  <si>
    <t>410-1</t>
  </si>
  <si>
    <t>Security personnel trained in the organization's human rights policies or procedures</t>
  </si>
  <si>
    <r>
      <rPr>
        <b/>
        <sz val="10"/>
        <color theme="1"/>
        <rFont val="Arial"/>
      </rPr>
      <t>2025 Sustainability Report</t>
    </r>
    <r>
      <rPr>
        <sz val="10"/>
        <color theme="1"/>
        <rFont val="Arial"/>
      </rPr>
      <t xml:space="preserve">
- Human Rights
   Human Rights-Related Training: p. 69</t>
    </r>
  </si>
  <si>
    <r>
      <rPr>
        <b/>
        <sz val="9"/>
        <color theme="1"/>
        <rFont val="Arial"/>
      </rPr>
      <t>i. Requirement(s) omitted:</t>
    </r>
    <r>
      <rPr>
        <sz val="9"/>
        <color theme="1"/>
        <rFont val="Arial"/>
      </rPr>
      <t xml:space="preserve"> Percentage of security personnel who have received formal training in the organization's human rights policies or specific procedures and their application to security.
</t>
    </r>
    <r>
      <rPr>
        <b/>
        <sz val="9"/>
        <color theme="1"/>
        <rFont val="Arial"/>
      </rPr>
      <t>ii. Reason:</t>
    </r>
    <r>
      <rPr>
        <sz val="9"/>
        <color theme="1"/>
        <rFont val="Arial"/>
      </rPr>
      <t xml:space="preserve"> Information unavailable/incomplete.
</t>
    </r>
    <r>
      <rPr>
        <b/>
        <sz val="9"/>
        <color theme="1"/>
        <rFont val="Arial"/>
      </rPr>
      <t>iii. Explanation:</t>
    </r>
    <r>
      <rPr>
        <sz val="9"/>
        <color theme="1"/>
        <rFont val="Arial"/>
      </rPr>
      <t xml:space="preserve"> Our security teams and contract security providers are trained according to regulatory and internal protocols, which include policies on engagement, use of force limitations and respecting the rights of private individuals. However, we currently do not report this number as a percentage. We plan to evaluate potential approaches to enable this disclosure in future reporting.</t>
    </r>
  </si>
  <si>
    <t>14.14.2</t>
  </si>
  <si>
    <t>16.1</t>
  </si>
  <si>
    <r>
      <rPr>
        <b/>
        <sz val="10"/>
        <color theme="1"/>
        <rFont val="Arial"/>
      </rPr>
      <t>Management Approach to Sustainability</t>
    </r>
    <r>
      <rPr>
        <sz val="10"/>
        <color theme="1"/>
        <rFont val="Arial"/>
      </rPr>
      <t xml:space="preserve">
- Human Rights Section: p. 49</t>
    </r>
  </si>
  <si>
    <t>Rights of Indigenous Peoples</t>
  </si>
  <si>
    <r>
      <rPr>
        <b/>
        <sz val="10"/>
        <color theme="1"/>
        <rFont val="Arial"/>
      </rPr>
      <t>2025 Sustainability Report</t>
    </r>
    <r>
      <rPr>
        <sz val="10"/>
        <color theme="1"/>
        <rFont val="Arial"/>
      </rPr>
      <t xml:space="preserve">
- 2025 Double Materiality Assessment: p. 9
- Relationships with Indigenous Peoples: p. 10</t>
    </r>
  </si>
  <si>
    <t>14.11.1
14.12.1</t>
  </si>
  <si>
    <r>
      <rPr>
        <b/>
        <sz val="10"/>
        <color theme="1"/>
        <rFont val="Arial"/>
      </rPr>
      <t>Management Approach to Sustainability</t>
    </r>
    <r>
      <rPr>
        <sz val="10"/>
        <color theme="1"/>
        <rFont val="Arial"/>
      </rPr>
      <t xml:space="preserve">
- Relationships with Indigenous Peoples Section: p. 15
- Responsible Business Section: p. 3</t>
    </r>
  </si>
  <si>
    <t>411-1</t>
  </si>
  <si>
    <t>Incidents of violations involving rights of Indigenous Peoples</t>
  </si>
  <si>
    <r>
      <rPr>
        <b/>
        <sz val="10"/>
        <color theme="1"/>
        <rFont val="Arial"/>
      </rPr>
      <t>2025 Sustainability Report</t>
    </r>
    <r>
      <rPr>
        <sz val="10"/>
        <color theme="1"/>
        <rFont val="Arial"/>
      </rPr>
      <t xml:space="preserve">
- Relationships with Indigenous Peoples
   Recognizing and Respecting the Interests, Rights and Heritage of Indigenous Peoples: p. 11
- Relationships with Communities
   Feedback, Grievances and Disputes Incidents: p. 20</t>
    </r>
  </si>
  <si>
    <t>14.11.2</t>
  </si>
  <si>
    <t>2.3</t>
  </si>
  <si>
    <t>Description of incidents of violation sof the rights of Indigenous Peoples</t>
  </si>
  <si>
    <r>
      <rPr>
        <b/>
        <sz val="10"/>
        <color theme="1"/>
        <rFont val="Arial"/>
      </rPr>
      <t>2025 Sustainability Report</t>
    </r>
    <r>
      <rPr>
        <sz val="10"/>
        <color theme="1"/>
        <rFont val="Arial"/>
      </rPr>
      <t xml:space="preserve">
- Relationships with Communities
   Significant Disputes: p. 20</t>
    </r>
  </si>
  <si>
    <t>Operations adjacent to Indigenous Peoples</t>
  </si>
  <si>
    <r>
      <rPr>
        <b/>
        <sz val="10"/>
        <color theme="1"/>
        <rFont val="Arial"/>
      </rPr>
      <t>2025 Sustainability Report</t>
    </r>
    <r>
      <rPr>
        <sz val="10"/>
        <color theme="1"/>
        <rFont val="Arial"/>
      </rPr>
      <t xml:space="preserve">
- Relationships with Indigenous Peoples
   Recognizing and Respecting the Interests and Rights of Indigenous Peoples: p. 11
   Engagement with Indigenous Peoples in 2025: p.15</t>
    </r>
  </si>
  <si>
    <t>14.11.3</t>
  </si>
  <si>
    <t>Seeking free, prior, and informed consent (FPIC) from Indigenous Peoples</t>
  </si>
  <si>
    <r>
      <rPr>
        <b/>
        <sz val="10"/>
        <color theme="1"/>
        <rFont val="Arial"/>
      </rPr>
      <t>2025 Sustainability Report</t>
    </r>
    <r>
      <rPr>
        <sz val="10"/>
        <color theme="1"/>
        <rFont val="Arial"/>
      </rPr>
      <t xml:space="preserve">
- Relationships with Indigenous Peoples
   Recognizing and Respecting the Interests and Rights of Indigenous Peoples: p. 11</t>
    </r>
  </si>
  <si>
    <t>14.11.4</t>
  </si>
  <si>
    <t>Conflicts or violations of land and resource rights</t>
  </si>
  <si>
    <r>
      <rPr>
        <b/>
        <sz val="10"/>
        <color theme="1"/>
        <rFont val="Arial"/>
      </rPr>
      <t>2025 Sustainability Report</t>
    </r>
    <r>
      <rPr>
        <sz val="10"/>
        <color theme="1"/>
        <rFont val="Arial"/>
      </rPr>
      <t xml:space="preserve">
- Relationships with Communities
   Feedback, Grievances and Disputes: p. 20</t>
    </r>
  </si>
  <si>
    <t>14.12.3</t>
  </si>
  <si>
    <t>Local Communities</t>
  </si>
  <si>
    <r>
      <rPr>
        <b/>
        <sz val="10"/>
        <color theme="1"/>
        <rFont val="Arial"/>
      </rPr>
      <t>2025 Sustainability Report</t>
    </r>
    <r>
      <rPr>
        <sz val="10"/>
        <color theme="1"/>
        <rFont val="Arial"/>
      </rPr>
      <t xml:space="preserve">
- 2025 Double Materiality Assessment: p. 0
- Relationships with Communities: p. 17</t>
    </r>
  </si>
  <si>
    <t>14.10.1
14.13.1</t>
  </si>
  <si>
    <t>2, 3, 4, 9, 10</t>
  </si>
  <si>
    <t>1, 2, 8</t>
  </si>
  <si>
    <t>1, 2, 3, 6, 8, 12</t>
  </si>
  <si>
    <r>
      <rPr>
        <b/>
        <sz val="10"/>
        <color theme="1"/>
        <rFont val="Arial"/>
      </rPr>
      <t>Management Approach to Sustainability</t>
    </r>
    <r>
      <rPr>
        <sz val="10"/>
        <color theme="1"/>
        <rFont val="Arial"/>
      </rPr>
      <t xml:space="preserve">
- Relationships with Communities Section: p. 18
- Responsible Business Section: p. 3</t>
    </r>
  </si>
  <si>
    <t>413-1</t>
  </si>
  <si>
    <t>Operations with local community engagement, impact assessments, and development programs</t>
  </si>
  <si>
    <r>
      <rPr>
        <b/>
        <sz val="10"/>
        <color theme="1"/>
        <rFont val="Arial"/>
      </rPr>
      <t>2025 Sustainability Report</t>
    </r>
    <r>
      <rPr>
        <sz val="10"/>
        <color theme="1"/>
        <rFont val="Arial"/>
      </rPr>
      <t xml:space="preserve">
- Relationships with Indigenous People
   Our 2025 Reationships with Indigenous People: p.11
- Relationships with Communities
   Our 2025 Relationships with Communities Performance: p. 18
   Engagement on Actual or Potential Impacts: p. 18
   Community Investment: p. 23
   Feedback. Grivances and Disputes: p.20
- Health and Safety p.58</t>
    </r>
  </si>
  <si>
    <t>14.10.2</t>
  </si>
  <si>
    <t>2, 9, 10</t>
  </si>
  <si>
    <r>
      <rPr>
        <b/>
        <sz val="10"/>
        <color theme="1"/>
        <rFont val="Arial"/>
      </rPr>
      <t>Management Approach to Sustainability</t>
    </r>
    <r>
      <rPr>
        <sz val="10"/>
        <color theme="1"/>
        <rFont val="Arial"/>
      </rPr>
      <t xml:space="preserve">
- Relationships with Communities Section: p. 18
- Responsible Business Section: p. 3</t>
    </r>
  </si>
  <si>
    <t>413-2</t>
  </si>
  <si>
    <t>Operations with significant actual and potential negative impacts on local communities</t>
  </si>
  <si>
    <r>
      <rPr>
        <b/>
        <sz val="10"/>
        <color theme="1"/>
        <rFont val="Arial"/>
      </rPr>
      <t>2025 Sustainability Report</t>
    </r>
    <r>
      <rPr>
        <sz val="10"/>
        <color theme="1"/>
        <rFont val="Arial"/>
      </rPr>
      <t xml:space="preserve">
- Relationships with Communities
   Engagement on Actual or Potential Impacts: p. 18</t>
    </r>
  </si>
  <si>
    <t>14.10.3</t>
  </si>
  <si>
    <t>1.4
2.3</t>
  </si>
  <si>
    <t>Approach to local community employment, procurement, and training</t>
  </si>
  <si>
    <r>
      <rPr>
        <b/>
        <sz val="10"/>
        <color theme="1"/>
        <rFont val="Arial"/>
      </rPr>
      <t>Management Approach to Sustainability</t>
    </r>
    <r>
      <rPr>
        <sz val="10"/>
        <color theme="1"/>
        <rFont val="Arial"/>
      </rPr>
      <t xml:space="preserve">
- Relationships with Communities Section: p. 18
- Our People and Culture Section: p. 40</t>
    </r>
  </si>
  <si>
    <r>
      <rPr>
        <b/>
        <sz val="10"/>
        <color theme="1"/>
        <rFont val="Arial"/>
      </rPr>
      <t>2025 Sustainability Report</t>
    </r>
    <r>
      <rPr>
        <sz val="10"/>
        <color theme="1"/>
        <rFont val="Arial"/>
      </rPr>
      <t xml:space="preserve">
- Relationships with Communities Section: p. 17
   Local Hiring and Procurement: p. 22</t>
    </r>
  </si>
  <si>
    <t>Local Community Grievances</t>
  </si>
  <si>
    <r>
      <rPr>
        <b/>
        <sz val="10"/>
        <color theme="1"/>
        <rFont val="Arial"/>
      </rPr>
      <t>Sustainability Reporting Index and Databook</t>
    </r>
    <r>
      <rPr>
        <sz val="10"/>
        <color theme="1"/>
        <rFont val="Arial"/>
      </rPr>
      <t xml:space="preserve">
- Communities Tab</t>
    </r>
  </si>
  <si>
    <t>14.10.4</t>
  </si>
  <si>
    <t>Artisanal and Small-Scale Mining Proximity</t>
  </si>
  <si>
    <r>
      <rPr>
        <b/>
        <sz val="10"/>
        <color theme="1"/>
        <rFont val="Arial"/>
      </rPr>
      <t>2025 Sustainability Report</t>
    </r>
    <r>
      <rPr>
        <sz val="10"/>
        <color theme="1"/>
        <rFont val="Arial"/>
      </rPr>
      <t xml:space="preserve">
- Human Rights
   Artisanal and Small-Scale Mining: p. 68</t>
    </r>
  </si>
  <si>
    <t>14.13.2</t>
  </si>
  <si>
    <t>Artisanal and Small-Sace Mining Incidents</t>
  </si>
  <si>
    <r>
      <rPr>
        <b/>
        <sz val="10"/>
        <color theme="1"/>
        <rFont val="Arial"/>
      </rPr>
      <t xml:space="preserve">2025 Sustainability Report
</t>
    </r>
    <r>
      <rPr>
        <sz val="10"/>
        <color theme="1"/>
        <rFont val="Arial"/>
      </rPr>
      <t>- Human Rights
   Artisanal and Small-Scale Mining: p. 68</t>
    </r>
  </si>
  <si>
    <t>14.13.3</t>
  </si>
  <si>
    <t>Operations in conflict-affected areas</t>
  </si>
  <si>
    <r>
      <rPr>
        <b/>
        <sz val="10"/>
        <color theme="1"/>
        <rFont val="Arial"/>
      </rPr>
      <t>2025 Sustainability Report</t>
    </r>
    <r>
      <rPr>
        <sz val="10"/>
        <color theme="1"/>
        <rFont val="Arial"/>
      </rPr>
      <t xml:space="preserve">
- Human Rights
   Areas of Conflict: p. 68</t>
    </r>
  </si>
  <si>
    <t>14.25.2</t>
  </si>
  <si>
    <t>Due diligence process applied for conflict-affected and high-risk areas</t>
  </si>
  <si>
    <r>
      <rPr>
        <b/>
        <sz val="10"/>
        <color theme="1"/>
        <rFont val="Arial"/>
      </rPr>
      <t>Management Approach to Sustainability</t>
    </r>
    <r>
      <rPr>
        <sz val="10"/>
        <color theme="1"/>
        <rFont val="Arial"/>
      </rPr>
      <t xml:space="preserve">
- Human Rights Section: p. 49</t>
    </r>
  </si>
  <si>
    <t>14.25.3</t>
  </si>
  <si>
    <t>Supplier Social Assessment</t>
  </si>
  <si>
    <r>
      <rPr>
        <b/>
        <sz val="10"/>
        <color theme="1"/>
        <rFont val="Arial"/>
      </rPr>
      <t>2025 Sustainability Report</t>
    </r>
    <r>
      <rPr>
        <sz val="10"/>
        <color theme="1"/>
        <rFont val="Arial"/>
      </rPr>
      <t xml:space="preserve">
- 2025 Double Materiality Assessment: p. 9
- Value Chain Management: p. 70</t>
    </r>
  </si>
  <si>
    <t>1, 2, 4, 5, 10</t>
  </si>
  <si>
    <r>
      <rPr>
        <b/>
        <sz val="10"/>
        <color theme="1"/>
        <rFont val="Arial"/>
      </rPr>
      <t xml:space="preserve">Management Approach to Sustainability
</t>
    </r>
    <r>
      <rPr>
        <sz val="10"/>
        <color theme="1"/>
        <rFont val="Arial"/>
      </rPr>
      <t>- Relationships with Communities Section: p. 18
- Value Chain Management Section: p. 63</t>
    </r>
  </si>
  <si>
    <t>414-1</t>
  </si>
  <si>
    <t>New suppliers that were screened using social criteria</t>
  </si>
  <si>
    <r>
      <rPr>
        <b/>
        <sz val="10"/>
        <color theme="1"/>
        <rFont val="Arial"/>
      </rPr>
      <t xml:space="preserve">2025 Sustainability Report
</t>
    </r>
    <r>
      <rPr>
        <sz val="10"/>
        <color theme="1"/>
        <rFont val="Arial"/>
      </rPr>
      <t>- Human Rights
   Our Performance in Human Rights in 2025: p.68
- Value Chain Management: p.70</t>
    </r>
  </si>
  <si>
    <r>
      <rPr>
        <b/>
        <sz val="9"/>
        <color theme="1"/>
        <rFont val="Arial"/>
      </rPr>
      <t>i. Requirement(s) omitted:</t>
    </r>
    <r>
      <rPr>
        <sz val="9"/>
        <color theme="1"/>
        <rFont val="Arial"/>
      </rPr>
      <t xml:space="preserve"> Percentage of new suppliers that were screened using social criteria during the reporting period
</t>
    </r>
    <r>
      <rPr>
        <b/>
        <sz val="9"/>
        <color theme="1"/>
        <rFont val="Arial"/>
      </rPr>
      <t>ii. Reason:</t>
    </r>
    <r>
      <rPr>
        <sz val="9"/>
        <color theme="1"/>
        <rFont val="Arial"/>
      </rPr>
      <t xml:space="preserve"> Information unavailable/incomplete.
</t>
    </r>
    <r>
      <rPr>
        <b/>
        <sz val="9"/>
        <color theme="1"/>
        <rFont val="Arial"/>
      </rPr>
      <t>iii. Explanation:</t>
    </r>
    <r>
      <rPr>
        <sz val="9"/>
        <color theme="1"/>
        <rFont val="Arial"/>
      </rPr>
      <t xml:space="preserve"> We report on the percentage of supply chain partners who are qualified to perform work on Teck's sites, but are unable to provide a percentage for new suppliers screened. We plan to evaluate potential approaches to enable this disclosure in future reporting.</t>
    </r>
  </si>
  <si>
    <t>14.17.9
14.18.3
14.19.3</t>
  </si>
  <si>
    <t>5.2
8.8
16.1</t>
  </si>
  <si>
    <t>414-2</t>
  </si>
  <si>
    <t>Negative social impacts in the supply chain and actions taken</t>
  </si>
  <si>
    <r>
      <rPr>
        <b/>
        <sz val="10"/>
        <color theme="1"/>
        <rFont val="Arial"/>
      </rPr>
      <t xml:space="preserve">2025 Sustainability Report
</t>
    </r>
    <r>
      <rPr>
        <sz val="10"/>
        <color theme="1"/>
        <rFont val="Arial"/>
      </rPr>
      <t>- Human Rights
   Modern Slavery: p.68
- Value Chain Management</t>
    </r>
  </si>
  <si>
    <t>14.17.10</t>
  </si>
  <si>
    <r>
      <rPr>
        <b/>
        <sz val="10"/>
        <color theme="1"/>
        <rFont val="Arial"/>
      </rPr>
      <t>Sustainability Reporting Index and Databook</t>
    </r>
    <r>
      <rPr>
        <sz val="10"/>
        <color theme="1"/>
        <rFont val="Arial"/>
      </rPr>
      <t xml:space="preserve">
- Communities Tab</t>
    </r>
  </si>
  <si>
    <r>
      <rPr>
        <b/>
        <sz val="10"/>
        <color theme="1"/>
        <rFont val="Arial"/>
      </rPr>
      <t xml:space="preserve">Management Approach to Sustainability
</t>
    </r>
    <r>
      <rPr>
        <sz val="10"/>
        <color theme="1"/>
        <rFont val="Arial"/>
      </rPr>
      <t>- Value Chain Management Section: p. 63</t>
    </r>
  </si>
  <si>
    <r>
      <rPr>
        <b/>
        <sz val="10"/>
        <color theme="1"/>
        <rFont val="Arial"/>
      </rPr>
      <t xml:space="preserve">2025 Sustainability Report
</t>
    </r>
    <r>
      <rPr>
        <sz val="10"/>
        <color theme="1"/>
        <rFont val="Arial"/>
      </rPr>
      <t>- 2025 Double Materiality Assessment: p. 9
- Business Conduct: p. 64</t>
    </r>
  </si>
  <si>
    <t>14.24.1</t>
  </si>
  <si>
    <r>
      <rPr>
        <b/>
        <sz val="10"/>
        <color theme="1"/>
        <rFont val="Arial"/>
      </rPr>
      <t xml:space="preserve">Management Approach to Sustainability
</t>
    </r>
    <r>
      <rPr>
        <sz val="10"/>
        <color theme="1"/>
        <rFont val="Arial"/>
      </rPr>
      <t>- Responsible Business Section: p. 3
- Business Conduct Section: p. 59</t>
    </r>
  </si>
  <si>
    <t>415-1</t>
  </si>
  <si>
    <t>Political Contributions</t>
  </si>
  <si>
    <r>
      <rPr>
        <b/>
        <sz val="10"/>
        <color theme="1"/>
        <rFont val="Arial"/>
      </rPr>
      <t xml:space="preserve">2025 Sustainability Report
</t>
    </r>
    <r>
      <rPr>
        <sz val="10"/>
        <color theme="1"/>
        <rFont val="Arial"/>
      </rPr>
      <t>- Business Conduct
    Commitment to Transparency: p. 66</t>
    </r>
  </si>
  <si>
    <t>14.24.2</t>
  </si>
  <si>
    <t>As of mid-2017, Teck does not make political donations and does not make use of corporate resources, including funds, goods, property or services, for the purpose of contributing to a political party or any individual candidate seeking election at any level of government in any jurisdicitons.</t>
  </si>
  <si>
    <t>ICMM Social and Economic Reporting Framework &amp; Guidance</t>
  </si>
  <si>
    <t>Indicator</t>
  </si>
  <si>
    <t>Detail</t>
  </si>
  <si>
    <t>Omission Statement</t>
  </si>
  <si>
    <r>
      <rPr>
        <b/>
        <sz val="10"/>
        <color theme="1"/>
        <rFont val="Arial"/>
      </rPr>
      <t xml:space="preserve">Indicator 1
</t>
    </r>
    <r>
      <rPr>
        <sz val="10"/>
        <color theme="1"/>
        <rFont val="Arial"/>
      </rPr>
      <t>GRI 207-4</t>
    </r>
  </si>
  <si>
    <t>Taxes – Country-by-country reporting</t>
  </si>
  <si>
    <r>
      <rPr>
        <b/>
        <sz val="10"/>
        <color theme="1"/>
        <rFont val="Arial"/>
      </rPr>
      <t>Sustainability Databook</t>
    </r>
    <r>
      <rPr>
        <sz val="10"/>
        <color theme="1"/>
        <rFont val="Arial"/>
      </rPr>
      <t xml:space="preserve">
- Tax Tab - includes 2024 tax reporting</t>
    </r>
  </si>
  <si>
    <r>
      <rPr>
        <b/>
        <sz val="10"/>
        <color theme="1"/>
        <rFont val="Arial"/>
      </rPr>
      <t xml:space="preserve">Indicator 2 
</t>
    </r>
    <r>
      <rPr>
        <sz val="10"/>
        <color theme="1"/>
        <rFont val="Arial"/>
      </rPr>
      <t>GRI 2-7, 2-8, 
405-1</t>
    </r>
  </si>
  <si>
    <t xml:space="preserve">Workforce composition </t>
  </si>
  <si>
    <r>
      <rPr>
        <b/>
        <sz val="10"/>
        <color theme="1"/>
        <rFont val="Arial"/>
      </rPr>
      <t>Sustainability Reporting Index and Databook</t>
    </r>
    <r>
      <rPr>
        <sz val="10"/>
        <color theme="1"/>
        <rFont val="Arial"/>
      </rPr>
      <t xml:space="preserve">
- Workforce Demographics Tab - includes breakdown of 2025 workforce composition by region, age, and gender</t>
    </r>
  </si>
  <si>
    <r>
      <rPr>
        <b/>
        <sz val="10"/>
        <color theme="1"/>
        <rFont val="Arial"/>
      </rPr>
      <t xml:space="preserve">Indicator 3
</t>
    </r>
    <r>
      <rPr>
        <sz val="10"/>
        <color theme="1"/>
        <rFont val="Arial"/>
      </rPr>
      <t>GRI 405-2</t>
    </r>
  </si>
  <si>
    <t>Pay equality</t>
  </si>
  <si>
    <r>
      <rPr>
        <b/>
        <sz val="10"/>
        <color theme="1"/>
        <rFont val="Arial"/>
      </rPr>
      <t>2025 Sustainability Report</t>
    </r>
    <r>
      <rPr>
        <sz val="10"/>
        <color theme="1"/>
        <rFont val="Arial"/>
      </rPr>
      <t xml:space="preserve">
- Our People and Culture 
   Gender Pay Equity Review: p. 56</t>
    </r>
  </si>
  <si>
    <r>
      <rPr>
        <b/>
        <sz val="10"/>
        <color theme="1"/>
        <rFont val="Arial"/>
      </rPr>
      <t>i. Requirement(s) omitted:</t>
    </r>
    <r>
      <rPr>
        <sz val="10"/>
        <color theme="1"/>
        <rFont val="Arial"/>
      </rPr>
      <t xml:space="preserve"> Ratio of basic salary and remuneration for minor to major ethnic groups. 
</t>
    </r>
    <r>
      <rPr>
        <b/>
        <sz val="10"/>
        <color theme="1"/>
        <rFont val="Arial"/>
      </rPr>
      <t>ii. Reason:</t>
    </r>
    <r>
      <rPr>
        <sz val="10"/>
        <color theme="1"/>
        <rFont val="Arial"/>
      </rPr>
      <t xml:space="preserve"> Information unavailable/incomplete.
</t>
    </r>
    <r>
      <rPr>
        <b/>
        <sz val="10"/>
        <color theme="1"/>
        <rFont val="Arial"/>
      </rPr>
      <t xml:space="preserve">iii. Explanation: </t>
    </r>
    <r>
      <rPr>
        <sz val="10"/>
        <color theme="1"/>
        <rFont val="Arial"/>
      </rPr>
      <t xml:space="preserve">Teck is in the process of updating our Human Rights Information System to track different forms of diversity including racial diversity. </t>
    </r>
  </si>
  <si>
    <r>
      <rPr>
        <b/>
        <sz val="10"/>
        <color theme="1"/>
        <rFont val="Arial"/>
      </rPr>
      <t xml:space="preserve">Indicator 4
</t>
    </r>
    <r>
      <rPr>
        <sz val="10"/>
        <color theme="1"/>
        <rFont val="Arial"/>
      </rPr>
      <t>GRI 2-21, 202-1</t>
    </r>
  </si>
  <si>
    <t>Wage level</t>
  </si>
  <si>
    <r>
      <rPr>
        <b/>
        <sz val="10"/>
        <color theme="1"/>
        <rFont val="Arial"/>
      </rPr>
      <t>2025 Sustainability Report</t>
    </r>
    <r>
      <rPr>
        <sz val="10"/>
        <color theme="1"/>
        <rFont val="Arial"/>
      </rPr>
      <t xml:space="preserve">
- Our People and Culture
   Remuneration at Teck: p. 55</t>
    </r>
  </si>
  <si>
    <r>
      <rPr>
        <b/>
        <sz val="10"/>
        <color theme="1"/>
        <rFont val="Arial"/>
      </rPr>
      <t xml:space="preserve">Indicator 5
</t>
    </r>
    <r>
      <rPr>
        <sz val="10"/>
        <color theme="1"/>
        <rFont val="Arial"/>
      </rPr>
      <t>GRI 404-1</t>
    </r>
  </si>
  <si>
    <t>Training provided</t>
  </si>
  <si>
    <r>
      <rPr>
        <b/>
        <sz val="10"/>
        <color theme="1"/>
        <rFont val="Arial"/>
      </rPr>
      <t>Sustainability Reporting Index and Databook</t>
    </r>
    <r>
      <rPr>
        <sz val="10"/>
        <color theme="1"/>
        <rFont val="Arial"/>
      </rPr>
      <t xml:space="preserve">
- Talent Management Tab</t>
    </r>
  </si>
  <si>
    <r>
      <rPr>
        <b/>
        <sz val="10"/>
        <color theme="1"/>
        <rFont val="Arial"/>
      </rPr>
      <t xml:space="preserve">Indicator 6
</t>
    </r>
    <r>
      <rPr>
        <sz val="10"/>
        <color theme="1"/>
        <rFont val="Arial"/>
      </rPr>
      <t>GRI 204-1</t>
    </r>
  </si>
  <si>
    <t>Local procurement</t>
  </si>
  <si>
    <r>
      <rPr>
        <b/>
        <sz val="10"/>
        <color theme="1"/>
        <rFont val="Arial"/>
      </rPr>
      <t>2025 Sustainability Report</t>
    </r>
    <r>
      <rPr>
        <sz val="10"/>
        <color theme="1"/>
        <rFont val="Arial"/>
      </rPr>
      <t xml:space="preserve">
- Our People and Culture
   Talent Acquisition, Engagement and Development : p. 53</t>
    </r>
  </si>
  <si>
    <r>
      <rPr>
        <b/>
        <sz val="10"/>
        <color theme="1"/>
        <rFont val="Arial"/>
      </rPr>
      <t>2025 Sustainability Report</t>
    </r>
    <r>
      <rPr>
        <sz val="10"/>
        <color theme="1"/>
        <rFont val="Arial"/>
      </rPr>
      <t xml:space="preserve">
- Relationships with Communities 
   Local Hiring and Procurement: p. 22</t>
    </r>
  </si>
  <si>
    <t>Indicator 7</t>
  </si>
  <si>
    <t>Education and skills</t>
  </si>
  <si>
    <r>
      <rPr>
        <b/>
        <sz val="10"/>
        <color theme="1"/>
        <rFont val="Arial"/>
      </rPr>
      <t>2025 Sustainability Report</t>
    </r>
    <r>
      <rPr>
        <sz val="10"/>
        <color theme="1"/>
        <rFont val="Arial"/>
      </rPr>
      <t xml:space="preserve">
- Relationships with Communities 
   Community Investment: p. 23</t>
    </r>
  </si>
  <si>
    <r>
      <rPr>
        <b/>
        <sz val="10"/>
        <color theme="1"/>
        <rFont val="Arial"/>
      </rPr>
      <t>Sustainability Reporting Index and Databook</t>
    </r>
    <r>
      <rPr>
        <sz val="10"/>
        <color theme="1"/>
        <rFont val="Arial"/>
      </rPr>
      <t xml:space="preserve">
- Economic Performance Tab - includes information on support for education and skills programs through community investment</t>
    </r>
  </si>
  <si>
    <t>Indicator 8</t>
  </si>
  <si>
    <t>Capacity and institutions</t>
  </si>
  <si>
    <r>
      <rPr>
        <b/>
        <sz val="10"/>
        <color theme="1"/>
        <rFont val="Arial"/>
      </rPr>
      <t>2025 Sustainability Report</t>
    </r>
    <r>
      <rPr>
        <sz val="10"/>
        <color theme="1"/>
        <rFont val="Arial"/>
      </rPr>
      <t xml:space="preserve">
- Relationships with Communities 
   Community Investment: p. 23</t>
    </r>
  </si>
  <si>
    <r>
      <rPr>
        <b/>
        <sz val="10"/>
        <color theme="1"/>
        <rFont val="Arial"/>
      </rPr>
      <t>Sustainability Reporting Index and Databook</t>
    </r>
    <r>
      <rPr>
        <sz val="10"/>
        <color theme="1"/>
        <rFont val="Arial"/>
      </rPr>
      <t xml:space="preserve">
- Economic Performance Tab - includes information on support for capacity and institutions programs through community investment</t>
    </r>
  </si>
  <si>
    <t xml:space="preserve">Policies and Commitments </t>
  </si>
  <si>
    <t>Organizational Conduct/Governance</t>
  </si>
  <si>
    <t>Anti-Bribery and Corruption Compliance Policy and Interpretation Guide</t>
  </si>
  <si>
    <t>Download</t>
  </si>
  <si>
    <t>Code of Sustainable Conduct</t>
  </si>
  <si>
    <t>Sustainability Standards</t>
  </si>
  <si>
    <t>Visit</t>
  </si>
  <si>
    <t>Political Contributions Policy</t>
  </si>
  <si>
    <t>Sustainability Strategy and Goals</t>
  </si>
  <si>
    <t>Tax Policy</t>
  </si>
  <si>
    <t>Annual Facility Performance Report</t>
  </si>
  <si>
    <t>Climate Change and Nature 2024 Report (TCFD- and TNFD-aligned)</t>
  </si>
  <si>
    <t xml:space="preserve">Climate Change Policy </t>
  </si>
  <si>
    <t>GISTM Related Disclosures</t>
  </si>
  <si>
    <t>Tailings Management Policy</t>
  </si>
  <si>
    <t>Water Policy</t>
  </si>
  <si>
    <t>Equity, Diversity and Inclusion Policy</t>
  </si>
  <si>
    <t>Health and Safety Policy</t>
  </si>
  <si>
    <t>Human Rights Policy</t>
  </si>
  <si>
    <t>Indigenous Peoples Policy</t>
  </si>
  <si>
    <t xml:space="preserve">Respectful Workplace Policy </t>
  </si>
  <si>
    <t>Products</t>
  </si>
  <si>
    <t>Product Data Sheets</t>
  </si>
  <si>
    <t>Safety Data Sheets</t>
  </si>
  <si>
    <t>Germanium ISO 9001:2015</t>
  </si>
  <si>
    <t>Indium ISO 9001:2015</t>
  </si>
  <si>
    <t>Lead ISO 9001:2015</t>
  </si>
  <si>
    <t>Sulphur ISO 9001:2015</t>
  </si>
  <si>
    <t>Zinc ISO 9001:2015</t>
  </si>
  <si>
    <t>Environmental Management System Certification</t>
  </si>
  <si>
    <t>Highland Valley Copper Operations ISO 14001:2015</t>
  </si>
  <si>
    <t>Trail Operations ISO 14001:2015</t>
  </si>
  <si>
    <t>Red Dog Operations ISO 14001:2015</t>
  </si>
  <si>
    <t>Carmen de Andacollo IQNET ISO 14001:2015</t>
  </si>
  <si>
    <t>Carmen de Andacollo IRAM ISO 14001:2015</t>
  </si>
  <si>
    <t>Environment Performance Data: Contents and Standards</t>
  </si>
  <si>
    <t>Content</t>
  </si>
  <si>
    <t>GRI Standard(s)</t>
  </si>
  <si>
    <t xml:space="preserve">SASB Standard(s) </t>
  </si>
  <si>
    <t xml:space="preserve">Air Quality </t>
  </si>
  <si>
    <t>Sulphur Dioxide Emissions from Stacks, Stationary and Mobile Fossil Fuel Combustion (2025 - 2020)</t>
  </si>
  <si>
    <t>GRI 305-7</t>
  </si>
  <si>
    <t xml:space="preserve">Nitrogen Oxides - Estimated Diesel Combustion Emissions from Mobile Equipment (2025 - 2022) </t>
  </si>
  <si>
    <t xml:space="preserve">Nitrogen Oxides - Measured Emissions from Stationary Sources (2025 - 2020) </t>
  </si>
  <si>
    <t xml:space="preserve">Carbon Monoxide - Measured Emissions from Stationary Sources (2025 - 2020) </t>
  </si>
  <si>
    <t xml:space="preserve">Volatile Organic Compounds - Measured Emissions from Stationary Sources (2025 - 2020) </t>
  </si>
  <si>
    <t xml:space="preserve">Mercury - Measured Emissions from Stationary Sources (2025 - 2020) </t>
  </si>
  <si>
    <t xml:space="preserve">Particulate Matter - Estimated Diesel Combustion Emissions from Mobile Equipment (2025 - 2022) </t>
  </si>
  <si>
    <t>Particulate Matter - Measured Emissions from Stationary Sources (2025 - 2020)</t>
  </si>
  <si>
    <t>Biodiversity and Reclamation</t>
  </si>
  <si>
    <r>
      <rPr>
        <sz val="10"/>
        <color rgb="FF000000"/>
        <rFont val="Arial"/>
      </rPr>
      <t>Area Reclaimed and Disturbed (202</t>
    </r>
    <r>
      <rPr>
        <sz val="10"/>
        <color theme="1"/>
        <rFont val="Arial"/>
      </rPr>
      <t>5</t>
    </r>
    <r>
      <rPr>
        <sz val="10"/>
        <color rgb="FF000000"/>
        <rFont val="Arial"/>
      </rPr>
      <t xml:space="preserve"> - 2022)</t>
    </r>
  </si>
  <si>
    <t>GRI 101-2, 14.4.3, 14.8.6</t>
  </si>
  <si>
    <r>
      <rPr>
        <sz val="10"/>
        <color rgb="FF000000"/>
        <rFont val="Arial"/>
      </rPr>
      <t>Ratio of Land Conserved, Protected and Restored vs.Disturbed (202</t>
    </r>
    <r>
      <rPr>
        <sz val="10"/>
        <color theme="1"/>
        <rFont val="Arial"/>
      </rPr>
      <t>5</t>
    </r>
    <r>
      <rPr>
        <sz val="10"/>
        <color rgb="FF000000"/>
        <rFont val="Arial"/>
      </rPr>
      <t xml:space="preserve"> - 2021)</t>
    </r>
  </si>
  <si>
    <t>Sites In or Near an Ecologically Sensitive Area</t>
  </si>
  <si>
    <t>GRI 101-5, 14.4.5</t>
  </si>
  <si>
    <t>Sites: Ecosystem Services and Beneficiaries</t>
  </si>
  <si>
    <t>GRI 101-8, 14.4.8</t>
  </si>
  <si>
    <t>Responsible Production &amp; Waste</t>
  </si>
  <si>
    <t>Mineral Waste by Composition in Metric Tonnes (2025 - 2021)</t>
  </si>
  <si>
    <t>GRI 306-3</t>
  </si>
  <si>
    <t>EM-MM-150a.5, EM-MM-150a.6</t>
  </si>
  <si>
    <t>Hazardous and Non-Hazardous Waste in Metric Tonnes (2025 - 2024)</t>
  </si>
  <si>
    <t>GRI 306-3, 306-4, 306-5</t>
  </si>
  <si>
    <t>EM-MM-150a.4, EM-MM-150a.7, EM-MM-150a.8</t>
  </si>
  <si>
    <t>Non-Mineral Waste by Composition in Metric Tonnes (2025 - 2021)</t>
  </si>
  <si>
    <t>EM-MM-150a.4, EM-MM-150a.7</t>
  </si>
  <si>
    <t>Energy Consumption by Type (2025 - 2021)</t>
  </si>
  <si>
    <t>GRI 302-1</t>
  </si>
  <si>
    <t>Scope 1 and Scope 2 GHG Emissions by Fuel Type (2025 - 2021)</t>
  </si>
  <si>
    <t>GRI 305-1, 305-2</t>
  </si>
  <si>
    <r>
      <rPr>
        <sz val="10"/>
        <color theme="1"/>
        <rFont val="Arial"/>
      </rPr>
      <t>Total Emissions in Kilotonnes CO</t>
    </r>
    <r>
      <rPr>
        <vertAlign val="subscript"/>
        <sz val="10"/>
        <color theme="1"/>
        <rFont val="Arial"/>
      </rPr>
      <t>2</t>
    </r>
    <r>
      <rPr>
        <sz val="10"/>
        <color theme="1"/>
        <rFont val="Arial"/>
      </rPr>
      <t>e (2025 - 2021)</t>
    </r>
  </si>
  <si>
    <t>Energy and Carbon Intensity for Copper Production (2025 - 2021)</t>
  </si>
  <si>
    <t>GRI 302-3, 305-4</t>
  </si>
  <si>
    <t>Energy and Carbon Intensity for Zinc and Lead Production (2025 - 2021)</t>
  </si>
  <si>
    <t>Carbon Intensity on a Copper Equivalent Production Basis (2025 - 2021)</t>
  </si>
  <si>
    <t xml:space="preserve">Tailings  </t>
  </si>
  <si>
    <t>Closure and Rehabilitation Planning Status - Operating Sites</t>
  </si>
  <si>
    <t>GRI 14.8.5, 14.8.7</t>
  </si>
  <si>
    <t>Closure and Rehabilitation Status - Closed Sites and Sites Undergoing Closure</t>
  </si>
  <si>
    <t>GRI 14.8.4</t>
  </si>
  <si>
    <t>Tailings Storage Facility Inventory Table - 2025</t>
  </si>
  <si>
    <t xml:space="preserve">GRI 14.6.3 </t>
  </si>
  <si>
    <t xml:space="preserve">Water Stewardship </t>
  </si>
  <si>
    <t>Water Metrics in Megalitres (2025 - 2021)</t>
  </si>
  <si>
    <t>GRI 303-3, 303-4, 303-5</t>
  </si>
  <si>
    <t>Water Metrics by Quality and Source/Destination (2025)</t>
  </si>
  <si>
    <t xml:space="preserve">Water Metrics by Site in Megalitres (2025 - 2022) </t>
  </si>
  <si>
    <t xml:space="preserve">Site-Level Water Withdrawal by Quality and Source (2025 - 2022) </t>
  </si>
  <si>
    <t>GRI 303-3</t>
  </si>
  <si>
    <t xml:space="preserve">Site-Level Water Discharge by Treatment Type (ML) (2025 - 2022) </t>
  </si>
  <si>
    <t xml:space="preserve">Site-Level Water Discharge by Quality and Destination (2025 - 2022) </t>
  </si>
  <si>
    <t>GRI 303-4</t>
  </si>
  <si>
    <t>Definitions: Water Stewardship</t>
  </si>
  <si>
    <r>
      <rPr>
        <b/>
        <sz val="14"/>
        <color rgb="FF001040"/>
        <rFont val="Arial"/>
      </rPr>
      <t>Air Emissions</t>
    </r>
    <r>
      <rPr>
        <b/>
        <vertAlign val="superscript"/>
        <sz val="14"/>
        <color rgb="FF001040"/>
        <rFont val="Arial"/>
      </rPr>
      <t>(1),(2)</t>
    </r>
  </si>
  <si>
    <t>(1)  Data in this tab includes Teck-controlled operations only.</t>
  </si>
  <si>
    <t>(2)  Air emissions types not included in the tables, such as persistent organic pollutants, are not required to be reported by permit or legislation and are not material.</t>
  </si>
  <si>
    <r>
      <rPr>
        <b/>
        <sz val="10"/>
        <color rgb="FF000000"/>
        <rFont val="Arial"/>
      </rPr>
      <t>Sulphur Dioxide Emissions from Stacks, Stationary and Mobile Fossil Fuel Combustion (tonnes)</t>
    </r>
    <r>
      <rPr>
        <b/>
        <vertAlign val="superscript"/>
        <sz val="10"/>
        <color rgb="FF000000"/>
        <rFont val="Arial"/>
      </rPr>
      <t>(1),(2),(3),(4)</t>
    </r>
  </si>
  <si>
    <t>Operation</t>
  </si>
  <si>
    <t>Carmen de Andacollo</t>
  </si>
  <si>
    <t>Highland Valley Copper</t>
  </si>
  <si>
    <t>Quebrada Blanca</t>
  </si>
  <si>
    <t xml:space="preserve">Red Dog </t>
  </si>
  <si>
    <t>Trail</t>
  </si>
  <si>
    <t>Total</t>
  </si>
  <si>
    <r>
      <rPr>
        <b/>
        <sz val="10"/>
        <color rgb="FF000000"/>
        <rFont val="Arial"/>
      </rPr>
      <t>Nitrogen Oxides (tonnes) - Estimated Diesel Combustion Emissions from Mobile Equipment</t>
    </r>
    <r>
      <rPr>
        <b/>
        <vertAlign val="superscript"/>
        <sz val="10"/>
        <color rgb="FF000000"/>
        <rFont val="Arial"/>
      </rPr>
      <t>(1),(2),(3)</t>
    </r>
  </si>
  <si>
    <t>Estimated Diesel Combustion Emissions from Mobile Equipment</t>
  </si>
  <si>
    <t>2024*</t>
  </si>
  <si>
    <t xml:space="preserve">* Values from 2024 have been restated from 2,980 to 3,879 using updated data from Highland Valley Copper. </t>
  </si>
  <si>
    <r>
      <rPr>
        <b/>
        <sz val="10"/>
        <color rgb="FF000000"/>
        <rFont val="Arial"/>
      </rPr>
      <t>Nitrogen Oxides (tonnes) - Measured Emissions from Stationary Sources</t>
    </r>
    <r>
      <rPr>
        <b/>
        <vertAlign val="superscript"/>
        <sz val="10"/>
        <color rgb="FF000000"/>
        <rFont val="Arial"/>
      </rPr>
      <t>(1),(2),(3),(4),(6),(7),(8)</t>
    </r>
  </si>
  <si>
    <t>Data for 2025 will be available mid-year 2026</t>
  </si>
  <si>
    <t>n/r</t>
  </si>
  <si>
    <r>
      <rPr>
        <sz val="10"/>
        <color theme="1"/>
        <rFont val="Arial"/>
      </rPr>
      <t>Highland Valley Copper</t>
    </r>
    <r>
      <rPr>
        <vertAlign val="superscript"/>
        <sz val="10"/>
        <color theme="1"/>
        <rFont val="Arial"/>
      </rPr>
      <t>(6)</t>
    </r>
  </si>
  <si>
    <r>
      <rPr>
        <sz val="10"/>
        <color theme="1"/>
        <rFont val="Arial"/>
      </rPr>
      <t>Red Dog</t>
    </r>
    <r>
      <rPr>
        <vertAlign val="superscript"/>
        <sz val="10"/>
        <color theme="1"/>
        <rFont val="Arial"/>
      </rPr>
      <t>(10)</t>
    </r>
  </si>
  <si>
    <r>
      <rPr>
        <b/>
        <sz val="10"/>
        <color rgb="FF000000"/>
        <rFont val="Arial"/>
      </rPr>
      <t>Carbon Monoxide (tonnes)  - Measured Emissions from Stationary Sources</t>
    </r>
    <r>
      <rPr>
        <b/>
        <vertAlign val="superscript"/>
        <sz val="10"/>
        <color rgb="FF000000"/>
        <rFont val="Arial"/>
      </rPr>
      <t>(1),(2),(3),(4),(6),(7)</t>
    </r>
  </si>
  <si>
    <r>
      <rPr>
        <sz val="10"/>
        <color theme="1"/>
        <rFont val="Arial"/>
      </rPr>
      <t>Highland Valley Copper</t>
    </r>
    <r>
      <rPr>
        <vertAlign val="superscript"/>
        <sz val="10"/>
        <color theme="1"/>
        <rFont val="Arial"/>
      </rPr>
      <t>(6)</t>
    </r>
  </si>
  <si>
    <r>
      <rPr>
        <b/>
        <sz val="10"/>
        <color rgb="FF000000"/>
        <rFont val="Arial"/>
      </rPr>
      <t>Volatile Organic Compounds (tonnes) - Measured Emissions from Stationary Sources</t>
    </r>
    <r>
      <rPr>
        <b/>
        <vertAlign val="superscript"/>
        <sz val="10"/>
        <color rgb="FF000000"/>
        <rFont val="Arial"/>
      </rPr>
      <t>(1),(2),(3),(4),(6),(7),(8)</t>
    </r>
  </si>
  <si>
    <r>
      <rPr>
        <sz val="10"/>
        <color theme="1"/>
        <rFont val="Arial"/>
      </rPr>
      <t>Highland Valley Copper</t>
    </r>
    <r>
      <rPr>
        <vertAlign val="superscript"/>
        <sz val="10"/>
        <color theme="1"/>
        <rFont val="Arial"/>
      </rPr>
      <t>(6)</t>
    </r>
  </si>
  <si>
    <r>
      <rPr>
        <b/>
        <sz val="10"/>
        <color rgb="FF000000"/>
        <rFont val="Arial"/>
      </rPr>
      <t>Mercury (tonnes) - Measured Emissions from Stationary Sources</t>
    </r>
    <r>
      <rPr>
        <b/>
        <vertAlign val="superscript"/>
        <sz val="10"/>
        <color rgb="FF000000"/>
        <rFont val="Arial"/>
      </rPr>
      <t>(1),(2),(3),(4),(6),(7),(8)</t>
    </r>
  </si>
  <si>
    <r>
      <rPr>
        <sz val="10"/>
        <color theme="1"/>
        <rFont val="Arial"/>
      </rPr>
      <t>Highland Valley Copper</t>
    </r>
    <r>
      <rPr>
        <vertAlign val="superscript"/>
        <sz val="10"/>
        <color theme="1"/>
        <rFont val="Arial"/>
      </rPr>
      <t>(6)</t>
    </r>
  </si>
  <si>
    <r>
      <rPr>
        <b/>
        <sz val="10"/>
        <color rgb="FF000000"/>
        <rFont val="Arial"/>
      </rPr>
      <t>Particulate Matter (tonnes) - Estimated Diesel Combustion Emissions from Mobile Equipment</t>
    </r>
    <r>
      <rPr>
        <b/>
        <vertAlign val="superscript"/>
        <sz val="10"/>
        <color rgb="FF000000"/>
        <rFont val="Arial"/>
      </rPr>
      <t>(1),(2),(3)</t>
    </r>
  </si>
  <si>
    <t xml:space="preserve">* Values from 2024 have been restated from 60 to 78 after including data from Highland Valley Copper. </t>
  </si>
  <si>
    <r>
      <rPr>
        <b/>
        <sz val="10"/>
        <color rgb="FF000000"/>
        <rFont val="Arial"/>
      </rPr>
      <t>Particulate Matter (tonnes) - Measured Emissions from Stationary Sources</t>
    </r>
    <r>
      <rPr>
        <b/>
        <vertAlign val="superscript"/>
        <sz val="10"/>
        <color rgb="FF000000"/>
        <rFont val="Arial"/>
      </rPr>
      <t>(1),(2),(3),(4),(6),(7),(8),(9)</t>
    </r>
  </si>
  <si>
    <r>
      <rPr>
        <sz val="10"/>
        <color theme="1"/>
        <rFont val="Arial"/>
      </rPr>
      <t>Highland Valley Copper</t>
    </r>
    <r>
      <rPr>
        <vertAlign val="superscript"/>
        <sz val="10"/>
        <color theme="1"/>
        <rFont val="Arial"/>
      </rPr>
      <t>(6)</t>
    </r>
  </si>
  <si>
    <t>(1)   Requirements and methods for determining air emissions can vary widely. Air emissions sources vary (e.g. stacks, combustion, explosives detonation). Not all sites have monitoring equipment in place to measure releases from all sources and activities.</t>
  </si>
  <si>
    <t xml:space="preserve">(2)   GRI 305-7: NOx, SOx and other significant air emissions; SASB EM-MM-120a.1: Air emissions of the following pollutants: (1) CO, (2) NOx (excluding N2O), (3) SOx, (4) particulate matter (PM10), (5) mercury (Hg), (6) lead (Pb), and (7) volatile organic compounds (VOCs). </t>
  </si>
  <si>
    <t xml:space="preserve">(3)   Rounding of individual numbers may cause a discrepancy in the total value. </t>
  </si>
  <si>
    <r>
      <rPr>
        <sz val="8"/>
        <color theme="1"/>
        <rFont val="Arial"/>
      </rPr>
      <t>(4)</t>
    </r>
    <r>
      <rPr>
        <sz val="8"/>
        <color rgb="FF000000"/>
        <rFont val="Arial"/>
      </rPr>
      <t>    Information current at time of publication. However, values will be added, confirmed and/or changed once regulatory reporting period is complete. See our website for up-to-date information.</t>
    </r>
  </si>
  <si>
    <t>(5)   "n/r" stands for not reported.</t>
  </si>
  <si>
    <t>(6)   Our Canadian operations (Highland Valley Copper and Trail) report annually to the National Pollutant Release Inventory (NPRI) on a variety of parameters including PM, VOCs, NOx and SOx. NPRI has a threshold for reporting each parameter and if the facility falls beneath the threshold, they are not required to report. See the Canadian National Pollutant Release Inventory website at https://www.canada.ca/en/environment-climate-change/services/national-pollutant-release-inventory/tools-resources-data.html for more information.</t>
  </si>
  <si>
    <t xml:space="preserve">(7)   Our American operations (Red Dog Operations) report a different scope of air emissions data to the Toxics Release Inventory (TRI), which has different reporting requirements and, in some cases, alternative calculation methods to NPRI, which is why certain pollutants are not reported. See the United States Toxics Release Inventory website at https://www.epa.gov/toxics-release-inventory-tri-program for more information. </t>
  </si>
  <si>
    <t xml:space="preserve">(8)   Our Chilean operations (Carmen de Andacollo and Quebrada Blanca) are not required to report by permit or legislation. </t>
  </si>
  <si>
    <t>(9)   Particulate emissions (i.e., dust) vary significantly by operation due to a number of factors, including external conditions such as weather and forest fires, location and size of stockpiles, terrain, nature and volume of materials moved and dust mitigation measures in place.</t>
  </si>
  <si>
    <t>(10)  The decrease in NOx emissions at the Mine in 2024 is due to a change in the emission factors used. Previously, the NOx emissions were calculated based upon maximum case permit limits. The 2025 NOx emissions (and going forward) are now calculated based upon actual emissions emitted from the stacks as determined by source testing.</t>
  </si>
  <si>
    <r>
      <rPr>
        <b/>
        <sz val="14"/>
        <color rgb="FF001040"/>
        <rFont val="Arial"/>
      </rPr>
      <t>Biodiversity</t>
    </r>
    <r>
      <rPr>
        <b/>
        <vertAlign val="superscript"/>
        <sz val="14"/>
        <color rgb="FF001040"/>
        <rFont val="Arial"/>
      </rPr>
      <t>(1)</t>
    </r>
  </si>
  <si>
    <t xml:space="preserve">(1)  Data in this tab includes Teck-controlled operations and sites in active closure unless otherwise stated. </t>
  </si>
  <si>
    <r>
      <rPr>
        <b/>
        <sz val="11"/>
        <color rgb="FF000000"/>
        <rFont val="Arial"/>
      </rPr>
      <t>Area Reclaimed and Disturbed</t>
    </r>
    <r>
      <rPr>
        <vertAlign val="superscript"/>
        <sz val="11"/>
        <color rgb="FF000000"/>
        <rFont val="Arial"/>
      </rPr>
      <t>(1),(2),(3),(4)</t>
    </r>
  </si>
  <si>
    <t>Year</t>
  </si>
  <si>
    <t>Location</t>
  </si>
  <si>
    <t>Area restored or rehabilitated during the current year 
(ha)</t>
  </si>
  <si>
    <t>Area disturbed during the current year 
(ha)</t>
  </si>
  <si>
    <t>Total area of land restored or rehabilited 
(ha)</t>
  </si>
  <si>
    <t>Total footprint 
(ha)</t>
  </si>
  <si>
    <t>Pend Oreille</t>
  </si>
  <si>
    <t>Duck Pond</t>
  </si>
  <si>
    <t>Red Dog</t>
  </si>
  <si>
    <t xml:space="preserve">(1)   The area of land disturbed in the current year may include land that was previously reclaimed and has been re-disturbed. The total area of land reclaimed may decrease in a year, due to unsuccessful rehabilitation attempts or the mining of a previously rehabilitated area. Total footprint is the sum of total area of land yet to be reclaimed and total area of land reclaimed. Values are based on estimates stemming from the use of geographic information systems. </t>
  </si>
  <si>
    <t>(2)   Rounding of the individual numbers may cause a discrepancy in the total value.</t>
  </si>
  <si>
    <t>(3)   GRI 14.8.6: Land disturbed and rehabilitated</t>
  </si>
  <si>
    <t>(4)   Data includes Teck-controlled operations and Duck Pond mine and Pend Oreille mine, which are in the active closure stage.</t>
  </si>
  <si>
    <r>
      <rPr>
        <b/>
        <sz val="11"/>
        <color theme="1"/>
        <rFont val="Arial"/>
      </rPr>
      <t>Ratio of Land Conserved, Protected and Restored vs. Disturbed</t>
    </r>
    <r>
      <rPr>
        <b/>
        <vertAlign val="superscript"/>
        <sz val="11"/>
        <color theme="1"/>
        <rFont val="Arial"/>
      </rPr>
      <t>(1)</t>
    </r>
  </si>
  <si>
    <t>Area of land conserved or rehabilitated vs. land disturbed since 2020 (ha)</t>
  </si>
  <si>
    <t>52,745 : 1,428</t>
  </si>
  <si>
    <t>51,849  : 1,274</t>
  </si>
  <si>
    <t>51,831 : 1,218</t>
  </si>
  <si>
    <t>13,853 : 1,290</t>
  </si>
  <si>
    <t>67 : 1,127</t>
  </si>
  <si>
    <t>Ratio of area land conserved or rehabilitated vs. land disturbed since 2020</t>
  </si>
  <si>
    <t>37 : 1</t>
  </si>
  <si>
    <t>41 : 1</t>
  </si>
  <si>
    <t>43 : 1</t>
  </si>
  <si>
    <t>11 : 1</t>
  </si>
  <si>
    <t>1 : 17</t>
  </si>
  <si>
    <t xml:space="preserve">    </t>
  </si>
  <si>
    <t>(1)   The area of land conserved, protected and restored includes land conserved, protected and restored through partnerships with third-party organizations, conserved on-site, and rehabilitated or reclaimed previously disturbed land.</t>
  </si>
  <si>
    <r>
      <rPr>
        <b/>
        <sz val="11"/>
        <color rgb="FF000000"/>
        <rFont val="Arial"/>
      </rPr>
      <t xml:space="preserve">Sites In or Near an Ecologically Sensitive Area </t>
    </r>
    <r>
      <rPr>
        <b/>
        <vertAlign val="superscript"/>
        <sz val="11"/>
        <color rgb="FF000000"/>
        <rFont val="Arial"/>
      </rPr>
      <t>(1)</t>
    </r>
  </si>
  <si>
    <t>Site</t>
  </si>
  <si>
    <r>
      <rPr>
        <b/>
        <sz val="10"/>
        <color rgb="FFFFFFFF"/>
        <rFont val="Arial"/>
      </rPr>
      <t xml:space="preserve">Impacts on biodiversity iBAT score </t>
    </r>
    <r>
      <rPr>
        <b/>
        <vertAlign val="superscript"/>
        <sz val="10"/>
        <color rgb="FFFFFFFF"/>
        <rFont val="Arial"/>
      </rPr>
      <t>(2)</t>
    </r>
  </si>
  <si>
    <r>
      <rPr>
        <b/>
        <sz val="10"/>
        <color rgb="FFFFFFFF"/>
        <rFont val="Arial"/>
      </rPr>
      <t xml:space="preserve">Proximity to ecologically sensitive areas </t>
    </r>
    <r>
      <rPr>
        <b/>
        <vertAlign val="superscript"/>
        <sz val="10"/>
        <color rgb="FFFFFFFF"/>
        <rFont val="Arial"/>
      </rPr>
      <t>(3)</t>
    </r>
  </si>
  <si>
    <t>Distance to these areas (km)</t>
  </si>
  <si>
    <r>
      <rPr>
        <b/>
        <sz val="10"/>
        <color rgb="FFFFFFFF"/>
        <rFont val="Arial"/>
      </rPr>
      <t xml:space="preserve">Type of ecologically sensitive area </t>
    </r>
    <r>
      <rPr>
        <b/>
        <vertAlign val="superscript"/>
        <sz val="10"/>
        <color rgb="FFFFFFFF"/>
        <rFont val="Arial"/>
      </rPr>
      <t>(4)</t>
    </r>
  </si>
  <si>
    <t>High</t>
  </si>
  <si>
    <t>Near</t>
  </si>
  <si>
    <t>Protected Area</t>
  </si>
  <si>
    <t>Low</t>
  </si>
  <si>
    <t>Both</t>
  </si>
  <si>
    <t>Overlapping Key Biodiversity Area and Protected Area</t>
  </si>
  <si>
    <t>Key Biodiveristy Area</t>
  </si>
  <si>
    <t>(1) GRI 101-5 Locations with biodiversity impacts</t>
  </si>
  <si>
    <t>(2) Significance score based on iBAT, a tool that applies a significance score of none, low, medium and high to three categories: Significance based on proximity to a protected area; Significance based on proximity to a key biodiversity area; Significance based on STAR scores</t>
  </si>
  <si>
    <t>(3) When the Distance to the areas is zero and the Proximity to ecologically sensitive areas is 'Both', this indicates that the site is running through the ecologically sensitive area</t>
  </si>
  <si>
    <t>(4) Type of ecologically sensitive area: If a site is in as well as near an ecologically sensitive area, the value will reflect the ecologically sensitive area that the site falls in</t>
  </si>
  <si>
    <t>Ecosystem Services Affected or Potentially Affected</t>
  </si>
  <si>
    <t>Internally tracked</t>
  </si>
  <si>
    <r>
      <rPr>
        <b/>
        <i/>
        <sz val="11"/>
        <color rgb="FF000000"/>
        <rFont val="Aptos Narrow"/>
      </rPr>
      <t xml:space="preserve">Dependency Pathway (Ecosystem Services):
</t>
    </r>
    <r>
      <rPr>
        <sz val="11"/>
        <color rgb="FF000000"/>
        <rFont val="Aptos Narrow"/>
      </rPr>
      <t xml:space="preserve">∙ Provision of fresh water
∙ Permafrost integrity for geotechnical stability and water quality
</t>
    </r>
    <r>
      <rPr>
        <b/>
        <i/>
        <sz val="11"/>
        <color rgb="FF000000"/>
        <rFont val="Aptos Narrow"/>
      </rPr>
      <t xml:space="preserve">Ecosystem Services Affected:
</t>
    </r>
    <r>
      <rPr>
        <sz val="11"/>
        <color rgb="FF000000"/>
        <rFont val="Aptos Narrow"/>
      </rPr>
      <t>∙ Indigenous hunting and gathering (quantity and quality)
∙ Provision of fresh water (quality)</t>
    </r>
  </si>
  <si>
    <r>
      <rPr>
        <b/>
        <i/>
        <sz val="11"/>
        <color rgb="FF000000"/>
        <rFont val="Calibri"/>
      </rPr>
      <t xml:space="preserve">Dependency Pathway (Ecosystem Services):
</t>
    </r>
    <r>
      <rPr>
        <sz val="11"/>
        <color rgb="FF000000"/>
        <rFont val="Calibri"/>
      </rPr>
      <t xml:space="preserve">∙ Provision of fresh water
∙ Natural wildfire regime to reduce extreme events
∙ Pollination services for rehabilitation
</t>
    </r>
    <r>
      <rPr>
        <b/>
        <i/>
        <sz val="11"/>
        <color rgb="FF000000"/>
        <rFont val="Calibri"/>
      </rPr>
      <t xml:space="preserve">Ecosystem Services Affected:
</t>
    </r>
    <r>
      <rPr>
        <sz val="11"/>
        <color rgb="FF000000"/>
        <rFont val="Calibri"/>
      </rPr>
      <t>∙ Indigenous and community hunting and gathering (quantity and quality)
∙ Provision of fresh water (quantity and quality)</t>
    </r>
  </si>
  <si>
    <r>
      <rPr>
        <b/>
        <i/>
        <sz val="11"/>
        <color rgb="FF000000"/>
        <rFont val="Calibri"/>
      </rPr>
      <t xml:space="preserve">Dependency Pathway (Ecosystem Services):
</t>
    </r>
    <r>
      <rPr>
        <sz val="11"/>
        <color rgb="FF000000"/>
        <rFont val="Calibri"/>
      </rPr>
      <t xml:space="preserve">∙ Provision of fresh water
∙ Natural wildfire regime to reduce extreme events
∙ Pollination services for reclamation
</t>
    </r>
    <r>
      <rPr>
        <b/>
        <i/>
        <sz val="11"/>
        <color rgb="FF000000"/>
        <rFont val="Calibri"/>
      </rPr>
      <t xml:space="preserve">Ecosystem Services Affected: 
</t>
    </r>
    <r>
      <rPr>
        <sz val="11"/>
        <color rgb="FF000000"/>
        <rFont val="Calibri"/>
      </rPr>
      <t>∙ Indigenous and community hunting and gathering (quantity and quality)
∙ Provision of fresh water (quality)</t>
    </r>
  </si>
  <si>
    <r>
      <rPr>
        <b/>
        <i/>
        <sz val="11"/>
        <color rgb="FF000000"/>
        <rFont val="Calibri"/>
      </rPr>
      <t xml:space="preserve">Dependency Pathway (Ecosystem Services):
</t>
    </r>
    <r>
      <rPr>
        <sz val="11"/>
        <color rgb="FF000000"/>
        <rFont val="Calibri"/>
      </rPr>
      <t xml:space="preserve">∙ Provision of fresh water
</t>
    </r>
    <r>
      <rPr>
        <b/>
        <i/>
        <sz val="11"/>
        <color rgb="FF000000"/>
        <rFont val="Calibri"/>
      </rPr>
      <t xml:space="preserve">Ecosystem Services Affected:
</t>
    </r>
    <r>
      <rPr>
        <sz val="11"/>
        <color rgb="FF000000"/>
        <rFont val="Calibri"/>
      </rPr>
      <t>∙ Provision of fresh water (quality)</t>
    </r>
  </si>
  <si>
    <r>
      <rPr>
        <b/>
        <i/>
        <sz val="11"/>
        <color rgb="FF000000"/>
        <rFont val="Calibri"/>
      </rPr>
      <t xml:space="preserve">Dependency Pathway (Ecosystem Services):
</t>
    </r>
    <r>
      <rPr>
        <sz val="11"/>
        <color rgb="FF000000"/>
        <rFont val="Calibri"/>
      </rPr>
      <t xml:space="preserve">∙ Provision of seawater for desalination
∙ PRovision of natural inputs for non-carbon energy generation
</t>
    </r>
    <r>
      <rPr>
        <b/>
        <i/>
        <sz val="11"/>
        <color rgb="FF000000"/>
        <rFont val="Calibri"/>
      </rPr>
      <t xml:space="preserve">Ecosystem Services Affected:
</t>
    </r>
    <r>
      <rPr>
        <sz val="11"/>
        <color rgb="FF000000"/>
        <rFont val="Calibri"/>
      </rPr>
      <t>∙ Indigenous cultural services</t>
    </r>
  </si>
  <si>
    <t xml:space="preserve">(1) GRI 101-8 Information regarding ecosystem services is partially disclosed. Teck provides an overview of ecosystem services within the Teck Climate Change and Nature 2024 Report (impacts to ecosystem services are calculated using habitat as a surrogate for the number of individuals of these elements) and maintains internal site-level biodiversity management plans that track local ecosystem services. </t>
  </si>
  <si>
    <r>
      <rPr>
        <b/>
        <sz val="14"/>
        <color rgb="FF001040"/>
        <rFont val="Arial"/>
      </rPr>
      <t>Circularity &amp; Waste</t>
    </r>
    <r>
      <rPr>
        <b/>
        <vertAlign val="superscript"/>
        <sz val="14"/>
        <color rgb="FF001040"/>
        <rFont val="Arial"/>
      </rPr>
      <t xml:space="preserve">(1) </t>
    </r>
  </si>
  <si>
    <r>
      <rPr>
        <b/>
        <sz val="11"/>
        <color theme="1"/>
        <rFont val="Arial"/>
      </rPr>
      <t>Mineral Waste by Composition in Metric Tonnes (t)</t>
    </r>
    <r>
      <rPr>
        <b/>
        <vertAlign val="superscript"/>
        <sz val="11"/>
        <color theme="1"/>
        <rFont val="Arial"/>
      </rPr>
      <t>(1),(2)</t>
    </r>
  </si>
  <si>
    <t>Tailings from processing ore</t>
  </si>
  <si>
    <t>Waste rock</t>
  </si>
  <si>
    <t>Total mineral waste</t>
  </si>
  <si>
    <t>(1)   Rounding of the individual numbers may cause a discrepancy in the total value.</t>
  </si>
  <si>
    <t xml:space="preserve">(2)   GRI 306-3: Waste generated; SASB EM-MM-150a.5: Total weight of tailings produced, EM-MM-150a.6: Total weight of waste rock generated. </t>
  </si>
  <si>
    <r>
      <rPr>
        <b/>
        <sz val="10"/>
        <color theme="1"/>
        <rFont val="Arial"/>
      </rPr>
      <t>Hazardous and Non-Hazardous Waste in Metric Tonnes (t) - 2025</t>
    </r>
    <r>
      <rPr>
        <b/>
        <vertAlign val="superscript"/>
        <sz val="10"/>
        <color theme="1"/>
        <rFont val="Arial"/>
      </rPr>
      <t>(1),(2)</t>
    </r>
  </si>
  <si>
    <t>Type of Waste</t>
  </si>
  <si>
    <t>Method</t>
  </si>
  <si>
    <r>
      <rPr>
        <b/>
        <sz val="10"/>
        <color theme="0"/>
        <rFont val="Arial"/>
      </rPr>
      <t xml:space="preserve">2024 </t>
    </r>
    <r>
      <rPr>
        <b/>
        <vertAlign val="superscript"/>
        <sz val="10"/>
        <color theme="0"/>
        <rFont val="Arial"/>
      </rPr>
      <t>(5)</t>
    </r>
  </si>
  <si>
    <t>On-Site</t>
  </si>
  <si>
    <t>Off-Site</t>
  </si>
  <si>
    <r>
      <rPr>
        <sz val="10"/>
        <color theme="1"/>
        <rFont val="Arial"/>
      </rPr>
      <t>Hazardous</t>
    </r>
    <r>
      <rPr>
        <vertAlign val="superscript"/>
        <sz val="10"/>
        <color theme="1"/>
        <rFont val="Arial"/>
      </rPr>
      <t>(3)</t>
    </r>
  </si>
  <si>
    <t>Waste Diverted from Disposal</t>
  </si>
  <si>
    <t>Preparation for reuse</t>
  </si>
  <si>
    <t>Recycling</t>
  </si>
  <si>
    <t>Other recovery operations</t>
  </si>
  <si>
    <t>Waste Directed to Disposal</t>
  </si>
  <si>
    <t>Incineration (with energy recovery)</t>
  </si>
  <si>
    <t>Incineration (without energy recovery)</t>
  </si>
  <si>
    <t>Landfilling</t>
  </si>
  <si>
    <t>Other disposal operations</t>
  </si>
  <si>
    <r>
      <rPr>
        <sz val="10"/>
        <color theme="1"/>
        <rFont val="Arial"/>
      </rPr>
      <t>Non-Hazardous</t>
    </r>
    <r>
      <rPr>
        <vertAlign val="superscript"/>
        <sz val="10"/>
        <color theme="1"/>
        <rFont val="Arial"/>
      </rPr>
      <t>(4)</t>
    </r>
  </si>
  <si>
    <t xml:space="preserve">Waste Diverted from Disposal </t>
  </si>
  <si>
    <t>(1)   Rounding of the individual numbers may cause a discrepancy in the total value.  Figures also vary annually depending on site activities.</t>
  </si>
  <si>
    <t>(2)   GRI 306-3: Waste generated, 306-4: Waste diverted from disposal, 306-5: Waste directed to disposal; SASB EM-MM-150a.4: Total weight of non-mineral waste generated; SASB EM-MM-150a.7: Total weight of hazardous waste generated, EM-MM-150a.8: Total weight of hazardous waste recycled.</t>
  </si>
  <si>
    <t>(3)   Hazardous waste includes hazardous industrial waste.</t>
  </si>
  <si>
    <t>(4)   Non-hazardous waste includes non-hazardous industrial and municipal/domestic waste.</t>
  </si>
  <si>
    <t xml:space="preserve">(5)   2024 numbers - Hazardous Waste diverted from disposal for recycling, and Non-Hazardous Waste directed to disposal on-site - have been restated due to a previous error in data entry. </t>
  </si>
  <si>
    <r>
      <rPr>
        <b/>
        <sz val="11"/>
        <color rgb="FF000000"/>
        <rFont val="Arial"/>
      </rPr>
      <t>Non-Mineral Waste by Composition in Metric Tonnes (t)</t>
    </r>
    <r>
      <rPr>
        <b/>
        <vertAlign val="superscript"/>
        <sz val="11"/>
        <color rgb="FF000000"/>
        <rFont val="Arial"/>
      </rPr>
      <t>(1),(2)</t>
    </r>
  </si>
  <si>
    <t>Non-Mineral Waste Composition</t>
  </si>
  <si>
    <t>Non-Mineral Waste Directed to Disposal</t>
  </si>
  <si>
    <t>Non-Mineral Waste Diverted from Disposal</t>
  </si>
  <si>
    <t>Total Non-Mineral Waste Generated</t>
  </si>
  <si>
    <r>
      <rPr>
        <sz val="10"/>
        <color theme="1"/>
        <rFont val="Arial"/>
      </rPr>
      <t>Hazardous</t>
    </r>
    <r>
      <rPr>
        <vertAlign val="superscript"/>
        <sz val="10"/>
        <color theme="1"/>
        <rFont val="Arial"/>
      </rPr>
      <t>(3)</t>
    </r>
    <r>
      <rPr>
        <sz val="10"/>
        <color theme="1"/>
        <rFont val="Arial"/>
      </rPr>
      <t xml:space="preserve"> </t>
    </r>
  </si>
  <si>
    <r>
      <rPr>
        <sz val="10"/>
        <color theme="1"/>
        <rFont val="Arial"/>
      </rPr>
      <t>Non-Hazardous</t>
    </r>
    <r>
      <rPr>
        <vertAlign val="superscript"/>
        <sz val="10"/>
        <color theme="1"/>
        <rFont val="Arial"/>
      </rPr>
      <t>(4)</t>
    </r>
  </si>
  <si>
    <t xml:space="preserve">Total Non-Mineral Waste </t>
  </si>
  <si>
    <r>
      <rPr>
        <sz val="10"/>
        <color theme="1"/>
        <rFont val="Arial"/>
      </rPr>
      <t>Hazardous</t>
    </r>
    <r>
      <rPr>
        <vertAlign val="superscript"/>
        <sz val="10"/>
        <color theme="1"/>
        <rFont val="Arial"/>
      </rPr>
      <t>(3)(5)</t>
    </r>
  </si>
  <si>
    <r>
      <rPr>
        <sz val="10"/>
        <color theme="1"/>
        <rFont val="Arial"/>
      </rPr>
      <t>Non-Hazardous</t>
    </r>
    <r>
      <rPr>
        <vertAlign val="superscript"/>
        <sz val="10"/>
        <color theme="1"/>
        <rFont val="Arial"/>
      </rPr>
      <t>(4)(6)</t>
    </r>
  </si>
  <si>
    <r>
      <rPr>
        <b/>
        <sz val="10"/>
        <color theme="1"/>
        <rFont val="Arial"/>
      </rPr>
      <t>2023</t>
    </r>
    <r>
      <rPr>
        <b/>
        <vertAlign val="superscript"/>
        <sz val="10"/>
        <color theme="1"/>
        <rFont val="Arial"/>
      </rPr>
      <t>(5)</t>
    </r>
  </si>
  <si>
    <r>
      <rPr>
        <sz val="10"/>
        <color theme="1"/>
        <rFont val="Arial"/>
      </rPr>
      <t>Hazardous</t>
    </r>
    <r>
      <rPr>
        <vertAlign val="superscript"/>
        <sz val="10"/>
        <color theme="1"/>
        <rFont val="Arial"/>
      </rPr>
      <t>(3)</t>
    </r>
    <r>
      <rPr>
        <sz val="10"/>
        <color theme="1"/>
        <rFont val="Arial"/>
      </rPr>
      <t xml:space="preserve"> </t>
    </r>
  </si>
  <si>
    <r>
      <rPr>
        <sz val="10"/>
        <color theme="1"/>
        <rFont val="Arial"/>
      </rPr>
      <t>Non-Hazardous</t>
    </r>
    <r>
      <rPr>
        <vertAlign val="superscript"/>
        <sz val="10"/>
        <color theme="1"/>
        <rFont val="Arial"/>
      </rPr>
      <t>(4)</t>
    </r>
  </si>
  <si>
    <r>
      <rPr>
        <sz val="10"/>
        <color theme="1"/>
        <rFont val="Arial"/>
      </rPr>
      <t>Hazardous</t>
    </r>
    <r>
      <rPr>
        <vertAlign val="superscript"/>
        <sz val="10"/>
        <color theme="1"/>
        <rFont val="Arial"/>
      </rPr>
      <t>(3)</t>
    </r>
    <r>
      <rPr>
        <sz val="10"/>
        <color theme="1"/>
        <rFont val="Arial"/>
      </rPr>
      <t xml:space="preserve"> </t>
    </r>
  </si>
  <si>
    <r>
      <rPr>
        <sz val="10"/>
        <color theme="1"/>
        <rFont val="Arial"/>
      </rPr>
      <t>Non-Hazardous</t>
    </r>
    <r>
      <rPr>
        <vertAlign val="superscript"/>
        <sz val="10"/>
        <color theme="1"/>
        <rFont val="Arial"/>
      </rPr>
      <t>(4)</t>
    </r>
  </si>
  <si>
    <r>
      <rPr>
        <sz val="10"/>
        <color theme="1"/>
        <rFont val="Arial"/>
      </rPr>
      <t>Hazardous</t>
    </r>
    <r>
      <rPr>
        <vertAlign val="superscript"/>
        <sz val="10"/>
        <color theme="1"/>
        <rFont val="Arial"/>
      </rPr>
      <t>(3)</t>
    </r>
    <r>
      <rPr>
        <sz val="10"/>
        <color theme="1"/>
        <rFont val="Arial"/>
      </rPr>
      <t xml:space="preserve"> </t>
    </r>
  </si>
  <si>
    <r>
      <rPr>
        <sz val="10"/>
        <color theme="1"/>
        <rFont val="Arial"/>
      </rPr>
      <t>Non-Hazardous</t>
    </r>
    <r>
      <rPr>
        <vertAlign val="superscript"/>
        <sz val="10"/>
        <color theme="1"/>
        <rFont val="Arial"/>
      </rPr>
      <t>(4)</t>
    </r>
  </si>
  <si>
    <t>(2)   GRI 306-3: Waste generated, 306-4: Waste diverted from disposal, 306-5: Waste directed to disposal; SASB EM-MM-150a.4: Total weight of non-mineral waste generated; SASB EM-MM-150a.7: Total weight of hazardous waste generated.</t>
  </si>
  <si>
    <t xml:space="preserve">(4)   Non-hazardous waste includes non-hazardous industrial and municipal/domestic waste. </t>
  </si>
  <si>
    <t xml:space="preserve">(5)   2024 data for Trail Hazardous Waste diverted from disposal for recycling has been restated due to a previous error in data entry. </t>
  </si>
  <si>
    <t xml:space="preserve">(6)   2024 data for on-site non-hazardous waste directed to disposal has been restated due to a previous error in data entry. </t>
  </si>
  <si>
    <r>
      <rPr>
        <b/>
        <sz val="11"/>
        <color rgb="FF000000"/>
        <rFont val="Arial"/>
      </rPr>
      <t>Recycled Material at Trail Operations (t)</t>
    </r>
    <r>
      <rPr>
        <b/>
        <vertAlign val="superscript"/>
        <sz val="11"/>
        <color rgb="FF000000"/>
        <rFont val="Arial"/>
      </rPr>
      <t>(1)</t>
    </r>
  </si>
  <si>
    <t>Total hazardous waste treated/recycled on-site</t>
  </si>
  <si>
    <t>Total hazardous waste recycled off-site</t>
  </si>
  <si>
    <t>Amount of recycled material</t>
  </si>
  <si>
    <t>(1)  2024 values have been restated due to additional data availability as of mid-April 2025.</t>
  </si>
  <si>
    <r>
      <rPr>
        <b/>
        <sz val="14"/>
        <color rgb="FF001040"/>
        <rFont val="Arial"/>
      </rPr>
      <t>Climate Change — Energy and Emissions</t>
    </r>
    <r>
      <rPr>
        <vertAlign val="superscript"/>
        <sz val="14"/>
        <color rgb="FF001040"/>
        <rFont val="Arial"/>
      </rPr>
      <t>(1)</t>
    </r>
  </si>
  <si>
    <t xml:space="preserve">(1)  Data in this tab includes Teck-controlled operations only. </t>
  </si>
  <si>
    <r>
      <rPr>
        <b/>
        <sz val="11"/>
        <color rgb="FF000000"/>
        <rFont val="Arial"/>
      </rPr>
      <t>Energy Consumption by Type</t>
    </r>
    <r>
      <rPr>
        <b/>
        <vertAlign val="superscript"/>
        <sz val="11"/>
        <color rgb="FF000000"/>
        <rFont val="Arial"/>
      </rPr>
      <t>(1),(2)</t>
    </r>
  </si>
  <si>
    <t>Energy Type (TJ)</t>
  </si>
  <si>
    <t>Diesel</t>
  </si>
  <si>
    <t>Gasoline</t>
  </si>
  <si>
    <t>Coal</t>
  </si>
  <si>
    <t>Natural Gas</t>
  </si>
  <si>
    <t>Coke &amp; Petroleum Coke</t>
  </si>
  <si>
    <t>Other</t>
  </si>
  <si>
    <t>Electricity</t>
  </si>
  <si>
    <t>Renewable Fuels</t>
  </si>
  <si>
    <t>-</t>
  </si>
  <si>
    <t>(1)   Other includes propane, waste oil, fuel oils and other process fuels.</t>
  </si>
  <si>
    <t>(2)   GRI 302-1: Energy consumption within the organization; SASB EM-MM-130a.1: (1) Total energy consumed (GJ), (2) Percentage grid electricity (%), (3) Percentage renewable (%)</t>
  </si>
  <si>
    <r>
      <rPr>
        <b/>
        <sz val="11"/>
        <color rgb="FF000000"/>
        <rFont val="Arial"/>
      </rPr>
      <t>Scope 1 and Scope 2 GHG Emissions by Fuel Type</t>
    </r>
    <r>
      <rPr>
        <b/>
        <vertAlign val="superscript"/>
        <sz val="11"/>
        <color rgb="FF000000"/>
        <rFont val="Arial"/>
      </rPr>
      <t>(1),(2),(3)</t>
    </r>
  </si>
  <si>
    <r>
      <rPr>
        <b/>
        <sz val="10"/>
        <color rgb="FFFFFFFF"/>
        <rFont val="Arial"/>
      </rPr>
      <t>Fuel Type (kt CO</t>
    </r>
    <r>
      <rPr>
        <b/>
        <vertAlign val="subscript"/>
        <sz val="10"/>
        <color rgb="FFFFFFFF"/>
        <rFont val="Arial"/>
      </rPr>
      <t>2</t>
    </r>
    <r>
      <rPr>
        <b/>
        <sz val="10"/>
        <color rgb="FFFFFFFF"/>
        <rFont val="Arial"/>
      </rPr>
      <t>e)</t>
    </r>
  </si>
  <si>
    <r>
      <rPr>
        <b/>
        <sz val="10"/>
        <color rgb="FFFFFFFF"/>
        <rFont val="Arial"/>
      </rPr>
      <t>2023</t>
    </r>
    <r>
      <rPr>
        <b/>
        <vertAlign val="superscript"/>
        <sz val="10"/>
        <color rgb="FFFFFFFF"/>
        <rFont val="Arial"/>
      </rPr>
      <t>(4)</t>
    </r>
  </si>
  <si>
    <t>(1)  Electricity emissions in British Columbia calculated using the electricity emission intensity factors for grid-connected entities published annually by the B.C. government.</t>
  </si>
  <si>
    <t xml:space="preserve">(2)  Carbon dioxide equivalent values calculated using the Intergovernmental Panel on Climate Change’s Fifth Assessment Report (AR5) Global Warming Potential (GWP) factors. </t>
  </si>
  <si>
    <t xml:space="preserve">(3)   Figures have been restated due to changes in third-party emission factors and the use of AR5 GWP factors. </t>
  </si>
  <si>
    <t>(4)   2023 data includes QB2 beginning from January 1, 2023.</t>
  </si>
  <si>
    <r>
      <rPr>
        <b/>
        <sz val="11"/>
        <color rgb="FF000000"/>
        <rFont val="Arial"/>
      </rPr>
      <t>Total Emissions (kilotonnes CO</t>
    </r>
    <r>
      <rPr>
        <b/>
        <vertAlign val="subscript"/>
        <sz val="11"/>
        <color rgb="FF000000"/>
        <rFont val="Arial"/>
      </rPr>
      <t>2</t>
    </r>
    <r>
      <rPr>
        <b/>
        <sz val="11"/>
        <color rgb="FF000000"/>
        <rFont val="Arial"/>
      </rPr>
      <t>e)</t>
    </r>
    <r>
      <rPr>
        <b/>
        <vertAlign val="superscript"/>
        <sz val="11"/>
        <color rgb="FF000000"/>
        <rFont val="Arial"/>
      </rPr>
      <t>(1),(2),(3),(4),(5)</t>
    </r>
  </si>
  <si>
    <r>
      <rPr>
        <b/>
        <sz val="10"/>
        <color rgb="FFFFFFFF"/>
        <rFont val="Arial"/>
      </rPr>
      <t>2023</t>
    </r>
    <r>
      <rPr>
        <b/>
        <vertAlign val="superscript"/>
        <sz val="10"/>
        <color rgb="FFFFFFFF"/>
        <rFont val="Arial"/>
      </rPr>
      <t>(6)</t>
    </r>
  </si>
  <si>
    <t>Total Emissions - Direct (Scope 1)</t>
  </si>
  <si>
    <r>
      <rPr>
        <sz val="10"/>
        <color theme="1"/>
        <rFont val="Arial"/>
      </rPr>
      <t>Total Emissions - Indirect (Scope 2) Market- Based</t>
    </r>
    <r>
      <rPr>
        <vertAlign val="superscript"/>
        <sz val="10"/>
        <color theme="1"/>
        <rFont val="Arial"/>
      </rPr>
      <t xml:space="preserve">(7) </t>
    </r>
  </si>
  <si>
    <t>Total Emissions - Indirect (Scope 2) Location-Based</t>
  </si>
  <si>
    <r>
      <rPr>
        <sz val="10"/>
        <color theme="1"/>
        <rFont val="Arial"/>
      </rPr>
      <t>Total Emissions (Scope 1 + Scope 2)</t>
    </r>
    <r>
      <rPr>
        <vertAlign val="superscript"/>
        <sz val="10"/>
        <color theme="1"/>
        <rFont val="Arial"/>
      </rPr>
      <t>(8)</t>
    </r>
  </si>
  <si>
    <r>
      <rPr>
        <sz val="10"/>
        <color theme="1"/>
        <rFont val="Arial"/>
      </rPr>
      <t>Total Emissions - Scope 3</t>
    </r>
    <r>
      <rPr>
        <vertAlign val="superscript"/>
        <sz val="10"/>
        <color theme="1"/>
        <rFont val="Arial"/>
      </rPr>
      <t>(9)</t>
    </r>
  </si>
  <si>
    <t>Total Emissions - Biogenic</t>
  </si>
  <si>
    <t>(1)   Teck’s quantification methodology for our Scope 1 and Scope 2 emissions is aligned with the Greenhouse Gas Protocol: A Corporate Accounting and Reporting Standard.</t>
  </si>
  <si>
    <r>
      <rPr>
        <sz val="8"/>
        <color rgb="FF000000"/>
        <rFont val="Arial"/>
      </rPr>
      <t>(2)   Emissions are stated on a CO</t>
    </r>
    <r>
      <rPr>
        <vertAlign val="subscript"/>
        <sz val="8"/>
        <color rgb="FF000000"/>
        <rFont val="Arial"/>
      </rPr>
      <t>2</t>
    </r>
    <r>
      <rPr>
        <sz val="8"/>
        <color rgb="FF000000"/>
        <rFont val="Arial"/>
      </rPr>
      <t>e basis, which is inclusive of CO</t>
    </r>
    <r>
      <rPr>
        <vertAlign val="subscript"/>
        <sz val="8"/>
        <color rgb="FF000000"/>
        <rFont val="Arial"/>
      </rPr>
      <t>2</t>
    </r>
    <r>
      <rPr>
        <sz val="8"/>
        <color rgb="FF000000"/>
        <rFont val="Arial"/>
      </rPr>
      <t>, CH</t>
    </r>
    <r>
      <rPr>
        <vertAlign val="subscript"/>
        <sz val="8"/>
        <color rgb="FF000000"/>
        <rFont val="Arial"/>
      </rPr>
      <t>4</t>
    </r>
    <r>
      <rPr>
        <sz val="8"/>
        <color rgb="FF000000"/>
        <rFont val="Arial"/>
      </rPr>
      <t>, N</t>
    </r>
    <r>
      <rPr>
        <vertAlign val="subscript"/>
        <sz val="8"/>
        <color rgb="FF000000"/>
        <rFont val="Arial"/>
      </rPr>
      <t>2</t>
    </r>
    <r>
      <rPr>
        <sz val="8"/>
        <color rgb="FF000000"/>
        <rFont val="Arial"/>
      </rPr>
      <t>O, PFCs, SF</t>
    </r>
    <r>
      <rPr>
        <vertAlign val="subscript"/>
        <sz val="8"/>
        <color rgb="FF000000"/>
        <rFont val="Arial"/>
      </rPr>
      <t>6</t>
    </r>
    <r>
      <rPr>
        <sz val="8"/>
        <color rgb="FF000000"/>
        <rFont val="Arial"/>
      </rPr>
      <t xml:space="preserve"> and NF</t>
    </r>
    <r>
      <rPr>
        <vertAlign val="subscript"/>
        <sz val="8"/>
        <color rgb="FF000000"/>
        <rFont val="Arial"/>
      </rPr>
      <t>3</t>
    </r>
    <r>
      <rPr>
        <sz val="8"/>
        <color rgb="FF000000"/>
        <rFont val="Arial"/>
      </rPr>
      <t xml:space="preserve"> as appropriate.</t>
    </r>
  </si>
  <si>
    <t>(3)   Carbon dioxide equivalent values calculated using Intergovernmental Panel on Climate Change’s Fifth Assessment Report (AR5) Global Warming Potential (GWP) factors.</t>
  </si>
  <si>
    <t xml:space="preserve">(4)   Figures have been restated due to changes in third-party emission factors and the use of AR5 GWP factors. </t>
  </si>
  <si>
    <t>(5)   GRI 305-1: Direct (Scope 1) GHG emissions, GRI 305-2: Energy indirect (Scope 2) GHG emissions; SASB EM-MM-110a.1: (1) Gross global Scope 1 emissions (t) CO2-e</t>
  </si>
  <si>
    <t>(6)   2023 data includes QB2 beginning from January 1, 2023.</t>
  </si>
  <si>
    <t xml:space="preserve">(7)   Prior year reported figures have been restated using the BC electricity grid factors. </t>
  </si>
  <si>
    <t>(8)   The Scope 2 GHG emissions in this total are market-based. Residual emission factors were not used in the calculation of Scope 2 market-based emissions.</t>
  </si>
  <si>
    <r>
      <rPr>
        <sz val="8"/>
        <color rgb="FF000000"/>
        <rFont val="Arial"/>
      </rPr>
      <t>(9)</t>
    </r>
    <r>
      <rPr>
        <sz val="7"/>
        <color rgb="FF000000"/>
        <rFont val="Times New Roman"/>
      </rPr>
      <t xml:space="preserve">  </t>
    </r>
    <r>
      <rPr>
        <sz val="8"/>
        <color rgb="FF000000"/>
        <rFont val="Arial"/>
      </rPr>
      <t>Teck completed a more detailed Scope 3 inventory for the first time for 2022 data. While Teck had provided estimates prior to 2022, the methodology and inventories were not of a comparable quality and have been omitted here. Additional Scope 3 data for 2025 is expected to be published in late 2026.</t>
    </r>
  </si>
  <si>
    <r>
      <rPr>
        <b/>
        <sz val="11"/>
        <color theme="1"/>
        <rFont val="Arial"/>
      </rPr>
      <t>Energy and Carbon Intensity for Copper Production</t>
    </r>
    <r>
      <rPr>
        <b/>
        <vertAlign val="superscript"/>
        <sz val="11"/>
        <color theme="1"/>
        <rFont val="Arial"/>
      </rPr>
      <t>(1),(2),(3)</t>
    </r>
  </si>
  <si>
    <t>Type</t>
  </si>
  <si>
    <t>Energy Intensity  (energy used per tonne of product)</t>
  </si>
  <si>
    <t>Carbon Intensity (carbon emitted per tonne of product)</t>
  </si>
  <si>
    <t>(1)   Carbon intensity includes Scope 1 and Scope 2 (market-based) emissions and is stated on a CO2e basis, which is inclusive of CO2, CH4, N2O, PFCs, SF6 and NF3 as appropriate.</t>
  </si>
  <si>
    <t>(2)   2023 data includes QB2 beginning from January 1, 2023.</t>
  </si>
  <si>
    <t>(3)   GRI 302-3: Energy intensity, GRI 305-4: GHG emissions intensity</t>
  </si>
  <si>
    <r>
      <rPr>
        <b/>
        <sz val="11"/>
        <color theme="1"/>
        <rFont val="Arial"/>
      </rPr>
      <t>Energy and Carbon Intensity for Zinc and Lead Production</t>
    </r>
    <r>
      <rPr>
        <b/>
        <vertAlign val="superscript"/>
        <sz val="11"/>
        <color theme="1"/>
        <rFont val="Arial"/>
      </rPr>
      <t xml:space="preserve">(1),(2) </t>
    </r>
  </si>
  <si>
    <t>Energy Intensity (energy used per tonne of product)</t>
  </si>
  <si>
    <t>(2)   GRI 302-3: Energy intensity, GRI 305-4: GHG emissions intensity</t>
  </si>
  <si>
    <r>
      <rPr>
        <b/>
        <sz val="11"/>
        <color rgb="FF000000"/>
        <rFont val="Arial"/>
      </rPr>
      <t>Carbon Intensity on a Copper Equivalent Production Basis</t>
    </r>
    <r>
      <rPr>
        <b/>
        <vertAlign val="superscript"/>
        <sz val="11"/>
        <color rgb="FF000000"/>
        <rFont val="Arial"/>
      </rPr>
      <t>(1),(2),(3),(4),(5)</t>
    </r>
  </si>
  <si>
    <r>
      <rPr>
        <sz val="10"/>
        <color rgb="FF000000"/>
        <rFont val="Arial"/>
      </rPr>
      <t>Carbon</t>
    </r>
    <r>
      <rPr>
        <vertAlign val="superscript"/>
        <sz val="10"/>
        <color rgb="FF000000"/>
        <rFont val="Arial"/>
      </rPr>
      <t>(2)</t>
    </r>
    <r>
      <rPr>
        <sz val="10"/>
        <color rgb="FF000000"/>
        <rFont val="Arial"/>
      </rPr>
      <t xml:space="preserve"> Intensity (carbon emitted per tonne of copper equivalent) — 3-year trailing average</t>
    </r>
  </si>
  <si>
    <r>
      <rPr>
        <sz val="10"/>
        <color rgb="FF000000"/>
        <rFont val="Arial"/>
      </rPr>
      <t>Carbon</t>
    </r>
    <r>
      <rPr>
        <vertAlign val="superscript"/>
        <sz val="10"/>
        <color rgb="FF000000"/>
        <rFont val="Arial"/>
      </rPr>
      <t>(2)</t>
    </r>
    <r>
      <rPr>
        <sz val="10"/>
        <color rgb="FF000000"/>
        <rFont val="Arial"/>
      </rPr>
      <t xml:space="preserve"> Intensity (carbon emitted per tonne of copper equivalent) — 2018–2020 average pricing</t>
    </r>
  </si>
  <si>
    <t xml:space="preserve">(1)   Only the primary commodities we report on — i.e., copper, and zinc — from Teck-operated mines are included within the equivalency calculation. Lead has been excluded. </t>
  </si>
  <si>
    <t>(2)   Carbon intensity on a copper equivalent basis is presented in two manners as shown in this figure. The three-year trailing average reflects our historical reporting practice and includes different commodity prices to convert each year’s performance. For example, the 2023 value in the three-year trailing average would use 2023–2021 pricing averages, whereas the 2022 value would use 2022–2020 pricing averages. This reflects how some external groups assess carbon performance. We have also included carbon intensities using the 2018–2020 pricing averages across all performance years, as this is the pricing used to establish our 2020 baseline, against which our 2030 targets are being assessed. We have fixed the commodity pricing for the copper equivalent calculation for consistent accounting over time (from our baseline year to our target year).</t>
  </si>
  <si>
    <t>(3)   Carbon intensities includes Scope 1 and Scope 2 (market-based) emissions and is stated on a CO2e basis, which is inclusive of CO2, CH4, N2O, PFCs, SF6 and NF3 as appropriate.</t>
  </si>
  <si>
    <t>(4)    2023 data includes QB2 beginning from January 1, 2023.</t>
  </si>
  <si>
    <t>(5)    GRI 302-3: Energy intensity, GRI 305-4: GHG emissions intensity</t>
  </si>
  <si>
    <r>
      <rPr>
        <b/>
        <sz val="14"/>
        <color rgb="FF001040"/>
        <rFont val="Arial"/>
      </rPr>
      <t>Mine Closure</t>
    </r>
    <r>
      <rPr>
        <b/>
        <vertAlign val="superscript"/>
        <sz val="14"/>
        <color rgb="FF001040"/>
        <rFont val="Arial"/>
      </rPr>
      <t>(1)</t>
    </r>
  </si>
  <si>
    <t xml:space="preserve">(1)  Data in this tab includes Teck-controlled assets only. </t>
  </si>
  <si>
    <r>
      <rPr>
        <b/>
        <sz val="11"/>
        <color rgb="FF000000"/>
        <rFont val="Arial"/>
      </rPr>
      <t>Closure and Rehabilitation Planning Status - Operating Sites</t>
    </r>
    <r>
      <rPr>
        <vertAlign val="superscript"/>
        <sz val="11"/>
        <color rgb="FF000000"/>
        <rFont val="Arial"/>
      </rPr>
      <t>(1),(2),(3)</t>
    </r>
  </si>
  <si>
    <r>
      <rPr>
        <b/>
        <sz val="10"/>
        <color rgb="FFFFFFFF"/>
        <rFont val="Arial"/>
      </rPr>
      <t>Estimated Life of Mine</t>
    </r>
    <r>
      <rPr>
        <b/>
        <vertAlign val="superscript"/>
        <sz val="10"/>
        <color rgb="FFFFFFFF"/>
        <rFont val="Arial"/>
      </rPr>
      <t>(4)</t>
    </r>
  </si>
  <si>
    <t>Closure Planning Status</t>
  </si>
  <si>
    <t>Plan approved by relevant authorities </t>
  </si>
  <si>
    <t>Most recent review of plan </t>
  </si>
  <si>
    <t>Next Review Scheduled</t>
  </si>
  <si>
    <t>Carmen de Andacollo Operations</t>
  </si>
  <si>
    <t>2034/2035</t>
  </si>
  <si>
    <t>Closure plan in place</t>
  </si>
  <si>
    <t>Yes </t>
  </si>
  <si>
    <t>2024 </t>
  </si>
  <si>
    <t>2029 </t>
  </si>
  <si>
    <t>Highland Valley Copper Operations</t>
  </si>
  <si>
    <t>Quebrada Blanca Operations</t>
  </si>
  <si>
    <t>Red Dog Operations</t>
  </si>
  <si>
    <t>2021 </t>
  </si>
  <si>
    <t>(1)   GRI 14.8.5: For each closure and rehabilitation plan: 1) report whether the plan has been approved by relevant authorities​; 2) report the dates of the most recent and next reviews of the plan</t>
  </si>
  <si>
    <t xml:space="preserve">(2)   GRI 14.8.7: For each mine site, report the estimated life of the mine. </t>
  </si>
  <si>
    <t xml:space="preserve">(3)  Trail Operations has been excluded as it is a smelting and refining complex and the life of operation is indefinite. </t>
  </si>
  <si>
    <t>(4)   Carmen de Andacollo Operations is currently permitted until 2031. Highland Valley Copper Operations is currently permitted until 2028.</t>
  </si>
  <si>
    <r>
      <rPr>
        <b/>
        <sz val="11"/>
        <color rgb="FF000000"/>
        <rFont val="Arial"/>
      </rPr>
      <t>Closure and Rehabilitation Status - Closed Sites and Sites Undergoing Closure</t>
    </r>
    <r>
      <rPr>
        <vertAlign val="superscript"/>
        <sz val="11"/>
        <color rgb="FF000000"/>
        <rFont val="Arial"/>
      </rPr>
      <t xml:space="preserve">(1),(2),(3) </t>
    </r>
  </si>
  <si>
    <t>Closure Status</t>
  </si>
  <si>
    <t>Pend Oreille mine</t>
  </si>
  <si>
    <t>USA</t>
  </si>
  <si>
    <t>Undergoing Closure</t>
  </si>
  <si>
    <t>Duck Pond mine</t>
  </si>
  <si>
    <t>Canada</t>
  </si>
  <si>
    <t>Polaris</t>
  </si>
  <si>
    <t>Closed</t>
  </si>
  <si>
    <t>Pine Point</t>
  </si>
  <si>
    <t>Sa Dena Hes</t>
  </si>
  <si>
    <t>Pinchi Lake</t>
  </si>
  <si>
    <t>Rossland</t>
  </si>
  <si>
    <t>Fife</t>
  </si>
  <si>
    <t>Beaverdell</t>
  </si>
  <si>
    <t>Fisherman Road</t>
  </si>
  <si>
    <t>HB Salmo</t>
  </si>
  <si>
    <t>Duncan Lake</t>
  </si>
  <si>
    <t>Bluebell</t>
  </si>
  <si>
    <t>St Eugene</t>
  </si>
  <si>
    <t>Sullivan</t>
  </si>
  <si>
    <t>Howey</t>
  </si>
  <si>
    <t>Stairs</t>
  </si>
  <si>
    <t>Louvicourt</t>
  </si>
  <si>
    <t>Magmont</t>
  </si>
  <si>
    <t>Viburnum Trend</t>
  </si>
  <si>
    <t>Warm Springs</t>
  </si>
  <si>
    <t>Apex</t>
  </si>
  <si>
    <t>McCracken</t>
  </si>
  <si>
    <t>Lennard Shelf</t>
  </si>
  <si>
    <t>Australia</t>
  </si>
  <si>
    <t>(1)   GRI 14.8.4: For each mine site, report whether it:1) has a closure and rehabilitation plan in place; 2) is undergoing closure and rehabilitation activities; 3) has been closed and rehabilitated.</t>
  </si>
  <si>
    <t>(2)   This table includes Teck-controlled sites that are either undergoing closure or have been closed, where Teck actively manages the site and has tenure and/or a mine permit.</t>
  </si>
  <si>
    <t xml:space="preserve">(3)   A Closed Mine refers to sites that have had major closure works completed, and are either in active or passive care. At some sites, Teck may be either implementing or considering additional works to further stabilize the sites beyond what was achieved through initial closure works. </t>
  </si>
  <si>
    <t>2025 Sustainability Databook</t>
  </si>
  <si>
    <r>
      <rPr>
        <b/>
        <sz val="14"/>
        <color rgb="FF001040"/>
        <rFont val="Arial"/>
      </rPr>
      <t>Tailings</t>
    </r>
    <r>
      <rPr>
        <b/>
        <vertAlign val="superscript"/>
        <sz val="14"/>
        <color rgb="FF001040"/>
        <rFont val="Arial"/>
      </rPr>
      <t>(1)</t>
    </r>
  </si>
  <si>
    <r>
      <rPr>
        <b/>
        <sz val="11"/>
        <color theme="1"/>
        <rFont val="Arial"/>
      </rPr>
      <t>Tailings Storage Facility Inventory Table</t>
    </r>
    <r>
      <rPr>
        <b/>
        <vertAlign val="superscript"/>
        <sz val="11"/>
        <color theme="1"/>
        <rFont val="Arial"/>
      </rPr>
      <t>(1),(2),(3)</t>
    </r>
    <r>
      <rPr>
        <b/>
        <sz val="11"/>
        <color theme="1"/>
        <rFont val="Arial"/>
      </rPr>
      <t xml:space="preserve"> </t>
    </r>
  </si>
  <si>
    <t>Number</t>
  </si>
  <si>
    <t>Facility Name</t>
  </si>
  <si>
    <t>Ownership</t>
  </si>
  <si>
    <t>Operational Status</t>
  </si>
  <si>
    <t>Construction Method</t>
  </si>
  <si>
    <t>Permitted Maximum Storage Capacity (million tonnes)</t>
  </si>
  <si>
    <t>Current Amount of Tailings Stored (million tonnes)</t>
  </si>
  <si>
    <t>Consequence Classification (GISTM)</t>
  </si>
  <si>
    <t>Date of the most recent independent technical review</t>
  </si>
  <si>
    <t xml:space="preserve">Were there material findings of ITRB? </t>
  </si>
  <si>
    <t>Summary of material findings of ITRB</t>
  </si>
  <si>
    <t xml:space="preserve">Mitigation measurements and date of next review </t>
  </si>
  <si>
    <t>Site specific EPRP</t>
  </si>
  <si>
    <t>Risk Assessment Frequency</t>
  </si>
  <si>
    <t xml:space="preserve">Risk assessment Findings </t>
  </si>
  <si>
    <t xml:space="preserve">Facilities listed as 'Operated' are directly or indirectly owned and operated by Teck or its consolidated subsidiaries. </t>
  </si>
  <si>
    <t>Active</t>
  </si>
  <si>
    <t>Depósito de Relaves CdA</t>
  </si>
  <si>
    <t>Chile</t>
  </si>
  <si>
    <t>Operated</t>
  </si>
  <si>
    <t>Downstream</t>
  </si>
  <si>
    <t>Extreme</t>
  </si>
  <si>
    <t>No</t>
  </si>
  <si>
    <t>N/A</t>
  </si>
  <si>
    <t xml:space="preserve">See GISTM disclosure at teck.com/tailings.  </t>
  </si>
  <si>
    <t xml:space="preserve">Yes </t>
  </si>
  <si>
    <t>Annual</t>
  </si>
  <si>
    <t>See GISTM disclosure at teck.com/tailings</t>
  </si>
  <si>
    <t>7 Day</t>
  </si>
  <si>
    <t>Single Stage</t>
  </si>
  <si>
    <t>Yes</t>
  </si>
  <si>
    <r>
      <rPr>
        <sz val="10"/>
        <color rgb="FF000000"/>
        <rFont val="Arial"/>
      </rPr>
      <t>Highland TSF</t>
    </r>
    <r>
      <rPr>
        <vertAlign val="superscript"/>
        <sz val="10"/>
        <color rgb="FF000000"/>
        <rFont val="Arial"/>
      </rPr>
      <t>(4)</t>
    </r>
  </si>
  <si>
    <t>Centreline</t>
  </si>
  <si>
    <t>Depósito de Relaves QB</t>
  </si>
  <si>
    <t>Material ITRB findings were related to improvements in worker health and safety management and have been addressed</t>
  </si>
  <si>
    <t>Red Dog Tailings Storage Facility</t>
  </si>
  <si>
    <t>Downstream / Centreline</t>
  </si>
  <si>
    <t>Inactive</t>
  </si>
  <si>
    <t>Trojan TSF</t>
  </si>
  <si>
    <t>Upstream</t>
  </si>
  <si>
    <t>Very High</t>
  </si>
  <si>
    <t>Bethlehem TSF</t>
  </si>
  <si>
    <t>Upstream / Centreline</t>
  </si>
  <si>
    <t>Highmont TSF</t>
  </si>
  <si>
    <t>Significant</t>
  </si>
  <si>
    <t>Beaverdell - North TSF</t>
  </si>
  <si>
    <t>Beaverdell - South TSF</t>
  </si>
  <si>
    <t>Douglas</t>
  </si>
  <si>
    <t>Douglas Mine Tailings Facility</t>
  </si>
  <si>
    <t>Duck Pond Tailings Pond</t>
  </si>
  <si>
    <t>Fisherman Road - Tailings</t>
  </si>
  <si>
    <t>Lennard Shelf - Tailings</t>
  </si>
  <si>
    <t>Joint Venture</t>
  </si>
  <si>
    <t>Louvicourt - Tailings</t>
  </si>
  <si>
    <t>ITRB provided recommendations related to toe berm construction execution, which is now completed</t>
  </si>
  <si>
    <t>Magmont Mine Tailings Facility</t>
  </si>
  <si>
    <t>Pend Oreille Operations</t>
  </si>
  <si>
    <t>Tailings Disposal Facility #1</t>
  </si>
  <si>
    <t>Tailings Disposal Facility #2</t>
  </si>
  <si>
    <t>Tailings Disposal Facility #3</t>
  </si>
  <si>
    <t>Pinchi Lake - Tailings</t>
  </si>
  <si>
    <t>Pine Point Mines</t>
  </si>
  <si>
    <t>Pine Point Mines - Tailings</t>
  </si>
  <si>
    <t>Sa Dena Hes - Tailings</t>
  </si>
  <si>
    <t>Calcine TSF</t>
  </si>
  <si>
    <t>Gypsum TSF</t>
  </si>
  <si>
    <t>Iron TSF</t>
  </si>
  <si>
    <t>Old Iron TSF</t>
  </si>
  <si>
    <t>Siliceous TSF</t>
  </si>
  <si>
    <t>(1)    GRI 14.6.3: List the organization’s tailings facilities, and report the name, location, and ownership status, including whether the organization is the operator.</t>
  </si>
  <si>
    <t>(2)    SASB EM-MM-540a.1/EM-CO-140a.1: 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Emergency Preparedness and Response Plans (EPRP).</t>
  </si>
  <si>
    <t xml:space="preserve">(3)    Last updated January 26, 2026. </t>
  </si>
  <si>
    <t>(4) Highland TSF data includes information previously reported as a unique entry for the 24 Mile TSF</t>
  </si>
  <si>
    <t>Picture</t>
  </si>
  <si>
    <r>
      <rPr>
        <b/>
        <sz val="14"/>
        <color rgb="FF001040"/>
        <rFont val="Arial"/>
      </rPr>
      <t>Water Stewardship</t>
    </r>
    <r>
      <rPr>
        <b/>
        <vertAlign val="superscript"/>
        <sz val="14"/>
        <color rgb="FF001040"/>
        <rFont val="Arial"/>
      </rPr>
      <t>(1)</t>
    </r>
  </si>
  <si>
    <r>
      <rPr>
        <b/>
        <sz val="11"/>
        <color theme="1"/>
        <rFont val="Arial"/>
      </rPr>
      <t>Water Metrics in Megalitres (ML)</t>
    </r>
    <r>
      <rPr>
        <b/>
        <vertAlign val="superscript"/>
        <sz val="11"/>
        <color theme="1"/>
        <rFont val="Arial"/>
      </rPr>
      <t xml:space="preserve">(1),(2) </t>
    </r>
  </si>
  <si>
    <r>
      <rPr>
        <b/>
        <sz val="10"/>
        <color theme="0"/>
        <rFont val="Arial"/>
      </rPr>
      <t>2024</t>
    </r>
    <r>
      <rPr>
        <b/>
        <vertAlign val="superscript"/>
        <sz val="10"/>
        <color theme="0"/>
        <rFont val="Arial"/>
      </rPr>
      <t>(4)</t>
    </r>
  </si>
  <si>
    <t>All Operations</t>
  </si>
  <si>
    <t>Water withdrawal</t>
  </si>
  <si>
    <t>Other managed water</t>
  </si>
  <si>
    <t>Water reused/recycled</t>
  </si>
  <si>
    <t>Operational water use</t>
  </si>
  <si>
    <r>
      <rPr>
        <b/>
        <sz val="10"/>
        <color theme="1"/>
        <rFont val="Arial"/>
      </rPr>
      <t>Mining Operations</t>
    </r>
    <r>
      <rPr>
        <b/>
        <vertAlign val="superscript"/>
        <sz val="10"/>
        <color theme="1"/>
        <rFont val="Arial"/>
      </rPr>
      <t>(3)</t>
    </r>
  </si>
  <si>
    <r>
      <rPr>
        <sz val="10"/>
        <color theme="1"/>
        <rFont val="Arial"/>
      </rPr>
      <t>Water reuse/recycle in operations</t>
    </r>
    <r>
      <rPr>
        <vertAlign val="superscript"/>
        <sz val="10"/>
        <color theme="1"/>
        <rFont val="Arial"/>
      </rPr>
      <t>(3)</t>
    </r>
  </si>
  <si>
    <t>(1)   GRI 303-3: Water withdrawal, 303-4: Water discharge, 303-5: Water consumption.</t>
  </si>
  <si>
    <t xml:space="preserve">(2)   For definitions, see row 240. </t>
  </si>
  <si>
    <t xml:space="preserve">(3)   Mining operations only; excludes Trail Operations as it is a smelting and refining complex.  </t>
  </si>
  <si>
    <t>(4) 2024 values were recalculated based on a revised classification in QB</t>
  </si>
  <si>
    <r>
      <rPr>
        <b/>
        <sz val="11"/>
        <color theme="1"/>
        <rFont val="Arial"/>
      </rPr>
      <t>Water Metrics by Quality and Source/Destination in Megalitres - 2025 (ML)</t>
    </r>
    <r>
      <rPr>
        <b/>
        <vertAlign val="superscript"/>
        <sz val="11"/>
        <color theme="1"/>
        <rFont val="Arial"/>
      </rPr>
      <t xml:space="preserve">(1),(2) </t>
    </r>
  </si>
  <si>
    <t>Source/Destination</t>
  </si>
  <si>
    <t>Mining Operations</t>
  </si>
  <si>
    <t>Operations in Water-Stressed Areas (Carmen de Andacollo, Quebrada Blanca operations)</t>
  </si>
  <si>
    <t>Volume of water by quality</t>
  </si>
  <si>
    <t>Water withdrawals</t>
  </si>
  <si>
    <t>Surface water</t>
  </si>
  <si>
    <t>Groundwater</t>
  </si>
  <si>
    <t>Sea water</t>
  </si>
  <si>
    <t>Third-party water</t>
  </si>
  <si>
    <t>Other Managed water</t>
  </si>
  <si>
    <t>Evaporation</t>
  </si>
  <si>
    <t>Entrainment</t>
  </si>
  <si>
    <t>Other Losses</t>
  </si>
  <si>
    <t>Change of Storage</t>
  </si>
  <si>
    <t>(1)   GRI 303-3: Water withdrawal, 303-4: Water discharge, 303-5: Water consumption; SASB EM-MM-140a.1</t>
  </si>
  <si>
    <t>(2)   For definitions, see row 240</t>
  </si>
  <si>
    <r>
      <rPr>
        <b/>
        <sz val="11"/>
        <color rgb="FF000000"/>
        <rFont val="Arial"/>
      </rPr>
      <t>Water Metrics by Site in Megalitres (ML)</t>
    </r>
    <r>
      <rPr>
        <b/>
        <vertAlign val="superscript"/>
        <sz val="11"/>
        <color rgb="FF000000"/>
        <rFont val="Arial"/>
      </rPr>
      <t>(1),(2),(3)</t>
    </r>
  </si>
  <si>
    <t>Milling &amp; Flotation</t>
  </si>
  <si>
    <t>Smelting</t>
  </si>
  <si>
    <t>Water Stressed</t>
  </si>
  <si>
    <t>Highland Valley Copper Operations (HVC)</t>
  </si>
  <si>
    <t>Red Dog Operations (RDO)</t>
  </si>
  <si>
    <t>Carmen de Andacollo Operations (CdA)</t>
  </si>
  <si>
    <t>Quebrada Blanca Operations (QB)</t>
  </si>
  <si>
    <t>Water Stressed Aggregated</t>
  </si>
  <si>
    <t>Trail Operations (Trail)</t>
  </si>
  <si>
    <t>Water reuse/recycle in operations</t>
  </si>
  <si>
    <t>Operational water use intensity</t>
  </si>
  <si>
    <t>Withdrawal intensity</t>
  </si>
  <si>
    <r>
      <rPr>
        <b/>
        <sz val="10"/>
        <color theme="1"/>
        <rFont val="Arial"/>
      </rPr>
      <t xml:space="preserve">2024 </t>
    </r>
    <r>
      <rPr>
        <b/>
        <vertAlign val="superscript"/>
        <sz val="10"/>
        <color theme="1"/>
        <rFont val="Arial"/>
      </rPr>
      <t>(4)</t>
    </r>
  </si>
  <si>
    <t>29,314</t>
  </si>
  <si>
    <t>67%</t>
  </si>
  <si>
    <t>New water use intensity</t>
  </si>
  <si>
    <t>(1)   GRI 303-3: Water withdrawal, 303-4: Water discharge, 303-5: Water consumption</t>
  </si>
  <si>
    <t>(3)   Includes mining operations for the calculation of number of times water reused and recycled, operational water use intensity, and new water use intensity.</t>
  </si>
  <si>
    <r>
      <rPr>
        <b/>
        <sz val="11"/>
        <color theme="1"/>
        <rFont val="Arial"/>
      </rPr>
      <t>Site-Level Water Withdrawal by Quality and Source in Megalitres (ML)</t>
    </r>
    <r>
      <rPr>
        <b/>
        <vertAlign val="superscript"/>
        <sz val="11"/>
        <color theme="1"/>
        <rFont val="Arial"/>
      </rPr>
      <t>(1),(2),(3)</t>
    </r>
    <r>
      <rPr>
        <b/>
        <sz val="11"/>
        <color theme="1"/>
        <rFont val="Arial"/>
      </rPr>
      <t xml:space="preserve"> </t>
    </r>
  </si>
  <si>
    <t>Metals</t>
  </si>
  <si>
    <t>HVC</t>
  </si>
  <si>
    <t>RDO</t>
  </si>
  <si>
    <t>CdA - Water Stressed</t>
  </si>
  <si>
    <t>QB - Water Stressed</t>
  </si>
  <si>
    <t>High Quality</t>
  </si>
  <si>
    <t>Low Quality</t>
  </si>
  <si>
    <t>Withdrawal from surface water</t>
  </si>
  <si>
    <t>Withdrawal from groundwater</t>
  </si>
  <si>
    <t>Withdrawal from seawater</t>
  </si>
  <si>
    <t>Withdrawal from third-party</t>
  </si>
  <si>
    <t xml:space="preserve">(1)   GRI 303-3: Water withdrawal. </t>
  </si>
  <si>
    <t>(3) 2024 values were recalculated based on a revised classification in QB</t>
  </si>
  <si>
    <r>
      <rPr>
        <b/>
        <sz val="11"/>
        <color theme="1"/>
        <rFont val="Arial"/>
      </rPr>
      <t>Site-Level Water Discharge by Treatment Type in Megalitres (ML)</t>
    </r>
    <r>
      <rPr>
        <b/>
        <vertAlign val="superscript"/>
        <sz val="11"/>
        <color theme="1"/>
        <rFont val="Arial"/>
      </rPr>
      <t>(1),(2)</t>
    </r>
  </si>
  <si>
    <r>
      <rPr>
        <b/>
        <sz val="10"/>
        <color rgb="FFFFFFFF"/>
        <rFont val="Arial"/>
      </rPr>
      <t>QB - Water Stressed</t>
    </r>
    <r>
      <rPr>
        <b/>
        <vertAlign val="superscript"/>
        <sz val="10"/>
        <color rgb="FFFFFFFF"/>
        <rFont val="Arial"/>
      </rPr>
      <t>(2)</t>
    </r>
  </si>
  <si>
    <t>Untreated discharge to a destination other than a third-party</t>
  </si>
  <si>
    <t>Untreated discharge to a third-party</t>
  </si>
  <si>
    <t>Primary treatment</t>
  </si>
  <si>
    <t> </t>
  </si>
  <si>
    <t>Secondary treatment</t>
  </si>
  <si>
    <t>Tertiary treatment</t>
  </si>
  <si>
    <t>Other treatment</t>
  </si>
  <si>
    <t>(1)   For definitions, see row 240</t>
  </si>
  <si>
    <t>(2) 2024 values were recalculated based on a revised classification in QB</t>
  </si>
  <si>
    <r>
      <rPr>
        <b/>
        <sz val="11"/>
        <color theme="1"/>
        <rFont val="Arial"/>
      </rPr>
      <t>Site-Level Water Discharge by Quality and Destination in Megalitres (ML)</t>
    </r>
    <r>
      <rPr>
        <b/>
        <vertAlign val="superscript"/>
        <sz val="11"/>
        <color theme="1"/>
        <rFont val="Arial"/>
      </rPr>
      <t xml:space="preserve">(1),(2),(3) </t>
    </r>
  </si>
  <si>
    <r>
      <rPr>
        <b/>
        <sz val="10"/>
        <color theme="0"/>
        <rFont val="Arial"/>
      </rPr>
      <t>QB - Water Stressed</t>
    </r>
    <r>
      <rPr>
        <b/>
        <vertAlign val="superscript"/>
        <sz val="10"/>
        <color theme="0"/>
        <rFont val="Arial"/>
      </rPr>
      <t>(3)</t>
    </r>
  </si>
  <si>
    <t>Discharge to surface water</t>
  </si>
  <si>
    <t>Discharge to groundwater</t>
  </si>
  <si>
    <t>Discharge to seawater</t>
  </si>
  <si>
    <t>Discharge to third-party</t>
  </si>
  <si>
    <t>(2)   GRI 303-4: Water discharge</t>
  </si>
  <si>
    <t>Term</t>
  </si>
  <si>
    <t>Definition</t>
  </si>
  <si>
    <t>Water Metrics</t>
  </si>
  <si>
    <t>All water that enters the operational water system and is intended to be used to supply the operational water demands. It was previously called ‘water withdrawal for use’ or ‘new water use’.</t>
  </si>
  <si>
    <t>Water that enters the operational boundary and is actively managed without intent to supply the operational water demand.</t>
  </si>
  <si>
    <t xml:space="preserve">Water that is released back to the water environment or to a third party. </t>
  </si>
  <si>
    <t xml:space="preserve">Water that is permanently removed, by evaporation, entrainment (in product or waste) or other losses, and not returned to the water environment or used by a third party. </t>
  </si>
  <si>
    <t>Reused and recycled water</t>
  </si>
  <si>
    <t>Water that has been used in an operational task and is recovered and used again in an operational task, either without treatment (reuse) or with treatment (recycle).</t>
  </si>
  <si>
    <t>All water needed or used to sustain mining tasks, and typically includes water from withdrawals and reused/recycled water.</t>
  </si>
  <si>
    <t>Water-Stressed Areas</t>
  </si>
  <si>
    <t>Water Stress</t>
  </si>
  <si>
    <t xml:space="preserve">Water stress is characterized using World Resources Institute (WRI) Aqueduct, which defines water stress as where the demands for water (e.g. domestic, industrial, irrigation, and livestock needs) exceed what is available through renewable surface and groundwater sources. The proportion of operations in water-stressed areas is 40%. </t>
  </si>
  <si>
    <t>World Resources Institute (WRI) Aqueduct Water Risk Atlas was used to assess water stress.</t>
  </si>
  <si>
    <t>Types of Water</t>
  </si>
  <si>
    <t>High-Quality Water</t>
  </si>
  <si>
    <t>Water that has a high socio-environmental value with multiple beneficial uses (e.g., potable, agricultural, recreational, amenity) and that may require minimal to moderate level of treatment to meet appropriate drinking water standards.</t>
  </si>
  <si>
    <t>Low-Quality Water</t>
  </si>
  <si>
    <t>Water that has lower socio-environmental value with lower potential for multiple beneficial uses, excluding adapted ecosystems (e.g., industrial, wastewater and seawater), and that would require significant treatment to raise quality to appropriate drinking water standards.</t>
  </si>
  <si>
    <t xml:space="preserve">Surface Water </t>
  </si>
  <si>
    <t xml:space="preserve">Water from precipitation and runoff that is not diverted around the operation, and water inputs from surface waterbodies that may or may not be within the boundaries of our operations. </t>
  </si>
  <si>
    <t>Water from beneath the earth's surface that collects or flows in the porous spaces in soil and rock that is not diverted around the operations.</t>
  </si>
  <si>
    <t>Seawater</t>
  </si>
  <si>
    <t>Water obtained from a sea or ocean.</t>
  </si>
  <si>
    <t xml:space="preserve">Water supplied by an entity external to the operation, such as from a municipality. We do not use wastewater from other organizations. </t>
  </si>
  <si>
    <t>Water Use Intensity</t>
  </si>
  <si>
    <t>Volume of operational water use (m3) per tonne of raw ore processed</t>
  </si>
  <si>
    <t>Volume of new water use (m3) per tonne of material processed</t>
  </si>
  <si>
    <t>Discharge Treatment Types</t>
  </si>
  <si>
    <t>Water discharged without treatment and to a destination other than a third party.</t>
  </si>
  <si>
    <t>Water discharged to a third party which may then treat it.</t>
  </si>
  <si>
    <t>The physical removal of suspended solids and floating material. Treated discharge is then sent to a destination other than a third party.</t>
  </si>
  <si>
    <t>The degradation of organic matter and reduction of solids through biological treatment. Treated discharge is then sent to a destination other than a third party.</t>
  </si>
  <si>
    <t>Removal of suspended, colloidal and dissolved constituents remaining after secondary treatment. Treated discharge is then sent to a destination other than a third party.</t>
  </si>
  <si>
    <t>Other treatments not considered primary, secondary, or tertiary. Treated discharge is then sent to a destination other than a third party.</t>
  </si>
  <si>
    <t>Social Performance Data: Contents and Standards</t>
  </si>
  <si>
    <t xml:space="preserve">Health and Safety Performance (2025 - 2021) </t>
  </si>
  <si>
    <t>GRI 403-9</t>
  </si>
  <si>
    <t xml:space="preserve">High Potential Incident Performance (2025 - 2021) </t>
  </si>
  <si>
    <t xml:space="preserve">Process Safety Events (2025 - 2021) </t>
  </si>
  <si>
    <t>Occupational Diseases Cases by Category (2025 - 2021)</t>
  </si>
  <si>
    <t>GRI 403-10</t>
  </si>
  <si>
    <t>Occupational Disease Rate (2025 - 2021)</t>
  </si>
  <si>
    <t>Total working hours - Employees and Contractors (2025)</t>
  </si>
  <si>
    <t xml:space="preserve">Health and Safety Performance by Country (2025) </t>
  </si>
  <si>
    <t>Health and Safety Performance - Teck-Controlled Assets and Non-Controlled Joint Ventures (2025)</t>
  </si>
  <si>
    <t>High Potential Incident Performance - Teck-Controlled Assets and Non-Controlled Joint Ventures (2025)</t>
  </si>
  <si>
    <t xml:space="preserve">Global Workforce by Country and Gender (2025-2024) </t>
  </si>
  <si>
    <t>GRI 2-7</t>
  </si>
  <si>
    <t>Number of Contractors at Teck (2025-2024)</t>
  </si>
  <si>
    <t>GRI 2-8</t>
  </si>
  <si>
    <t>Global Workforce by Employment Level and Gender (2025-2024)</t>
  </si>
  <si>
    <t>Global Workforce by Age and Gender (2025-2024)</t>
  </si>
  <si>
    <t>GRI 405-1</t>
  </si>
  <si>
    <t>Workforce by Site - Operations (2025-2024)</t>
  </si>
  <si>
    <t>Total Employees by Employment Type and Gender (2025-2024)</t>
  </si>
  <si>
    <t>Total Employees by Employment Type and Region (2025-2024)</t>
  </si>
  <si>
    <t>Percentage of Women in the Workforce (2025-2024)</t>
  </si>
  <si>
    <t>Race/Ethnicity of Workforce (2025-2024)</t>
  </si>
  <si>
    <t xml:space="preserve">Diversity of Governance Bodies (2025 - 2021) </t>
  </si>
  <si>
    <t>GRI 2-9, 405-1</t>
  </si>
  <si>
    <t xml:space="preserve">Definitions: Workforce Demographics </t>
  </si>
  <si>
    <t>New Hires by Gender, Age Group, Region and Indigeneity (2025-2024)</t>
  </si>
  <si>
    <t>GRI 401-1</t>
  </si>
  <si>
    <t xml:space="preserve">Open Positions Filled by Internal Candidates (2025 - 2020) </t>
  </si>
  <si>
    <t xml:space="preserve">Turnover by Gender, Age Group, and Country (2025-2024) </t>
  </si>
  <si>
    <t xml:space="preserve">Return to Work and Retention Rates After Parental Leave (2025-2024) </t>
  </si>
  <si>
    <t>GRI 401-3</t>
  </si>
  <si>
    <t xml:space="preserve">Investment Spend on Training (2025 - 2020) </t>
  </si>
  <si>
    <t xml:space="preserve">Average Hours of Training per Employee by Management Level and Gender (2025-2024) </t>
  </si>
  <si>
    <t>GRI 404-1</t>
  </si>
  <si>
    <t xml:space="preserve">Training on for Health, Safety and Emergency Management (2025-2024) </t>
  </si>
  <si>
    <t>GRI 403-5</t>
  </si>
  <si>
    <t xml:space="preserve">Employee Engagement Index (2025-2024)  </t>
  </si>
  <si>
    <t>Entry Level Wage Compared to Local Minimum Wage (2025 - 2021)</t>
  </si>
  <si>
    <t>GRI 202-1</t>
  </si>
  <si>
    <t>Ratio of Basic Salary and Remuneration of Women to Men (2025 - 2021)</t>
  </si>
  <si>
    <t>GRI 405-2</t>
  </si>
  <si>
    <t>Annual Total Compensation Ratio (2025 - 2022)</t>
  </si>
  <si>
    <t>GRI 2-21</t>
  </si>
  <si>
    <t xml:space="preserve">Definitions: Talent Management </t>
  </si>
  <si>
    <t>Significant Grievances Received through Feedback Mechanisms by Topic Category and Site (2025-2024)</t>
  </si>
  <si>
    <t>GRI 14.10.4</t>
  </si>
  <si>
    <t xml:space="preserve">New Significant Disputes (2025 - 2021) </t>
  </si>
  <si>
    <t>GRI 14.12.3</t>
  </si>
  <si>
    <t>Workers Hired from the Local Community (2025-2024)</t>
  </si>
  <si>
    <t>GRI 14.9.6</t>
  </si>
  <si>
    <t>Management Hired from the Local Community (2025-2024)</t>
  </si>
  <si>
    <t>GRI 202-2, GRI 14.21.2</t>
  </si>
  <si>
    <t>Percentage of Spending on Local Suppliers (2025-2024)</t>
  </si>
  <si>
    <t>GRI 204-1</t>
  </si>
  <si>
    <t>Community Engagement and Impact Assessments</t>
  </si>
  <si>
    <t>GRI 413-1, 14.10.2</t>
  </si>
  <si>
    <t>Negative environmental and social impacts in the supply chain and actions taken</t>
  </si>
  <si>
    <t xml:space="preserve">GRI 308-2, 414-2 </t>
  </si>
  <si>
    <t>Number of non-technical delays and total days idle (2025)</t>
  </si>
  <si>
    <t>Economic Performance and Contributions</t>
  </si>
  <si>
    <t xml:space="preserve">Breakdown of Economic Value Generated and Distributed (2025) </t>
  </si>
  <si>
    <t>GRI 201-1</t>
  </si>
  <si>
    <t xml:space="preserve">Community Investment by Site (2025 - 2020) </t>
  </si>
  <si>
    <t xml:space="preserve">Education and Capacity Support through Community Investment (2025) </t>
  </si>
  <si>
    <t>Payments Received from Governments (2025 - 2021)</t>
  </si>
  <si>
    <t>GRI 201-4</t>
  </si>
  <si>
    <t xml:space="preserve">Suppliers and Critical Suppliers (2025 - 2022) </t>
  </si>
  <si>
    <t xml:space="preserve">Procurement Spend on Suppliers Who Self-Identified as Indigenous 
(2025 - 2022) </t>
  </si>
  <si>
    <t>Community Investment Focused on Indigenous Peoples (2025 - 2024)</t>
  </si>
  <si>
    <t>Number of Active Indigenous Agreements (2025 - 2024)</t>
  </si>
  <si>
    <t>Active Agreements with Indigenous Peoples (2025)</t>
  </si>
  <si>
    <t>Human Rights Assessments</t>
  </si>
  <si>
    <t>GRI 408-1, 409-1</t>
  </si>
  <si>
    <t>Operations and Suppliers at Risk for Incidents</t>
  </si>
  <si>
    <r>
      <rPr>
        <b/>
        <sz val="14"/>
        <color rgb="FF001040"/>
        <rFont val="Arial"/>
      </rPr>
      <t>Health and Safety</t>
    </r>
    <r>
      <rPr>
        <b/>
        <vertAlign val="superscript"/>
        <sz val="14"/>
        <color rgb="FF001040"/>
        <rFont val="Arial"/>
      </rPr>
      <t>(1),(2),(3)</t>
    </r>
  </si>
  <si>
    <t xml:space="preserve">(1)  Data in this section includes Teck-controlled assets unless otherwise stated. </t>
  </si>
  <si>
    <t xml:space="preserve">(2)   Safety statistics include both employees and contractors at all Teck-controlled assets, including operations, projects, closed properties, exploration sites, and offices, unless otherwise stated. For data including non-controlled joint ventures, see section below. </t>
  </si>
  <si>
    <t xml:space="preserve">(3)   Unless otherwise stated, frequency indicators are calculated by the number of events in the period multiplied by 200,000 and divided by the number of exposure hours in the period, which refers to the total number of actual hours worked by employees/contractors at a site where one or more employees/contractors are working or are present as a condition of their employment and are carrying out activities related to their employment duties. Hours of exposure may be calculated differently from site to site; for example, time sheets, estimations and data from human resources are inputs into the total number of exposure hours. </t>
  </si>
  <si>
    <r>
      <rPr>
        <b/>
        <sz val="11"/>
        <color rgb="FF000000"/>
        <rFont val="Arial"/>
      </rPr>
      <t>Health and Safety Performance</t>
    </r>
    <r>
      <rPr>
        <b/>
        <vertAlign val="superscript"/>
        <sz val="11"/>
        <color rgb="FF000000"/>
        <rFont val="Arial"/>
      </rPr>
      <t>(1),(2),(3),(4),(5),(6),(7)</t>
    </r>
  </si>
  <si>
    <t>Total Recordable Injury Frequency</t>
  </si>
  <si>
    <t>Lost-Time Injuries</t>
  </si>
  <si>
    <t>Lost-Time Injury Frequency</t>
  </si>
  <si>
    <t>Disabling Injury Frequency</t>
  </si>
  <si>
    <t>Lost-Time Disabling Injury Frequency</t>
  </si>
  <si>
    <t>Lost-Time Injury Severity</t>
  </si>
  <si>
    <r>
      <rPr>
        <sz val="10"/>
        <color rgb="FF000000"/>
        <rFont val="Arial"/>
      </rPr>
      <t>33.82</t>
    </r>
    <r>
      <rPr>
        <vertAlign val="superscript"/>
        <sz val="10"/>
        <color rgb="FF000000"/>
        <rFont val="Arial"/>
      </rPr>
      <t>(7)</t>
    </r>
  </si>
  <si>
    <t>Number of Fatalities</t>
  </si>
  <si>
    <r>
      <rPr>
        <sz val="10"/>
        <color rgb="FF000000"/>
        <rFont val="Arial"/>
      </rPr>
      <t>0</t>
    </r>
    <r>
      <rPr>
        <vertAlign val="superscript"/>
        <sz val="10"/>
        <color rgb="FF000000"/>
        <rFont val="Arial"/>
      </rPr>
      <t>(9)</t>
    </r>
  </si>
  <si>
    <r>
      <rPr>
        <sz val="10"/>
        <color rgb="FF000000"/>
        <rFont val="Arial"/>
      </rPr>
      <t>0</t>
    </r>
    <r>
      <rPr>
        <vertAlign val="superscript"/>
        <sz val="10"/>
        <color rgb="FF000000"/>
        <rFont val="Arial"/>
      </rPr>
      <t xml:space="preserve">(8) </t>
    </r>
  </si>
  <si>
    <t>Fatality Rate</t>
  </si>
  <si>
    <t xml:space="preserve">(1)   We define incidents according to the requirements of the U.S. Department of Labor’s Mine Safety and Health Administration. Severity is calculated as the number of days missed due to Lost-Time Injuries per 200,000 hours worked. </t>
  </si>
  <si>
    <t>(2)   A Lost-Time Injury is an occupational injury that results in loss of one or more days beyond the initial day of the injury from the employee's scheduled work beyond the date of injury.</t>
  </si>
  <si>
    <t>(3)   A Disabling Injury is a work-related injury that, by orders of a qualified practitioner, designates a person, although at work, unable to perform their full range of regular work duties on the next scheduled work shift after the day of the injury.</t>
  </si>
  <si>
    <t xml:space="preserve">(4)   A fatality is defined as a work-related injury that results in the loss of life. This does not include deaths from occupational disease or illness. Each fatality results in counting 6,000 lost days. </t>
  </si>
  <si>
    <t>(5)   GRI 403-9: Work-related injuries, SASB EM-MM-320a.1/EM-CO-320a.1: (1) MSHA all-incidence rate, (2) fatality rate, (3) near miss frequency rate (NMFR) and (4) average hours of health, safety, and emergency response training for (a) full-time employees and (b) contract employees.</t>
  </si>
  <si>
    <t xml:space="preserve">(6)   In 2024, there was a fatality at Antamina mine, our joint venture with BHP, Glencore and Mitsubishi. See Antamina’s sustainability report for further information. </t>
  </si>
  <si>
    <t>(7)   In 2025, there were two fatalities at Antamina mine, our joint venture with BHP, Glencore and Mitsubishi. See Antamina's sustainability report for further information.</t>
  </si>
  <si>
    <r>
      <rPr>
        <b/>
        <sz val="11"/>
        <color rgb="FF000000"/>
        <rFont val="Arial"/>
      </rPr>
      <t>High Potential Incident Performance</t>
    </r>
    <r>
      <rPr>
        <b/>
        <vertAlign val="superscript"/>
        <sz val="11"/>
        <color rgb="FF000000"/>
        <rFont val="Arial"/>
      </rPr>
      <t>(1),(2),(3)</t>
    </r>
  </si>
  <si>
    <t>Teck-Controlled Assets</t>
  </si>
  <si>
    <t>High-Potential Incident Frequency</t>
  </si>
  <si>
    <t>Serious High-Potential Incident Frequency</t>
  </si>
  <si>
    <t>Potentially Fatal Occurrence Frequency</t>
  </si>
  <si>
    <t xml:space="preserve">Teck-Controlled Assets, Excluding Quebrada Blanca Phase 2 Project </t>
  </si>
  <si>
    <t xml:space="preserve">(1)   High-Potential Incidents (HPIs) are incidents that have a reasonable likelihood to have caused a serious, permanently disabling or fatal injury. Teck uses an HPI Classification Model to assess and determine HPIs, including Serious HPIs and Potentially Fatal Occurrences (PFOs). A PFO is an undesired high-potential occurrence with the reasonable likelihood to have, under slightly different circumstances, resulted in a fatal injury to an employee or contractor. </t>
  </si>
  <si>
    <t>(2)   SASB EM-MM-320a.1/EM-CO-320a.1: (1) MSHA all-incidence rate, (2) fatality rate, (3) near miss frequency rate (NMFR) and (4) average hours of health, safety, and emergency response training for (a) full-time employees and (b) contract employees.</t>
  </si>
  <si>
    <t>(3)  As of 2025, our updated procedure no longer includes the SHPI category, and the table has been revised to reflect this new structure. Serious HPI (SHPI) values have been consolidated into the HPI category.</t>
  </si>
  <si>
    <r>
      <rPr>
        <b/>
        <sz val="11"/>
        <color rgb="FF000000"/>
        <rFont val="Arial"/>
      </rPr>
      <t>Process Safety Events</t>
    </r>
    <r>
      <rPr>
        <b/>
        <vertAlign val="superscript"/>
        <sz val="11"/>
        <color rgb="FF000000"/>
        <rFont val="Arial"/>
      </rPr>
      <t xml:space="preserve">(1),(2) </t>
    </r>
  </si>
  <si>
    <t>Processs Related HPIs</t>
  </si>
  <si>
    <t>Frequency per 1,000,000 hours</t>
  </si>
  <si>
    <t xml:space="preserve">(1)   Process safety events are those that typically involve an unexpected mechanical integrity failure in a pipeline system or processing facility that may result in a fire, explosion, rupture or hazardous chemical leak. See above table for HPI definition. </t>
  </si>
  <si>
    <r>
      <rPr>
        <b/>
        <sz val="11"/>
        <color rgb="FF000000"/>
        <rFont val="Arial"/>
      </rPr>
      <t>Occupational Disease Cases by Category</t>
    </r>
    <r>
      <rPr>
        <b/>
        <vertAlign val="superscript"/>
        <sz val="11"/>
        <color rgb="FF000000"/>
        <rFont val="Arial"/>
      </rPr>
      <t>(1),(2),</t>
    </r>
    <r>
      <rPr>
        <b/>
        <strike/>
        <vertAlign val="superscript"/>
        <sz val="11"/>
        <color rgb="FF000000"/>
        <rFont val="Arial"/>
      </rPr>
      <t>(3)</t>
    </r>
  </si>
  <si>
    <t>Respiratory Disorders</t>
  </si>
  <si>
    <t>Hearing Loss</t>
  </si>
  <si>
    <t>Musculoskeletal Disorders</t>
  </si>
  <si>
    <t>Cancer</t>
  </si>
  <si>
    <t>Other Medical Disorders</t>
  </si>
  <si>
    <r>
      <rPr>
        <b/>
        <sz val="11"/>
        <color rgb="FF000000"/>
        <rFont val="Arial"/>
      </rPr>
      <t>Occupational Disease Rate</t>
    </r>
    <r>
      <rPr>
        <b/>
        <vertAlign val="superscript"/>
        <sz val="11"/>
        <color rgb="FF000000"/>
        <rFont val="Arial"/>
      </rPr>
      <t>(1),(2),(3)</t>
    </r>
  </si>
  <si>
    <t>Per 200,000 Hours</t>
  </si>
  <si>
    <t>Per 100,000 Hours</t>
  </si>
  <si>
    <t xml:space="preserve">(1)   Occupational disease data is collected from our insurance providers. Data includes employees at Teck-controlled assets (operations, projects, closed properties, exploration sites and offices) where accepted claims data was available from our insurance providers. Data is based on accepted claims over the past four years and is for employees only; contractor data is not included. Data may be under-reported due to data availability constraints at some offices and projects. </t>
  </si>
  <si>
    <t>(2)   Occupational diseases are defined as an adverse, generally chronic and irreversible health effect associated with overexposure to chemical, physical or biological agents in the workplace (e.g., silicosis, bladder cancer, berylliosis, metal fume fever, asthma).</t>
  </si>
  <si>
    <t>(3)   GRI 403-10: Work-related ill health; SASB EM-MM-320a.1/EM-CO-320a.1: (1) MSHA all-incidence rate, (2) fatality rate, (3) near miss frequency rate (NMFR) and (4) average hours of health, safety, and emergency response training for (a) full-time employees and (b) contract employees.</t>
  </si>
  <si>
    <r>
      <rPr>
        <b/>
        <sz val="11"/>
        <color rgb="FF000000"/>
        <rFont val="Arial"/>
      </rPr>
      <t>Total Working Hours - Employees and Contractors</t>
    </r>
    <r>
      <rPr>
        <b/>
        <vertAlign val="superscript"/>
        <sz val="11"/>
        <color rgb="FF000000"/>
        <rFont val="Arial"/>
      </rPr>
      <t>(1),(2)</t>
    </r>
  </si>
  <si>
    <t>Contractors</t>
  </si>
  <si>
    <r>
      <rPr>
        <b/>
        <sz val="11"/>
        <color rgb="FF000000"/>
        <rFont val="Arial"/>
      </rPr>
      <t>Health and Safety Performance by Country</t>
    </r>
    <r>
      <rPr>
        <b/>
        <vertAlign val="superscript"/>
        <sz val="11"/>
        <color rgb="FF000000"/>
        <rFont val="Arial"/>
      </rPr>
      <t>(1),(2)</t>
    </r>
  </si>
  <si>
    <t>Teck</t>
  </si>
  <si>
    <t>Combined</t>
  </si>
  <si>
    <t>Lost Time Injury Frequency</t>
  </si>
  <si>
    <t>Lost Time Disabling Injury Frequency</t>
  </si>
  <si>
    <t>Medical Aid Frequency</t>
  </si>
  <si>
    <t>Lost Time Injury Severity</t>
  </si>
  <si>
    <t>Disabling Injury Severity</t>
  </si>
  <si>
    <t>(1)   GRI 403-9: Work-related injuries; SASB EM-MM-320a.1/EM-CO-320a.1: (1) MSHA all-incidence rate, (2) fatality rate, (3) near miss frequency rate (NMFR) and (4) average hours of health, safety, and emergency response training for (a) full-time employees and (b) contract employees.</t>
  </si>
  <si>
    <t xml:space="preserve">(2)   See "Health and Safety Performance" table footnotes for definitions. </t>
  </si>
  <si>
    <r>
      <rPr>
        <b/>
        <sz val="14"/>
        <color rgb="FF001040"/>
        <rFont val="Arial"/>
      </rPr>
      <t>Health &amp; Safety: Teck-Controlled Assets and Non-Controlled Joint Ventures</t>
    </r>
    <r>
      <rPr>
        <b/>
        <vertAlign val="superscript"/>
        <sz val="14"/>
        <color rgb="FF001040"/>
        <rFont val="Arial"/>
      </rPr>
      <t>(1),(2)</t>
    </r>
  </si>
  <si>
    <t xml:space="preserve">(1)   Teck-controlled assets and non-controlled joint ventures safety statistics include both employees and contractors at all Teck-controlled assets and joint ventures in which Teck does not have operational control. For non-controlled joint ventures, statistics are weighted at percentage ownership. </t>
  </si>
  <si>
    <t xml:space="preserve">(2)   Unless otherwise stated, frequency indicators are calculated by the number of events in the period multiplied by 200,000 and divided by the number of exposure hours in the period, which refers to the total number of actual hours worked by employees/contractors at a site where one or more employees/contractors are working or are present as a condition of their employment and are carrying out activities related to their employment duties. Hours of exposure may be calculated differently from site to site; for example, time sheets, estimations and data from human resources are inputs into the total number of exposure hours. </t>
  </si>
  <si>
    <r>
      <rPr>
        <b/>
        <sz val="11"/>
        <color rgb="FF000000"/>
        <rFont val="Arial"/>
      </rPr>
      <t>Health and Safety Performance - Teck-Controlled Assets and Non-Controlled Joint Ventures</t>
    </r>
    <r>
      <rPr>
        <b/>
        <vertAlign val="superscript"/>
        <sz val="11"/>
        <color rgb="FF000000"/>
        <rFont val="Arial"/>
      </rPr>
      <t>(1),(2),(3),(4),(5),(6),(7)</t>
    </r>
  </si>
  <si>
    <t>(5)   GRI 403-9: Work-related injuries, SASB EM-MM-320a.1/EM-CO-320a.1: (1) MSHA all-incidence rate, (2) fatality rate, (3) near miss frequency rate (NMFR) 
and (4) average hours of health, safety, and emergency response training for (a) full-time employees and (b) contract employees.</t>
  </si>
  <si>
    <t>(6)   In 2021, there was a fatality at the Antamina mine, which is operated by BHP and Glencore. See their sustainability report for further information.</t>
  </si>
  <si>
    <t>(7)   In 2020 and 2019, there were fatalities at Fort Hills oil sands mine, which is operated by Suncor. See their sustainability reports for further information.</t>
  </si>
  <si>
    <r>
      <rPr>
        <b/>
        <sz val="11"/>
        <color rgb="FF000000"/>
        <rFont val="Arial"/>
      </rPr>
      <t>High Potential Incident Performance - Teck-Controlled Assets and Non-Controlled Joint Ventures</t>
    </r>
    <r>
      <rPr>
        <b/>
        <vertAlign val="superscript"/>
        <sz val="11"/>
        <color rgb="FF000000"/>
        <rFont val="Arial"/>
      </rPr>
      <t>(1),(2),(3)</t>
    </r>
  </si>
  <si>
    <r>
      <rPr>
        <b/>
        <sz val="14"/>
        <color theme="1"/>
        <rFont val="Arial"/>
      </rPr>
      <t>Workforce Demographics</t>
    </r>
    <r>
      <rPr>
        <b/>
        <vertAlign val="superscript"/>
        <sz val="12"/>
        <color theme="1"/>
        <rFont val="Arial"/>
      </rPr>
      <t>(1),(2),(3)</t>
    </r>
  </si>
  <si>
    <t xml:space="preserve">(1)    Data in this tab includes employees at all Teck-controlled assets, includes regular, casual and fixed-term employees unless otherwise stated. </t>
  </si>
  <si>
    <t xml:space="preserve">(2)    Information related to gender and Indigeneity is based on self-declaration. Race and Ethnicity of our workforce is an optional self-identification category in our HR system. We seek to increase data quality and response rates to improve accuracy of the data each year. </t>
  </si>
  <si>
    <t xml:space="preserve">(3)    Historical human resources-related data has largely been excluded due to limitations in our ability to provide accurate prior-year information excluding Teck's steelmaking coal operations, which were sold in 2024. </t>
  </si>
  <si>
    <t xml:space="preserve">(4)    For definitions of employee categories, see Definitions section at the bottom of this tab. </t>
  </si>
  <si>
    <r>
      <rPr>
        <b/>
        <sz val="11"/>
        <color rgb="FF000000"/>
        <rFont val="Arial"/>
      </rPr>
      <t>Global Workforce by Country and Gender</t>
    </r>
    <r>
      <rPr>
        <b/>
        <vertAlign val="superscript"/>
        <sz val="11"/>
        <color rgb="FF000000"/>
        <rFont val="Arial"/>
      </rPr>
      <t>(1),(2)</t>
    </r>
  </si>
  <si>
    <t>Country</t>
  </si>
  <si>
    <t>Women</t>
  </si>
  <si>
    <t>Men</t>
  </si>
  <si>
    <t>Non-Binary and Other Genders </t>
  </si>
  <si>
    <t>Not Specified</t>
  </si>
  <si>
    <t>China</t>
  </si>
  <si>
    <t>Ireland</t>
  </si>
  <si>
    <t>Mexico</t>
  </si>
  <si>
    <t>Peru</t>
  </si>
  <si>
    <t>Türkiye</t>
  </si>
  <si>
    <t>UK</t>
  </si>
  <si>
    <t>United States</t>
  </si>
  <si>
    <t xml:space="preserve">(1)   Includes regular, casual, fixed-term and student employees. Contractors are not included. </t>
  </si>
  <si>
    <t xml:space="preserve">(2)   GRI 2-7: Employees; SASB EM-MM-000.B: Total number of employees. </t>
  </si>
  <si>
    <r>
      <rPr>
        <b/>
        <sz val="11"/>
        <color rgb="FF000000"/>
        <rFont val="Arial"/>
      </rPr>
      <t>Number of Contractors at Teck</t>
    </r>
    <r>
      <rPr>
        <b/>
        <vertAlign val="superscript"/>
        <sz val="11"/>
        <color rgb="FF000000"/>
        <rFont val="Arial"/>
      </rPr>
      <t xml:space="preserve">(1),(2),(3) </t>
    </r>
  </si>
  <si>
    <t>Number of Contractors at Teck - FTE basis</t>
  </si>
  <si>
    <t>Percentage Contractors out of Total Workforce</t>
  </si>
  <si>
    <t xml:space="preserve">(1)   Number of contractors at Teck on an full-time equivalent (FTE) basis is calculated from total contractor hours from January 1 - December 31 of the reporting year divided by 2,080 (hours in a full work year). Percentage Contractors is determined by number of contractors on an FTE basis divided by total workforce (number of contractors on an FTE basis + total global workforce). </t>
  </si>
  <si>
    <t>(2)   Includes contractor work hours at all Teck-controlled assets.</t>
  </si>
  <si>
    <t>(3)   GRI 2-8: Workers who are not employees</t>
  </si>
  <si>
    <r>
      <rPr>
        <b/>
        <sz val="11"/>
        <color rgb="FF000000"/>
        <rFont val="Arial"/>
      </rPr>
      <t>Global Workforce by Employment Level and Gender</t>
    </r>
    <r>
      <rPr>
        <b/>
        <vertAlign val="superscript"/>
        <sz val="11"/>
        <color rgb="FF000000"/>
        <rFont val="Arial"/>
      </rPr>
      <t>(1)</t>
    </r>
  </si>
  <si>
    <t>Employment Level</t>
  </si>
  <si>
    <t>Non-Binary and Other Genders</t>
  </si>
  <si>
    <t>Senior Management</t>
  </si>
  <si>
    <t>Middle Management</t>
  </si>
  <si>
    <t>Professionals</t>
  </si>
  <si>
    <t>Professional Support</t>
  </si>
  <si>
    <t xml:space="preserve">Administration </t>
  </si>
  <si>
    <t xml:space="preserve">Hourly/Operators </t>
  </si>
  <si>
    <r>
      <rPr>
        <b/>
        <sz val="11"/>
        <color rgb="FF000000"/>
        <rFont val="Arial"/>
      </rPr>
      <t>Global Workforce by Age and Gender</t>
    </r>
    <r>
      <rPr>
        <b/>
        <vertAlign val="superscript"/>
        <sz val="11"/>
        <color rgb="FF000000"/>
        <rFont val="Arial"/>
      </rPr>
      <t xml:space="preserve">(1),(2) </t>
    </r>
  </si>
  <si>
    <t>Age</t>
  </si>
  <si>
    <t>Under 30 years</t>
  </si>
  <si>
    <t>30 to 50 years</t>
  </si>
  <si>
    <t>Over 50 years</t>
  </si>
  <si>
    <t xml:space="preserve">(2)   GRI 405-1: Diversity of governance bodies and employees. </t>
  </si>
  <si>
    <r>
      <rPr>
        <b/>
        <sz val="11"/>
        <color theme="1"/>
        <rFont val="Arial"/>
      </rPr>
      <t>Workforce by Site</t>
    </r>
    <r>
      <rPr>
        <b/>
        <vertAlign val="superscript"/>
        <sz val="11"/>
        <color theme="1"/>
        <rFont val="Arial"/>
      </rPr>
      <t>(1)</t>
    </r>
  </si>
  <si>
    <t>Operating Site</t>
  </si>
  <si>
    <t>Gender</t>
  </si>
  <si>
    <t>Indigeneity</t>
  </si>
  <si>
    <t>Indigenous</t>
  </si>
  <si>
    <t>Trail Operations</t>
  </si>
  <si>
    <r>
      <rPr>
        <b/>
        <sz val="11"/>
        <color rgb="FF000000"/>
        <rFont val="Arial"/>
      </rPr>
      <t>Total Employees by Employment Type and Gender</t>
    </r>
    <r>
      <rPr>
        <b/>
        <vertAlign val="superscript"/>
        <sz val="11"/>
        <color rgb="FF000000"/>
        <rFont val="Arial"/>
      </rPr>
      <t xml:space="preserve">(1),(2) </t>
    </r>
  </si>
  <si>
    <t>Employment Type</t>
  </si>
  <si>
    <t>Undeclared</t>
  </si>
  <si>
    <t>Regular Full-Time Employees</t>
  </si>
  <si>
    <t>Regular Part-Time Employees</t>
  </si>
  <si>
    <t>Fixed-Term Full-Time Employees</t>
  </si>
  <si>
    <t>Fixed-Term Part-Time Employees</t>
  </si>
  <si>
    <t>Casual Employees</t>
  </si>
  <si>
    <t xml:space="preserve">(1)   Fixed-term employees includes students. </t>
  </si>
  <si>
    <t xml:space="preserve">(2)   GRI 2-7: Employees. </t>
  </si>
  <si>
    <r>
      <rPr>
        <b/>
        <sz val="11"/>
        <color theme="1"/>
        <rFont val="Arial"/>
      </rPr>
      <t>Total Employees by Employment Type and Region</t>
    </r>
    <r>
      <rPr>
        <b/>
        <vertAlign val="superscript"/>
        <sz val="11"/>
        <color theme="1"/>
        <rFont val="Arial"/>
      </rPr>
      <t>(1),(2)</t>
    </r>
  </si>
  <si>
    <t>North America</t>
  </si>
  <si>
    <t>Latin America</t>
  </si>
  <si>
    <t xml:space="preserve">(1)   GRI 2-7: Employees. </t>
  </si>
  <si>
    <t xml:space="preserve">(2)   Fixed-term includes students. </t>
  </si>
  <si>
    <r>
      <rPr>
        <b/>
        <sz val="11"/>
        <color theme="1"/>
        <rFont val="Arial"/>
      </rPr>
      <t>Percentage of Women in the Workforce</t>
    </r>
    <r>
      <rPr>
        <b/>
        <vertAlign val="superscript"/>
        <sz val="11"/>
        <color theme="1"/>
        <rFont val="Arial"/>
      </rPr>
      <t>(1)</t>
    </r>
  </si>
  <si>
    <t>Category</t>
  </si>
  <si>
    <t>Total Workforce</t>
  </si>
  <si>
    <t>Board of Directors</t>
  </si>
  <si>
    <t>All Management</t>
  </si>
  <si>
    <t>Executive Management</t>
  </si>
  <si>
    <t>Junior Management</t>
  </si>
  <si>
    <t>Management Positions in Revenue-Generating Functions</t>
  </si>
  <si>
    <t>Operational and Technical Positions</t>
  </si>
  <si>
    <t>STEM-Related Positions</t>
  </si>
  <si>
    <t xml:space="preserve">(1)   For definitions of employee categories, see Definitions section at the bottom of this tab. </t>
  </si>
  <si>
    <r>
      <rPr>
        <b/>
        <sz val="11"/>
        <color rgb="FF000000"/>
        <rFont val="Arial"/>
      </rPr>
      <t>Race/Ethnicity of Workforce</t>
    </r>
    <r>
      <rPr>
        <b/>
        <vertAlign val="superscript"/>
        <sz val="11"/>
        <color rgb="FF000000"/>
        <rFont val="Arial"/>
      </rPr>
      <t>(1),(2)</t>
    </r>
  </si>
  <si>
    <t>Race/Ethnicity</t>
  </si>
  <si>
    <t>Number of employees</t>
  </si>
  <si>
    <t>Percentage of employees</t>
  </si>
  <si>
    <t>Black</t>
  </si>
  <si>
    <t>White</t>
  </si>
  <si>
    <t>Latin American</t>
  </si>
  <si>
    <t>Asian</t>
  </si>
  <si>
    <t>Two or More Races</t>
  </si>
  <si>
    <t xml:space="preserve">(1)   Race and Ethnicity of our workforce is an optional self-identification category in our HR system. We seek to increase data quality and response rates to improve accuracy of the data each year. </t>
  </si>
  <si>
    <t xml:space="preserve">(2)    Includes regular employees only. </t>
  </si>
  <si>
    <r>
      <rPr>
        <b/>
        <sz val="11"/>
        <color theme="1"/>
        <rFont val="Arial"/>
      </rPr>
      <t>Diversity of Governance Bodies</t>
    </r>
    <r>
      <rPr>
        <b/>
        <vertAlign val="superscript"/>
        <sz val="11"/>
        <color theme="1"/>
        <rFont val="Arial"/>
      </rPr>
      <t>(1)</t>
    </r>
  </si>
  <si>
    <r>
      <rPr>
        <b/>
        <sz val="10"/>
        <color theme="0"/>
        <rFont val="Arial"/>
      </rPr>
      <t>Independent Directors</t>
    </r>
    <r>
      <rPr>
        <b/>
        <vertAlign val="superscript"/>
        <sz val="10"/>
        <color theme="0"/>
        <rFont val="Arial"/>
      </rPr>
      <t>(2)</t>
    </r>
  </si>
  <si>
    <t>Percentage</t>
  </si>
  <si>
    <t>Under 30</t>
  </si>
  <si>
    <t>30 - 50</t>
  </si>
  <si>
    <t>50 and Over</t>
  </si>
  <si>
    <r>
      <rPr>
        <b/>
        <sz val="10"/>
        <color theme="0"/>
        <rFont val="Arial"/>
      </rPr>
      <t>Independent Directors</t>
    </r>
    <r>
      <rPr>
        <b/>
        <vertAlign val="superscript"/>
        <sz val="10"/>
        <color theme="0"/>
        <rFont val="Arial"/>
      </rPr>
      <t>(2)</t>
    </r>
  </si>
  <si>
    <r>
      <rPr>
        <b/>
        <sz val="10"/>
        <color theme="0"/>
        <rFont val="Arial"/>
      </rPr>
      <t>Independent Directors</t>
    </r>
    <r>
      <rPr>
        <b/>
        <vertAlign val="superscript"/>
        <sz val="10"/>
        <color theme="0"/>
        <rFont val="Arial"/>
      </rPr>
      <t>(2)</t>
    </r>
  </si>
  <si>
    <r>
      <rPr>
        <b/>
        <sz val="10"/>
        <color theme="0"/>
        <rFont val="Arial"/>
      </rPr>
      <t>Independent Directors</t>
    </r>
    <r>
      <rPr>
        <b/>
        <vertAlign val="superscript"/>
        <sz val="10"/>
        <color theme="0"/>
        <rFont val="Arial"/>
      </rPr>
      <t>(2)</t>
    </r>
  </si>
  <si>
    <r>
      <rPr>
        <b/>
        <sz val="10"/>
        <color theme="0"/>
        <rFont val="Arial"/>
      </rPr>
      <t>Independent Directors</t>
    </r>
    <r>
      <rPr>
        <b/>
        <vertAlign val="superscript"/>
        <sz val="10"/>
        <color theme="0"/>
        <rFont val="Arial"/>
      </rPr>
      <t>(2)</t>
    </r>
  </si>
  <si>
    <r>
      <rPr>
        <b/>
        <sz val="10"/>
        <color theme="0"/>
        <rFont val="Arial"/>
      </rPr>
      <t>Independent Directors</t>
    </r>
    <r>
      <rPr>
        <b/>
        <vertAlign val="superscript"/>
        <sz val="10"/>
        <color theme="0"/>
        <rFont val="Arial"/>
      </rPr>
      <t>(2)</t>
    </r>
  </si>
  <si>
    <r>
      <rPr>
        <sz val="10"/>
        <color rgb="FF000000"/>
        <rFont val="Arial"/>
      </rPr>
      <t>Visible Minorities</t>
    </r>
    <r>
      <rPr>
        <vertAlign val="superscript"/>
        <sz val="10"/>
        <color rgb="FF000000"/>
        <rFont val="Arial"/>
      </rPr>
      <t>(3)</t>
    </r>
  </si>
  <si>
    <t xml:space="preserve">People with Disabilities </t>
  </si>
  <si>
    <t>Total Board Members</t>
  </si>
  <si>
    <t xml:space="preserve">(1)   GRI 2-9: Governance structure and composition; GRI 405-1: Diversity of governance bodies and employees. </t>
  </si>
  <si>
    <t>(2)   Teck’s Board considers directors to be independent if (i) they are not members of management and are free of any interest or any business, family, or other relationship that could reasonably be perceived to interfere with their ability to act with a view to the best interests of Teck, other than interests and relationships arising solely from holdings in Teck; and (ii) they do not have any direct or indirect material relationship as defined in accordance with applicable Canadian securities laws.</t>
  </si>
  <si>
    <r>
      <rPr>
        <sz val="8"/>
        <color rgb="FF000000"/>
        <rFont val="Arial"/>
      </rPr>
      <t xml:space="preserve">(3)   Visible Minorities includes members of a visible minorities as that term is defined in the </t>
    </r>
    <r>
      <rPr>
        <i/>
        <sz val="8"/>
        <color rgb="FF000000"/>
        <rFont val="Arial"/>
      </rPr>
      <t>Employment Equity Act</t>
    </r>
    <r>
      <rPr>
        <sz val="8"/>
        <color rgb="FF000000"/>
        <rFont val="Arial"/>
      </rPr>
      <t xml:space="preserve"> (Canada), being persons, other than Aboriginal peoples, who are non-Caucasian in race or non-white in colour.</t>
    </r>
  </si>
  <si>
    <t>Definitions: Workforce Demographics</t>
  </si>
  <si>
    <t>Employee Category</t>
  </si>
  <si>
    <t xml:space="preserve">All Management refers to all levels of management including Senior Management, Middle Management, and Junior Management. </t>
  </si>
  <si>
    <t xml:space="preserve">Executive Management includes individuals in leadership positions reporting directly to the President and CEO. </t>
  </si>
  <si>
    <t xml:space="preserve">Senior Management includes individuals in top management positions that are maximum two levels away from the President and CEO or comparable positions. This includes Executive Management. </t>
  </si>
  <si>
    <t>Middle Management includes individuals who head specific departments or business units, or who serve as project managers. Middle managers are responsible for implementing top management's policies and plans and typically have two management levels below them.</t>
  </si>
  <si>
    <t>Junior Management includes individuals who are front-line managers who are positioned as the lowest level of management within a company’s management hierarchy. These individuals are typically responsible for directing and executing the day-to-day operational objectives of organizations, conveying the directions of higher level managers to operations.</t>
  </si>
  <si>
    <t>Management Positions in Revenue-Generating Functions includes Middle Management or higher positions that are in departments such as sales, or that contribute directly to the output of products or services. It excludes support functions such as HR, IT, Legal.</t>
  </si>
  <si>
    <t>Operational and Technical Positions include roles directly contributing to our operations, such as engineering, environmental and geological sciences, and mine, plant, and mill roles.</t>
  </si>
  <si>
    <t xml:space="preserve">STEM-Related Positions include employees with STEM-related qualification that make use of these skills in their operational position. </t>
  </si>
  <si>
    <r>
      <rPr>
        <b/>
        <sz val="14"/>
        <color rgb="FF001040"/>
        <rFont val="Arial"/>
      </rPr>
      <t>Talent Management</t>
    </r>
    <r>
      <rPr>
        <b/>
        <vertAlign val="superscript"/>
        <sz val="12"/>
        <color rgb="FF001040"/>
        <rFont val="Arial"/>
      </rPr>
      <t>(1),(2),(3),(4)</t>
    </r>
  </si>
  <si>
    <t xml:space="preserve">(1)    Data in this tab includes employees at all Teck-controlled assets, includes regular, casual, student and fixed-term employees unless otherwise stated. </t>
  </si>
  <si>
    <t xml:space="preserve">(2)    For definitions of employee categories, see "Defintiions" section at the bottom of the tab. </t>
  </si>
  <si>
    <t>(3)    Information related to gender is based on self-declaration.</t>
  </si>
  <si>
    <t xml:space="preserve">(4)    Historical human resources-related data has largely been excluded due to limitations in our ability to provide accurate prior-year information excluding Teck's steelmaking coal operations, which were sold in 2024. Where historical information has been included in this tab, data includes the previously owned steelmaking coal operations. </t>
  </si>
  <si>
    <r>
      <rPr>
        <b/>
        <sz val="11"/>
        <color rgb="FF000000"/>
        <rFont val="Arial"/>
      </rPr>
      <t>New Hires by Gender, Age Group, Region and Indigeneity</t>
    </r>
    <r>
      <rPr>
        <b/>
        <vertAlign val="superscript"/>
        <sz val="11"/>
        <color rgb="FF000000"/>
        <rFont val="Arial"/>
      </rPr>
      <t>(1),(2),(3)</t>
    </r>
    <r>
      <rPr>
        <b/>
        <sz val="11"/>
        <color rgb="FF000000"/>
        <rFont val="Arial"/>
      </rPr>
      <t xml:space="preserve"> </t>
    </r>
  </si>
  <si>
    <t>Region</t>
  </si>
  <si>
    <t>Non-Binary &amp; Other Genders</t>
  </si>
  <si>
    <t>Over 50 Years</t>
  </si>
  <si>
    <t>Non-Indigenous</t>
  </si>
  <si>
    <t>Employee New Hires (Regular)</t>
  </si>
  <si>
    <t>Percentage of Workforce</t>
  </si>
  <si>
    <t xml:space="preserve"> -   </t>
  </si>
  <si>
    <t xml:space="preserve">(1)   Includes regular employees only. </t>
  </si>
  <si>
    <t xml:space="preserve">(2)   Percentage of workforce is calculated by dividing the total regular employee new hires by the total regular employees in each category. </t>
  </si>
  <si>
    <t xml:space="preserve">(3)   GRI 401-1: New employee hires and employee turnover. </t>
  </si>
  <si>
    <r>
      <rPr>
        <b/>
        <sz val="11"/>
        <color theme="1"/>
        <rFont val="Arial"/>
      </rPr>
      <t>Open Positions Filled by Internal Candidates</t>
    </r>
    <r>
      <rPr>
        <b/>
        <vertAlign val="superscript"/>
        <sz val="11"/>
        <color theme="1"/>
        <rFont val="Arial"/>
      </rPr>
      <t>(1)</t>
    </r>
  </si>
  <si>
    <r>
      <rPr>
        <b/>
        <sz val="10"/>
        <color theme="0"/>
        <rFont val="Arial"/>
      </rPr>
      <t>2022</t>
    </r>
    <r>
      <rPr>
        <b/>
        <vertAlign val="superscript"/>
        <sz val="10"/>
        <color theme="0"/>
        <rFont val="Arial"/>
      </rPr>
      <t>(1)</t>
    </r>
  </si>
  <si>
    <r>
      <rPr>
        <sz val="10"/>
        <color theme="1"/>
        <rFont val="Arial"/>
      </rPr>
      <t>Full time, permanent positions filled by internal candidates</t>
    </r>
    <r>
      <rPr>
        <vertAlign val="superscript"/>
        <sz val="10"/>
        <color theme="1"/>
        <rFont val="Arial"/>
      </rPr>
      <t>(2)</t>
    </r>
  </si>
  <si>
    <t xml:space="preserve">(1)   For equity and transparency, we track the number of open positions filled by internal candidates. The significant increase of net new hires from 2021 to 2022 contributed to the relative decrease in percentage of open positions filled by internal candidates. </t>
  </si>
  <si>
    <t>(2)   Internal candidates includes all Teck employees, including regular employees, fixed-term employees, casual employees, and students.</t>
  </si>
  <si>
    <r>
      <rPr>
        <b/>
        <sz val="11"/>
        <color rgb="FF000000"/>
        <rFont val="Arial"/>
      </rPr>
      <t>Turnover by Gender, Age Group, and Country</t>
    </r>
    <r>
      <rPr>
        <b/>
        <vertAlign val="superscript"/>
        <sz val="11"/>
        <color rgb="FF000000"/>
        <rFont val="Arial"/>
      </rPr>
      <t>(1),(2)</t>
    </r>
  </si>
  <si>
    <t>Number of Regular Terminations</t>
  </si>
  <si>
    <r>
      <rPr>
        <b/>
        <sz val="10"/>
        <color rgb="FF000000"/>
        <rFont val="Arial"/>
      </rPr>
      <t xml:space="preserve">Total </t>
    </r>
    <r>
      <rPr>
        <b/>
        <i/>
        <sz val="10"/>
        <color rgb="FF000000"/>
        <rFont val="Arial"/>
      </rPr>
      <t>regular</t>
    </r>
    <r>
      <rPr>
        <b/>
        <sz val="10"/>
        <color rgb="FF000000"/>
        <rFont val="Arial"/>
      </rPr>
      <t xml:space="preserve"> employees (to hide, for calculation only) </t>
    </r>
  </si>
  <si>
    <t>Turnover Rate</t>
  </si>
  <si>
    <r>
      <rPr>
        <b/>
        <sz val="10"/>
        <color rgb="FF000000"/>
        <rFont val="Arial"/>
      </rPr>
      <t xml:space="preserve">Total </t>
    </r>
    <r>
      <rPr>
        <b/>
        <i/>
        <sz val="10"/>
        <color rgb="FF000000"/>
        <rFont val="Arial"/>
      </rPr>
      <t>regular</t>
    </r>
    <r>
      <rPr>
        <b/>
        <sz val="10"/>
        <color rgb="FF000000"/>
        <rFont val="Arial"/>
      </rPr>
      <t xml:space="preserve"> employees (to hide, for calculation only) </t>
    </r>
  </si>
  <si>
    <t xml:space="preserve">(1)   Employee turnover rates are calculated as the number of terminations over total headcount as of December 31 of each year. Overall turnover includes voluntary and involuntary terminations. Includes regular employees only. </t>
  </si>
  <si>
    <t xml:space="preserve">(2)   GRI 401-1: New employee hires and employee turnover. </t>
  </si>
  <si>
    <r>
      <rPr>
        <b/>
        <sz val="11"/>
        <color theme="1"/>
        <rFont val="Arial"/>
      </rPr>
      <t>Return to Work and Retention Rates After Parental Leave</t>
    </r>
    <r>
      <rPr>
        <b/>
        <vertAlign val="superscript"/>
        <sz val="11"/>
        <color theme="1"/>
        <rFont val="Arial"/>
      </rPr>
      <t>(1)</t>
    </r>
  </si>
  <si>
    <t>Number of employees who took parental leave</t>
  </si>
  <si>
    <r>
      <rPr>
        <sz val="10"/>
        <color rgb="FF000000"/>
        <rFont val="Arial"/>
      </rPr>
      <t>Number of employees who returned to work after parental leave ended</t>
    </r>
    <r>
      <rPr>
        <vertAlign val="superscript"/>
        <sz val="10"/>
        <color rgb="FF000000"/>
        <rFont val="Arial"/>
      </rPr>
      <t>(2)</t>
    </r>
  </si>
  <si>
    <t>Number of employees who returned to work after parental leave ended that were still employed 12 months after their return to work</t>
  </si>
  <si>
    <r>
      <rPr>
        <sz val="10"/>
        <color rgb="FF000000"/>
        <rFont val="Arial"/>
      </rPr>
      <t>Return to work rate of employees who took parental leave (%)</t>
    </r>
    <r>
      <rPr>
        <vertAlign val="superscript"/>
        <sz val="10"/>
        <color rgb="FF000000"/>
        <rFont val="Arial"/>
      </rPr>
      <t>(3)</t>
    </r>
  </si>
  <si>
    <r>
      <rPr>
        <sz val="10"/>
        <color rgb="FF000000"/>
        <rFont val="Arial"/>
      </rPr>
      <t>Retention rate of employees who took parental leave (%)</t>
    </r>
    <r>
      <rPr>
        <vertAlign val="superscript"/>
        <sz val="10"/>
        <color rgb="FF000000"/>
        <rFont val="Arial"/>
      </rPr>
      <t>(4)</t>
    </r>
  </si>
  <si>
    <t xml:space="preserve">(1)   GRI 401-3: Parental leave. </t>
  </si>
  <si>
    <r>
      <rPr>
        <sz val="8"/>
        <color rgb="FF000000"/>
        <rFont val="Arial"/>
      </rPr>
      <t xml:space="preserve">(2)   Includes </t>
    </r>
    <r>
      <rPr>
        <sz val="8"/>
        <color rgb="FF000000"/>
        <rFont val="Arial"/>
      </rPr>
      <t>regular</t>
    </r>
    <r>
      <rPr>
        <sz val="8"/>
        <color rgb="FF000000"/>
        <rFont val="Arial"/>
      </rPr>
      <t xml:space="preserve"> employees returning from parental leave in the prior reporting period.</t>
    </r>
  </si>
  <si>
    <t>(3)   Return to work rate is the total number of employees who returned to work after parental leave, expressed as a percentage of total number of employees due to return to work after taking parental leave. A percentage over 100% indicates that the number of employees who returned from parental leave in a reported year is greater than the number of employees who took parental leave that same year.</t>
  </si>
  <si>
    <t>(4)   Retention rate is the total number of employees retained 12 months after returning to work following a period of parental leave, expressed as a percentage of total number of employees returning from parental leave in the prior reporting period.</t>
  </si>
  <si>
    <r>
      <rPr>
        <b/>
        <sz val="11"/>
        <color rgb="FF000000"/>
        <rFont val="Arial"/>
      </rPr>
      <t>Investment Spend on Training</t>
    </r>
    <r>
      <rPr>
        <b/>
        <vertAlign val="superscript"/>
        <sz val="11"/>
        <color rgb="FF000000"/>
        <rFont val="Arial"/>
      </rPr>
      <t>(1)</t>
    </r>
    <r>
      <rPr>
        <b/>
        <sz val="11"/>
        <color rgb="FF000000"/>
        <rFont val="Arial"/>
      </rPr>
      <t xml:space="preserve"> </t>
    </r>
  </si>
  <si>
    <t>Dollars spent on training across the company (millions)</t>
  </si>
  <si>
    <r>
      <rPr>
        <sz val="10"/>
        <color rgb="FF000000"/>
        <rFont val="Arial"/>
      </rPr>
      <t>Average training expenditure per full-time employee</t>
    </r>
    <r>
      <rPr>
        <vertAlign val="superscript"/>
        <sz val="10"/>
        <color rgb="FF000000"/>
        <rFont val="Arial"/>
      </rPr>
      <t xml:space="preserve">(2) </t>
    </r>
  </si>
  <si>
    <t xml:space="preserve">(1)   We equip our employees for future workplace and leadership needs, including upskilling and reskilling, by investing in training and skills development programs. </t>
  </si>
  <si>
    <t xml:space="preserve">(2)   Average training expenditure per full time employee is calculated by dividing total investment spend on training by total number of employees. </t>
  </si>
  <si>
    <r>
      <rPr>
        <b/>
        <sz val="11"/>
        <color rgb="FF000000"/>
        <rFont val="Arial"/>
      </rPr>
      <t>Average Hours of Training per Employee by Management Level and Gender</t>
    </r>
    <r>
      <rPr>
        <b/>
        <vertAlign val="superscript"/>
        <sz val="11"/>
        <color rgb="FF000000"/>
        <rFont val="Arial"/>
      </rPr>
      <t xml:space="preserve">(1),(2),(3) </t>
    </r>
  </si>
  <si>
    <t xml:space="preserve">Professional Support, Administration, Hourly/Operators </t>
  </si>
  <si>
    <t>(1)  GRI 404-1 Average hours of training per year per employee category</t>
  </si>
  <si>
    <t>(2)  Data includes employees working at Teck-controlled operating assets as reported in GRI 2-7.</t>
  </si>
  <si>
    <t>(3)  Employees by employee category draw from the information used for Disclosure 405-1</t>
  </si>
  <si>
    <t>(4)  In 2024, the Professionals category was not reported as a separate employment level. Employees classified under this category were included within Middle Management or Professional Support categories. Starting in 2025, we aligned employee categorization of training hours with GRI 405-1 disclosure "Global Workforce by Employment Level and Gender" table, and calculated training hours for the Professional level separately.</t>
  </si>
  <si>
    <r>
      <rPr>
        <b/>
        <sz val="11"/>
        <color rgb="FF000000"/>
        <rFont val="Arial"/>
      </rPr>
      <t>Training on for Health, Safety and Emergency Management</t>
    </r>
    <r>
      <rPr>
        <b/>
        <vertAlign val="superscript"/>
        <sz val="11"/>
        <color rgb="FF000000"/>
        <rFont val="Arial"/>
      </rPr>
      <t>(1),(2)</t>
    </r>
  </si>
  <si>
    <t>Average hours of training per employee</t>
  </si>
  <si>
    <t xml:space="preserve">(1)   Data includes employees working at Teck Red Dog and HVC sites only for Mine Rescue and Emergency response training hours. </t>
  </si>
  <si>
    <t>(2)   GRI 403-5: Worker training on occupational health and safety, SASB EM-MM-320a.1: Workforce health and safety</t>
  </si>
  <si>
    <r>
      <rPr>
        <b/>
        <sz val="11"/>
        <color theme="1"/>
        <rFont val="Arial"/>
      </rPr>
      <t>Employee Engagement Index</t>
    </r>
    <r>
      <rPr>
        <b/>
        <vertAlign val="superscript"/>
        <sz val="11"/>
        <color theme="1"/>
        <rFont val="Arial"/>
      </rPr>
      <t>(1)</t>
    </r>
    <r>
      <rPr>
        <b/>
        <sz val="11"/>
        <color theme="1"/>
        <rFont val="Arial"/>
      </rPr>
      <t xml:space="preserve"> </t>
    </r>
  </si>
  <si>
    <t>Employee Engagement from the Inclusion &amp; Engagement Survey</t>
  </si>
  <si>
    <t>(1)   Teck conducts an Inclusion and Engagement survey, which serves as a key feedback mechanism for all regular and fixed-term employees. Employee Net Promoter Score (eNPS) measures willingness to recommend Teck as a workplace and employee engagement. The score reflects the percentage of promoters minus detractors, with neutral responses excluded.</t>
  </si>
  <si>
    <r>
      <rPr>
        <b/>
        <sz val="11"/>
        <color theme="1"/>
        <rFont val="Arial"/>
      </rPr>
      <t>Entry Level Wage Compared to Local Minimum Wage</t>
    </r>
    <r>
      <rPr>
        <b/>
        <vertAlign val="superscript"/>
        <sz val="11"/>
        <color theme="1"/>
        <rFont val="Arial"/>
      </rPr>
      <t>(1),(2),(3),(4)</t>
    </r>
  </si>
  <si>
    <t>Countries</t>
  </si>
  <si>
    <t xml:space="preserve"> 2.2:1 </t>
  </si>
  <si>
    <t>2.1:1</t>
  </si>
  <si>
    <t>1.9 : 1</t>
  </si>
  <si>
    <t>2.3:1</t>
  </si>
  <si>
    <t xml:space="preserve"> 2.0:1 </t>
  </si>
  <si>
    <t>2.2:1</t>
  </si>
  <si>
    <t>2.2 : 1</t>
  </si>
  <si>
    <t>2.3 : 1</t>
  </si>
  <si>
    <t>1.5:1</t>
  </si>
  <si>
    <t>1.6 : 1</t>
  </si>
  <si>
    <t>1.8 : 1</t>
  </si>
  <si>
    <t>2.0:1</t>
  </si>
  <si>
    <t>(1)   For Canada, Teck wages are compared against the B.C. minimum wage. For United States, Teck wages are compared against the Alaska minimum wage. In Chile, they are compared against the national minimum wage. Teck provides competitive wages that are above the local minimum for all employees.</t>
  </si>
  <si>
    <t>(2)   The figures represented in this table are for hourly employees and do not include contractors.</t>
  </si>
  <si>
    <r>
      <rPr>
        <sz val="8"/>
        <color rgb="FF000000"/>
        <rFont val="Arial"/>
      </rPr>
      <t>(3)</t>
    </r>
    <r>
      <rPr>
        <sz val="8"/>
        <color rgb="FF000000"/>
        <rFont val="Times New Roman"/>
      </rPr>
      <t xml:space="preserve">   </t>
    </r>
    <r>
      <rPr>
        <sz val="8"/>
        <color rgb="FF000000"/>
        <rFont val="Arial"/>
      </rPr>
      <t>The figures representing Chile are for lowest paid operations role as Chilean operations do not have hourly employees.</t>
    </r>
  </si>
  <si>
    <t>(4)   GRI 202-1: Ratios of standard entry level wage by gender compared to local minimum wage</t>
  </si>
  <si>
    <r>
      <rPr>
        <b/>
        <sz val="11"/>
        <color theme="1"/>
        <rFont val="Arial"/>
      </rPr>
      <t>Ratio of Basic Salary and Remuneration</t>
    </r>
    <r>
      <rPr>
        <b/>
        <vertAlign val="superscript"/>
        <sz val="11"/>
        <color theme="1"/>
        <rFont val="Arial"/>
      </rPr>
      <t>(1),(2),(3)</t>
    </r>
  </si>
  <si>
    <t xml:space="preserve">Average Basic Salary 
(Women: Men) </t>
  </si>
  <si>
    <t>Average Remuneration (Women: Men)</t>
  </si>
  <si>
    <t>Average Basic Salary 
(Women: Men)</t>
  </si>
  <si>
    <r>
      <rPr>
        <b/>
        <sz val="10"/>
        <color rgb="FF000000"/>
        <rFont val="Arial"/>
      </rPr>
      <t>Canada</t>
    </r>
    <r>
      <rPr>
        <b/>
        <vertAlign val="superscript"/>
        <sz val="10"/>
        <color rgb="FF000000"/>
        <rFont val="Arial"/>
      </rPr>
      <t>(4)</t>
    </r>
  </si>
  <si>
    <t xml:space="preserve"> 0.9:1.0 </t>
  </si>
  <si>
    <t xml:space="preserve"> 0.8:1 </t>
  </si>
  <si>
    <t>0.9 : 1.0</t>
  </si>
  <si>
    <t xml:space="preserve"> 0.9 : 1</t>
  </si>
  <si>
    <t xml:space="preserve"> 0.9:1 </t>
  </si>
  <si>
    <t>0.9 : 1</t>
  </si>
  <si>
    <t>0.7 : 1</t>
  </si>
  <si>
    <t xml:space="preserve"> 1.0:1.0 </t>
  </si>
  <si>
    <t xml:space="preserve"> 1.0:1 </t>
  </si>
  <si>
    <t>1.0 : 1.0</t>
  </si>
  <si>
    <t xml:space="preserve"> 1.0 : 1 </t>
  </si>
  <si>
    <t>1 : 1</t>
  </si>
  <si>
    <t xml:space="preserve"> 0.9 : 1 </t>
  </si>
  <si>
    <t xml:space="preserve"> 0.8:1.0 </t>
  </si>
  <si>
    <t>0.8 : 1.0</t>
  </si>
  <si>
    <t xml:space="preserve"> 0.8 : 1 </t>
  </si>
  <si>
    <t>0.8 : 1</t>
  </si>
  <si>
    <t>Administration</t>
  </si>
  <si>
    <t xml:space="preserve"> 1.1:1.0 </t>
  </si>
  <si>
    <t xml:space="preserve"> 1.1:1 </t>
  </si>
  <si>
    <t>Hourly/Operators</t>
  </si>
  <si>
    <t xml:space="preserve"> 0.8:1</t>
  </si>
  <si>
    <t>0.7 : 1.0</t>
  </si>
  <si>
    <t xml:space="preserve"> 0.7 : 1 </t>
  </si>
  <si>
    <t xml:space="preserve"> 0.6 : 1 </t>
  </si>
  <si>
    <t>n/a</t>
  </si>
  <si>
    <t xml:space="preserve"> 1.1 : 1 </t>
  </si>
  <si>
    <t>1.2 : 1</t>
  </si>
  <si>
    <t xml:space="preserve"> 1.2:1 </t>
  </si>
  <si>
    <t>1.1 : 1.0</t>
  </si>
  <si>
    <t xml:space="preserve">1 : 1 </t>
  </si>
  <si>
    <t>1.4 : 1</t>
  </si>
  <si>
    <t>1.1 : 1</t>
  </si>
  <si>
    <t xml:space="preserve">(1)   GRI 405-2: Ratio of basic salary and remuneration of women to men. </t>
  </si>
  <si>
    <t>(2)   Remuneration is calculated as Total compensation which includes: (base salary (2080*hourly rate for hourly employees), target bonus (not actual), target profit share (not actual), target long term incentive (not actual), other fixed payments (Chile Only)</t>
  </si>
  <si>
    <t xml:space="preserve">(3)   For definitions of employee categories, see Definitions section at the bottom of this tab. </t>
  </si>
  <si>
    <t>(4)   Includes President and CEO.</t>
  </si>
  <si>
    <r>
      <rPr>
        <b/>
        <sz val="11"/>
        <color rgb="FF000000"/>
        <rFont val="Arial"/>
      </rPr>
      <t>Annual Total Compensation Ratio</t>
    </r>
    <r>
      <rPr>
        <b/>
        <vertAlign val="superscript"/>
        <sz val="11"/>
        <color rgb="FF000000"/>
        <rFont val="Arial"/>
      </rPr>
      <t>(1),(2),(3)</t>
    </r>
  </si>
  <si>
    <t xml:space="preserve">Annual Total Compensation Ratio </t>
  </si>
  <si>
    <t>Percentage Increase in Annual Total Compensation Ratio</t>
  </si>
  <si>
    <t>Highest Paid Employee</t>
  </si>
  <si>
    <r>
      <rPr>
        <b/>
        <sz val="10"/>
        <color rgb="FFFFFFFF"/>
        <rFont val="Arial"/>
      </rPr>
      <t>Median of All Employees</t>
    </r>
    <r>
      <rPr>
        <b/>
        <vertAlign val="superscript"/>
        <sz val="10"/>
        <color rgb="FFFFFFFF"/>
        <rFont val="Arial"/>
      </rPr>
      <t>(4)</t>
    </r>
  </si>
  <si>
    <t>Ratio</t>
  </si>
  <si>
    <t>100 : 1</t>
  </si>
  <si>
    <t>0.20 : 1</t>
  </si>
  <si>
    <t>105 : 1</t>
  </si>
  <si>
    <t>-1.4 : 1</t>
  </si>
  <si>
    <r>
      <rPr>
        <b/>
        <sz val="10"/>
        <color theme="1"/>
        <rFont val="Arial"/>
      </rPr>
      <t>2023</t>
    </r>
    <r>
      <rPr>
        <b/>
        <vertAlign val="superscript"/>
        <sz val="10"/>
        <color theme="1"/>
        <rFont val="Arial"/>
      </rPr>
      <t>(5)</t>
    </r>
  </si>
  <si>
    <t>94 : 1</t>
  </si>
  <si>
    <t>-14.4%</t>
  </si>
  <si>
    <t>-5 : 1</t>
  </si>
  <si>
    <t>113 : 1</t>
  </si>
  <si>
    <t>0.25 : 1</t>
  </si>
  <si>
    <t>(1)   This table presents the ratio of the percentage increase in annual total compensation for the highest-paid individual to the percentage increase in median annual total compensation for all employees (excluding the highest-paid individual).</t>
  </si>
  <si>
    <t>(2)   Data includes salaried/hourly, union/non-union employees in 3 regions with significant operations (Canada/US/Chile).  Total compensation includes: (base salary (2080*hourly rate for hourly employees), target bonus (not actual), target profit share (not actual), target long term incentive (not actual), other fixed payments (Chile Only)</t>
  </si>
  <si>
    <t xml:space="preserve">(3)   GRI 2-21: Annual total compensation ratio. </t>
  </si>
  <si>
    <t>(4)   The median total direct compensation is calculated for all employees, excluding contractors, based on estimates.  To harmonize the median across all regions, total compensation is converted to CAD using a 5 year average exchange rate. Currency exchange rates affect the Year over Year comparison of median values in currencies other than CAD.</t>
  </si>
  <si>
    <t xml:space="preserve">(5)   The percentage decrease in annual total reflects the change in President and CEO. </t>
  </si>
  <si>
    <t>Definitions: Talent Management</t>
  </si>
  <si>
    <t>Professionals include individuals responsible for executing operational objectives.</t>
  </si>
  <si>
    <t>Professional support includes individuals responsible for supporting operational objectives.</t>
  </si>
  <si>
    <t>Administration include individuals who provide administrative support across various departments and maintain the day-to-day functions of the organization.</t>
  </si>
  <si>
    <t>Hourly/Operators include individuals who are executing work at our operations.</t>
  </si>
  <si>
    <r>
      <rPr>
        <b/>
        <sz val="14"/>
        <color rgb="FF001040"/>
        <rFont val="Arial"/>
      </rPr>
      <t>Relationships with Communities</t>
    </r>
    <r>
      <rPr>
        <b/>
        <vertAlign val="superscript"/>
        <sz val="14"/>
        <color rgb="FF001040"/>
        <rFont val="Arial"/>
      </rPr>
      <t>(1)</t>
    </r>
  </si>
  <si>
    <t xml:space="preserve">(1)  Data in this section includes Teck-controlled operations unless otherwise stated. </t>
  </si>
  <si>
    <r>
      <rPr>
        <b/>
        <sz val="11"/>
        <color rgb="FF000000"/>
        <rFont val="Arial"/>
      </rPr>
      <t>Significant Grievances Received through Feedback Mechanisms by Topic Category and Site</t>
    </r>
    <r>
      <rPr>
        <b/>
        <vertAlign val="superscript"/>
        <sz val="11"/>
        <color rgb="FF000000"/>
        <rFont val="Arial"/>
      </rPr>
      <t>(1),(2),(3)</t>
    </r>
  </si>
  <si>
    <t>Community Investment</t>
  </si>
  <si>
    <t>Economic Opportunities</t>
  </si>
  <si>
    <t>Land and Resource Use</t>
  </si>
  <si>
    <t>Mining Practices and Activities</t>
  </si>
  <si>
    <t>Social and Communities</t>
  </si>
  <si>
    <t>Transportation and Utilities</t>
  </si>
  <si>
    <t xml:space="preserve">Total </t>
  </si>
  <si>
    <t>(1)   Our feedback system allows for multiple labels to be assigned to each grievance/feedback. For the purpose of this table, we have chosen the primary label assigned by our community relations practitioners.</t>
  </si>
  <si>
    <t xml:space="preserve">(2)   For reporting purposes, all grievances assessed at Level 3 and above based on our risk management consequence matrix are disclosed. </t>
  </si>
  <si>
    <t>(3)   GRI 14.10.4 Reporting on local communities: the number and types of grievances from local communities during the reporting period.</t>
  </si>
  <si>
    <r>
      <rPr>
        <b/>
        <sz val="11"/>
        <color theme="1"/>
        <rFont val="Arial"/>
      </rPr>
      <t>New Significant Disputes</t>
    </r>
    <r>
      <rPr>
        <b/>
        <vertAlign val="superscript"/>
        <sz val="11"/>
        <color theme="1"/>
        <rFont val="Arial"/>
      </rPr>
      <t xml:space="preserve">(1),(2) </t>
    </r>
  </si>
  <si>
    <t xml:space="preserve"># of new significant disputes </t>
  </si>
  <si>
    <t>(1)   Disputes are defined as issues that are longer term (greater than two years) between the company and the potentially impacted community, and that are related to land use, customary and other rights of communities and Indigenous Peoples. Teck uses a risk management consequence matrix (from Level 1 to 6, with 6 being highest) to determine severity, which includes environmental, safety, community, reputational, legal and financial aspects. “Significant disputes” are assessed as Level 4, 5 or 6 severity.</t>
  </si>
  <si>
    <t xml:space="preserve">(2)   GRI 14.12.3: Additional Sector Disclosures, conflicts or violations of land and resource rights </t>
  </si>
  <si>
    <r>
      <rPr>
        <b/>
        <sz val="11"/>
        <color rgb="FF000000"/>
        <rFont val="Arial"/>
      </rPr>
      <t>Workers Hired from the Local Community</t>
    </r>
    <r>
      <rPr>
        <b/>
        <vertAlign val="superscript"/>
        <sz val="11"/>
        <color rgb="FF000000"/>
        <rFont val="Arial"/>
      </rPr>
      <t xml:space="preserve">(1),(2),(3),(4) </t>
    </r>
  </si>
  <si>
    <t xml:space="preserve">Operation </t>
  </si>
  <si>
    <t xml:space="preserve">Total Local Employees </t>
  </si>
  <si>
    <t>(1)   “Local” is defined as persons or groups of persons living and/or working in any areas that are economically, socially or environmentally impacted (positively or negatively) by an organization’s operations. The community can range from persons living adjacent to operations to isolated settlements at a distance from operations, but when individuals are still likely to be affected by operations. Local employees and suppliers are defined as those based in the host province (Canada), state (US) or region (Chile). The operations whose areas of influence (AOI) include out-of-province/state communities are included in the definition of "local".</t>
  </si>
  <si>
    <t xml:space="preserve">(2)    Local employment percentage is calculated by dividing the number of local employees by the total number of employees. The gender breakdown of local employment is calculated by dividing the number of local employees who are women by the total number of employees who are women, and the total number of local employees who are men by the total number of employees who are men. </t>
  </si>
  <si>
    <t>(3)   GRI 14.9.6: Percentage of workers hired from the local community</t>
  </si>
  <si>
    <t xml:space="preserve">(4)   Includes employees at Teck-controlled operations only. </t>
  </si>
  <si>
    <r>
      <rPr>
        <b/>
        <sz val="11"/>
        <color rgb="FF000000"/>
        <rFont val="Arial"/>
      </rPr>
      <t>Management Hired from the Local Community</t>
    </r>
    <r>
      <rPr>
        <b/>
        <vertAlign val="superscript"/>
        <sz val="11"/>
        <color rgb="FF000000"/>
        <rFont val="Arial"/>
      </rPr>
      <t>(1),(2),(3),(4),(5)</t>
    </r>
  </si>
  <si>
    <t>Total Local Management</t>
  </si>
  <si>
    <t>not reported</t>
  </si>
  <si>
    <t>Total by gender</t>
  </si>
  <si>
    <t xml:space="preserve">(2)    Management here includes middle and senior management. Middle management includes individuals who head specific departments or business units, or who serve as project managers. Middle managers are responsible for implementing top management's policies and plans and typically have two management levels below them. Senior management includes individuals in top management positions that are maximum two levels away from the President and CEO or comparable positions. This includes Executive Management. </t>
  </si>
  <si>
    <t xml:space="preserve">(3)    Local management percentage is calculated by dividing the number of local management employees by the total number of management employees. The gender breakdown of local management is calculated by dividing the number of local management employees who are women by the total number of management employees who are women, and the total number of local management employees who are men by the total number of management employees who are men. </t>
  </si>
  <si>
    <t xml:space="preserve">(4)   GRI 202-2: Proportion of senior management hired from the local community, GRI 14.21.2: Breakdown of the percentage of senior management hired from the local community by gender. </t>
  </si>
  <si>
    <t xml:space="preserve">(5)   Includes employees at Teck-controlled operations only. </t>
  </si>
  <si>
    <r>
      <rPr>
        <b/>
        <sz val="11"/>
        <color theme="1"/>
        <rFont val="Arial"/>
      </rPr>
      <t>Percentage of Spending on Local Suppliers</t>
    </r>
    <r>
      <rPr>
        <b/>
        <vertAlign val="superscript"/>
        <sz val="11"/>
        <color theme="1"/>
        <rFont val="Arial"/>
      </rPr>
      <t>(1),(2)</t>
    </r>
  </si>
  <si>
    <t xml:space="preserve">(2)   GRI 204-1: Proportion of spending on local suppliers. </t>
  </si>
  <si>
    <r>
      <rPr>
        <b/>
        <sz val="11"/>
        <color theme="1"/>
        <rFont val="Arial"/>
      </rPr>
      <t>Community Engagement and Impact Assessments</t>
    </r>
    <r>
      <rPr>
        <b/>
        <vertAlign val="superscript"/>
        <sz val="11"/>
        <color theme="1"/>
        <rFont val="Arial"/>
      </rPr>
      <t>(1)</t>
    </r>
  </si>
  <si>
    <t xml:space="preserve">Year of most recent Social Impact Assessment </t>
  </si>
  <si>
    <t>Engagement with works councils and committees</t>
  </si>
  <si>
    <t>Planned for 2026</t>
  </si>
  <si>
    <t>Percentage of sites</t>
  </si>
  <si>
    <t>(1)   GRI 413-1, 14.10.2: Operations with local community engagement, impact assessments, and development programs</t>
  </si>
  <si>
    <r>
      <rPr>
        <b/>
        <sz val="11"/>
        <color rgb="FF000000"/>
        <rFont val="Arial"/>
      </rPr>
      <t>Negative environmental and social impacts in the supply chain and actions taken</t>
    </r>
    <r>
      <rPr>
        <b/>
        <vertAlign val="superscript"/>
        <sz val="11"/>
        <color rgb="FF000000"/>
        <rFont val="Arial"/>
      </rPr>
      <t>(1)</t>
    </r>
  </si>
  <si>
    <t>Number of suppliers assessed for environmental and social impacts</t>
  </si>
  <si>
    <t>Number of suppliers identified as having significant actual and potential negative environmental and social impacts</t>
  </si>
  <si>
    <t>Significant actual and potential negative environmental and social impacts identified in the supply chain</t>
  </si>
  <si>
    <t>Percentage of suppliers identified as having significant actual and potential negative environmental and social impacts with which improvements were agreed upon as a result of assessment</t>
  </si>
  <si>
    <t>Percentage of suppliers identified as having significant actual and potential negative environmental and social impacts with which relationships were terminated as a result of assessment, and why</t>
  </si>
  <si>
    <t>(1) GRI 308-2 Negative environmental impacts in the supply chain and actions taken and GRI 414-2 Negative social impacts in the supply chain and actions taken</t>
  </si>
  <si>
    <r>
      <rPr>
        <b/>
        <sz val="11"/>
        <color rgb="FF000000"/>
        <rFont val="Arial"/>
      </rPr>
      <t>Number of non-technical delays and total days idle</t>
    </r>
    <r>
      <rPr>
        <b/>
        <vertAlign val="superscript"/>
        <sz val="11"/>
        <color rgb="FF000000"/>
        <rFont val="Arial"/>
      </rPr>
      <t>(1),(2)</t>
    </r>
  </si>
  <si>
    <t>Number of non-technical delays</t>
  </si>
  <si>
    <t>Total Days Idle</t>
  </si>
  <si>
    <t>(1) Non-technical delays are defined as shutdowns and project delays resulting from pending regulatory permits or other delays resulting from community-related risks such as protests. The disclosure excludes delays resulting from organized labor collective actions (strikes), employer actions (lockouts) and technical situations unrelated to community-related risks (permitting delays)</t>
  </si>
  <si>
    <t>(2) Days idle’ is defined as the number of workdays lost resulting from a non-technical delay. As per SASB requirement, total days idle is calculated as the sum of days idle for each non-technical delay. If the entity experiences concurrent site shutdowns or project delays at different locations, the overlapping periods are counted only once.</t>
  </si>
  <si>
    <t xml:space="preserve">2025 Sustainability Databook </t>
  </si>
  <si>
    <t>Economic Performance &amp; Contributions</t>
  </si>
  <si>
    <r>
      <rPr>
        <b/>
        <sz val="11"/>
        <color rgb="FF000000"/>
        <rFont val="Arial"/>
      </rPr>
      <t>2025 Breakdown of Economic Value Generated and Distributed (millions)</t>
    </r>
    <r>
      <rPr>
        <b/>
        <vertAlign val="superscript"/>
        <sz val="11"/>
        <color rgb="FF000000"/>
        <rFont val="Arial"/>
      </rPr>
      <t>(1)</t>
    </r>
  </si>
  <si>
    <t>Economic Value Generated</t>
  </si>
  <si>
    <t>Economic Value Distributed</t>
  </si>
  <si>
    <t>Economic Value Retained</t>
  </si>
  <si>
    <r>
      <rPr>
        <sz val="10"/>
        <color rgb="FFFFFFFF"/>
        <rFont val="Arial"/>
      </rPr>
      <t>Revenues</t>
    </r>
    <r>
      <rPr>
        <vertAlign val="superscript"/>
        <sz val="10"/>
        <color rgb="FFFFFFFF"/>
        <rFont val="Arial"/>
      </rPr>
      <t>(2)</t>
    </r>
  </si>
  <si>
    <r>
      <rPr>
        <sz val="10"/>
        <color rgb="FFFFFFFF"/>
        <rFont val="Arial"/>
      </rPr>
      <t>Payment to Suppliers</t>
    </r>
    <r>
      <rPr>
        <vertAlign val="superscript"/>
        <sz val="10"/>
        <color rgb="FFFFFFFF"/>
        <rFont val="Arial"/>
      </rPr>
      <t>(3)</t>
    </r>
  </si>
  <si>
    <r>
      <rPr>
        <sz val="10"/>
        <color rgb="FFFFFFFF"/>
        <rFont val="Arial"/>
      </rPr>
      <t>Employee Wages and Benefits</t>
    </r>
    <r>
      <rPr>
        <vertAlign val="superscript"/>
        <sz val="10"/>
        <color rgb="FFFFFFFF"/>
        <rFont val="Arial"/>
      </rPr>
      <t>(4)</t>
    </r>
  </si>
  <si>
    <r>
      <rPr>
        <sz val="10"/>
        <color rgb="FFFFFFFF"/>
        <rFont val="Arial"/>
      </rPr>
      <t>Payments to providers of capital</t>
    </r>
    <r>
      <rPr>
        <vertAlign val="superscript"/>
        <sz val="10"/>
        <color rgb="FFFFFFFF"/>
        <rFont val="Arial"/>
      </rPr>
      <t>(5)</t>
    </r>
  </si>
  <si>
    <r>
      <rPr>
        <sz val="10"/>
        <color rgb="FFFFFFFF"/>
        <rFont val="Arial"/>
      </rPr>
      <t>Income and Resource Taxes</t>
    </r>
    <r>
      <rPr>
        <vertAlign val="superscript"/>
        <sz val="10"/>
        <color rgb="FFFFFFFF"/>
        <rFont val="Arial"/>
      </rPr>
      <t>(6)</t>
    </r>
  </si>
  <si>
    <r>
      <rPr>
        <sz val="10"/>
        <color rgb="FFFFFFFF"/>
        <rFont val="Arial"/>
      </rPr>
      <t>Community Investments</t>
    </r>
    <r>
      <rPr>
        <vertAlign val="superscript"/>
        <sz val="10"/>
        <color rgb="FFFFFFFF"/>
        <rFont val="Arial"/>
      </rPr>
      <t>(7)</t>
    </r>
  </si>
  <si>
    <t>Operating Costs</t>
  </si>
  <si>
    <t>Capital Expenditures</t>
  </si>
  <si>
    <t xml:space="preserve"> - </t>
  </si>
  <si>
    <r>
      <rPr>
        <sz val="10"/>
        <color theme="1"/>
        <rFont val="Arial"/>
      </rPr>
      <t>Inter-segment elimination</t>
    </r>
    <r>
      <rPr>
        <vertAlign val="superscript"/>
        <sz val="10"/>
        <color theme="1"/>
        <rFont val="Arial"/>
      </rPr>
      <t>(2)</t>
    </r>
  </si>
  <si>
    <t xml:space="preserve">(1)   GRI 201-1: Direct economic value generated and distributed. </t>
  </si>
  <si>
    <t>(2)   Revenues are presented based on an accrual basis. Internal cross-border sales are eliminated as shown</t>
  </si>
  <si>
    <t>(3)   Operating costs include operating expenses at our mining and processing operations and our general and administration, exploration and research and development expenses and costs relating to production stripping. Operating costs excludes depreciation, employee wages and benefits, and change in inventory which are specified separately. Capital expenditures are payments for purchases of property, plant and equipment, excluding the component relating to capitalized wages and benefits, which is specified separately.  Deferred stripping is included in operating costs and not capital expenditure.</t>
  </si>
  <si>
    <t xml:space="preserve">(4)   Wages and Benefits reflects total amounts paid to employees relating to wages and benefits, including payroll taxes. </t>
  </si>
  <si>
    <t xml:space="preserve">(5)   Payments to providers of capital include dividends paid to shareholders, interest paid to debtholders, and payments for share repurchases less issuance of shares. </t>
  </si>
  <si>
    <t xml:space="preserve">(6)   Income and resource taxes include amounts paid in the year. </t>
  </si>
  <si>
    <t>(7)   Community investments include voluntary donations on an accrual basis. Figures have been rounded to the nearest million.</t>
  </si>
  <si>
    <r>
      <rPr>
        <b/>
        <sz val="11"/>
        <color rgb="FF000000"/>
        <rFont val="Arial"/>
      </rPr>
      <t>Community Investment by Site</t>
    </r>
    <r>
      <rPr>
        <vertAlign val="superscript"/>
        <sz val="11"/>
        <color rgb="FF000000"/>
        <rFont val="Arial"/>
      </rPr>
      <t>(</t>
    </r>
    <r>
      <rPr>
        <b/>
        <vertAlign val="superscript"/>
        <sz val="11"/>
        <color rgb="FF000000"/>
        <rFont val="Arial"/>
      </rPr>
      <t xml:space="preserve">1),(2),(3) </t>
    </r>
  </si>
  <si>
    <r>
      <rPr>
        <sz val="10"/>
        <color rgb="FF000000"/>
        <rFont val="Arial"/>
      </rPr>
      <t>Corporate Offices, Development Projects and Legacy Sites</t>
    </r>
    <r>
      <rPr>
        <vertAlign val="superscript"/>
        <sz val="10"/>
        <color rgb="FF000000"/>
        <rFont val="Arial"/>
      </rPr>
      <t>(4)</t>
    </r>
  </si>
  <si>
    <t>Exploration</t>
  </si>
  <si>
    <t>(1)   Community investment is voluntary, contributions or actions that are beyond the scope of our normal business activities and intended to benefit communities in ways that are sustainable, support community development outcomes, advance Teck’s business objectives, and align with Teck’s values. Community investments include financial contributions and in-kind contributions. Administrative costs related to community investment activities and employee volunteering time are excluded.</t>
  </si>
  <si>
    <t>(2)   Data includes all Teck-controlled assets reported at 100%, and non-controlled 50:50 joint venture development projects reported at proportion of ownership (50%). This methodology was updated in 2024 to better align with the financial reporting approach. Prior year data has been restated to align with this methodology.</t>
  </si>
  <si>
    <t xml:space="preserve">(3)   GRI 201-1: Direct economic value generated and distributed. </t>
  </si>
  <si>
    <t xml:space="preserve">(4)   Includes offices, resource development projects, legacy sites and company-wide donations under the Teck Employee Donation Match Program. </t>
  </si>
  <si>
    <r>
      <rPr>
        <b/>
        <sz val="11"/>
        <color rgb="FF000000"/>
        <rFont val="Arial"/>
      </rPr>
      <t>Education and Capacity Support through Community Investment in 2025</t>
    </r>
    <r>
      <rPr>
        <vertAlign val="superscript"/>
        <sz val="11"/>
        <color rgb="FF000000"/>
        <rFont val="Arial"/>
      </rPr>
      <t>(</t>
    </r>
    <r>
      <rPr>
        <b/>
        <vertAlign val="superscript"/>
        <sz val="11"/>
        <color rgb="FF000000"/>
        <rFont val="Arial"/>
      </rPr>
      <t xml:space="preserve">1),(2) </t>
    </r>
  </si>
  <si>
    <r>
      <rPr>
        <b/>
        <sz val="10"/>
        <color rgb="FFFFFFFF"/>
        <rFont val="Arial"/>
      </rPr>
      <t>Education and Skills Programs</t>
    </r>
    <r>
      <rPr>
        <b/>
        <vertAlign val="superscript"/>
        <sz val="10"/>
        <color rgb="FFFFFFFF"/>
        <rFont val="Arial"/>
      </rPr>
      <t>(3)</t>
    </r>
  </si>
  <si>
    <t xml:space="preserve">  Programs Category</t>
  </si>
  <si>
    <t>Estimated number of beneficiaries</t>
  </si>
  <si>
    <t>Number of investments</t>
  </si>
  <si>
    <t>Investment Amount</t>
  </si>
  <si>
    <t>Women and Girls</t>
  </si>
  <si>
    <t>Men and Boys</t>
  </si>
  <si>
    <t>Early Childhood Development</t>
  </si>
  <si>
    <t>Bursaries and Scholarships</t>
  </si>
  <si>
    <t>290+</t>
  </si>
  <si>
    <t>200+</t>
  </si>
  <si>
    <t xml:space="preserve">Education Support </t>
  </si>
  <si>
    <t>6500+</t>
  </si>
  <si>
    <t>6600+</t>
  </si>
  <si>
    <t>Adult Learning Programs</t>
  </si>
  <si>
    <t>260+</t>
  </si>
  <si>
    <t>150+</t>
  </si>
  <si>
    <t>25900+</t>
  </si>
  <si>
    <t>36390+</t>
  </si>
  <si>
    <t>35955+</t>
  </si>
  <si>
    <r>
      <rPr>
        <b/>
        <sz val="10"/>
        <color rgb="FFFFFFFF"/>
        <rFont val="Arial"/>
      </rPr>
      <t>Capacity and Institutions Programs</t>
    </r>
    <r>
      <rPr>
        <b/>
        <vertAlign val="superscript"/>
        <sz val="10"/>
        <color rgb="FFFFFFFF"/>
        <rFont val="Arial"/>
      </rPr>
      <t>(4)</t>
    </r>
  </si>
  <si>
    <t xml:space="preserve">   Programs Category</t>
  </si>
  <si>
    <t>Local community/government leadership development</t>
  </si>
  <si>
    <t>Local service organizations</t>
  </si>
  <si>
    <t>Other leadership development programs</t>
  </si>
  <si>
    <t>(1)   ICMM Social and Economic Reporting Framework: Indicators 7 and 8</t>
  </si>
  <si>
    <t xml:space="preserve">(2)   Data includes all Teck-controlled assets reported at 100%, and non-controlled 50/50 joint venture development projects reported at proportion of ownership (50%).Excludes Teck Employee Donation Match Program contributions. </t>
  </si>
  <si>
    <t xml:space="preserve">(3)   Education and Skills Programs include early childhood development (ECD), bursaries and scholarships provided across all education levels, provision of primary, secondary and tertiary education support (including after school programs or online support) and adult learning programs. </t>
  </si>
  <si>
    <t xml:space="preserve">(4)   Capacity and Institutions Programs are training programs focused on local government or community leadership development, funding for civic organizations and, where relevant, other programs such as staff secondments or leadership development programs external to the workforce. </t>
  </si>
  <si>
    <r>
      <rPr>
        <b/>
        <sz val="11"/>
        <color rgb="FF000000"/>
        <rFont val="Arial"/>
      </rPr>
      <t>Payments Received from Governments</t>
    </r>
    <r>
      <rPr>
        <b/>
        <vertAlign val="superscript"/>
        <sz val="11"/>
        <color rgb="FF000000"/>
        <rFont val="Arial"/>
      </rPr>
      <t xml:space="preserve">(1),(2)  </t>
    </r>
  </si>
  <si>
    <r>
      <rPr>
        <b/>
        <sz val="10"/>
        <color theme="0"/>
        <rFont val="Arial"/>
      </rPr>
      <t>2024</t>
    </r>
    <r>
      <rPr>
        <b/>
        <vertAlign val="superscript"/>
        <sz val="10"/>
        <color theme="0"/>
        <rFont val="Arial"/>
      </rPr>
      <t>(3)</t>
    </r>
  </si>
  <si>
    <r>
      <rPr>
        <b/>
        <sz val="10"/>
        <color rgb="FFFFFFFF"/>
        <rFont val="Arial"/>
      </rPr>
      <t>2023</t>
    </r>
    <r>
      <rPr>
        <b/>
        <vertAlign val="superscript"/>
        <sz val="10"/>
        <color rgb="FFFFFFFF"/>
        <rFont val="Arial"/>
      </rPr>
      <t>(4)</t>
    </r>
  </si>
  <si>
    <r>
      <rPr>
        <b/>
        <sz val="10"/>
        <color rgb="FFFFFFFF"/>
        <rFont val="Arial"/>
      </rPr>
      <t>2022</t>
    </r>
    <r>
      <rPr>
        <b/>
        <vertAlign val="superscript"/>
        <sz val="10"/>
        <color rgb="FFFFFFFF"/>
        <rFont val="Arial"/>
      </rPr>
      <t>(5)</t>
    </r>
  </si>
  <si>
    <r>
      <rPr>
        <b/>
        <sz val="10"/>
        <color rgb="FFFFFFFF"/>
        <rFont val="Arial"/>
      </rPr>
      <t>2021</t>
    </r>
    <r>
      <rPr>
        <b/>
        <vertAlign val="superscript"/>
        <sz val="10"/>
        <color rgb="FFFFFFFF"/>
        <rFont val="Arial"/>
      </rPr>
      <t>(6)</t>
    </r>
  </si>
  <si>
    <t xml:space="preserve">(1)   GRI 201-4: Financial assistance received from government. </t>
  </si>
  <si>
    <t xml:space="preserve">(2)   2021 - 2023 data may include payments related to Teck's previously owned steelmaking coal operations, which were sold in 2024. </t>
  </si>
  <si>
    <t xml:space="preserve">(3)   In 2024, this included payments from the Student Work Placement Program. </t>
  </si>
  <si>
    <t xml:space="preserve">(4)   In 2023, this included payments from the CleanBC Industry Fund and the Student Work Placement Program. $10 million in funding support was received from the B.C. CleanBC Industry Fund to advance the Trail Carbon Capture Utilization and Storage project at our Trail Operations. </t>
  </si>
  <si>
    <t xml:space="preserve">(5)   In 2022, this included payments from the CleanBC Industry Fund and the Student Work Placement Program. </t>
  </si>
  <si>
    <t>(6)   In 2021, this included payments from the CleanBC Industry Fund and the Student Work Placement Program.</t>
  </si>
  <si>
    <r>
      <rPr>
        <b/>
        <sz val="11"/>
        <color theme="1"/>
        <rFont val="Arial"/>
      </rPr>
      <t>Suppliers and Critical Suppliers</t>
    </r>
    <r>
      <rPr>
        <b/>
        <vertAlign val="superscript"/>
        <sz val="11"/>
        <color theme="1"/>
        <rFont val="Arial"/>
      </rPr>
      <t xml:space="preserve">(1),(2) </t>
    </r>
  </si>
  <si>
    <r>
      <rPr>
        <b/>
        <sz val="10"/>
        <color theme="0"/>
        <rFont val="Arial"/>
      </rPr>
      <t>2023</t>
    </r>
    <r>
      <rPr>
        <sz val="10"/>
        <color theme="0"/>
        <rFont val="Arial"/>
      </rPr>
      <t>  </t>
    </r>
  </si>
  <si>
    <r>
      <rPr>
        <b/>
        <sz val="10"/>
        <color theme="0"/>
        <rFont val="Arial"/>
      </rPr>
      <t>2022</t>
    </r>
    <r>
      <rPr>
        <sz val="10"/>
        <color theme="0"/>
        <rFont val="Arial"/>
      </rPr>
      <t>  </t>
    </r>
  </si>
  <si>
    <t>Total suppliers</t>
  </si>
  <si>
    <t>4,838  </t>
  </si>
  <si>
    <t>4,667  </t>
  </si>
  <si>
    <t>% of total spend on significant suppliers in Tier-1</t>
  </si>
  <si>
    <t>41.9% </t>
  </si>
  <si>
    <t>42.8% </t>
  </si>
  <si>
    <t>Critical suppliers in Tier-1</t>
  </si>
  <si>
    <t>37 </t>
  </si>
  <si>
    <t>37  </t>
  </si>
  <si>
    <t>Critical suppliers in non Tier-1</t>
  </si>
  <si>
    <t>0 </t>
  </si>
  <si>
    <t>0  </t>
  </si>
  <si>
    <t>Unique critical suppliers assessed</t>
  </si>
  <si>
    <t>16  </t>
  </si>
  <si>
    <t>(1)   Tier-1 suppliers are suppliers that directly supply goods, materials or services to the company.</t>
  </si>
  <si>
    <r>
      <rPr>
        <b/>
        <sz val="14"/>
        <color rgb="FF001040"/>
        <rFont val="Arial"/>
      </rPr>
      <t>Relationships with Indigenous Peoples</t>
    </r>
    <r>
      <rPr>
        <b/>
        <vertAlign val="superscript"/>
        <sz val="14"/>
        <color rgb="FF001040"/>
        <rFont val="Arial"/>
      </rPr>
      <t>(1)</t>
    </r>
  </si>
  <si>
    <t>(1)  Data in this section includes Teck-controlled operations unless otherwise stated.</t>
  </si>
  <si>
    <r>
      <rPr>
        <b/>
        <sz val="11"/>
        <color rgb="FF000000"/>
        <rFont val="Arial"/>
      </rPr>
      <t>Procurement Spend on Suppliers Who Self-Identified as Indigenous</t>
    </r>
    <r>
      <rPr>
        <b/>
        <vertAlign val="superscript"/>
        <sz val="11"/>
        <color rgb="FF000000"/>
        <rFont val="Arial"/>
      </rPr>
      <t>(1)</t>
    </r>
  </si>
  <si>
    <t>Dollars spent (millions)</t>
  </si>
  <si>
    <t>(1)    An Indigenous business qualifies if it is identified by a Teck agreement-holding Indigenous community, listed in an Indigenous business directory, or self-identifies as an Indigenous business from an established Indigenous community.</t>
  </si>
  <si>
    <r>
      <rPr>
        <b/>
        <sz val="11"/>
        <color theme="1"/>
        <rFont val="Arial"/>
      </rPr>
      <t>Community Investment Focused on Indigenous Peoples</t>
    </r>
    <r>
      <rPr>
        <b/>
        <vertAlign val="superscript"/>
        <sz val="11"/>
        <color theme="1"/>
        <rFont val="Arial"/>
      </rPr>
      <t>(1),(2)</t>
    </r>
  </si>
  <si>
    <t xml:space="preserve">Community Investment (millions) </t>
  </si>
  <si>
    <t xml:space="preserve">Number of organizations supported </t>
  </si>
  <si>
    <t>% of total community investment focused on Indigenous Peoples</t>
  </si>
  <si>
    <t>(1)   Community investment is voluntary, charitable contributions or actions that are beyond the scope of our normal business activities and intended to benefit communities in ways that are sustainable, support community development outcomes, advance Teck’s business objectives, and align with Teck’s values. Community investments include financial contributions and in-kind contributions. Administrative costs related to community investment activities and employee volunteering time are excluded.</t>
  </si>
  <si>
    <t xml:space="preserve">(2) The year‑over‑year variance is due to a front‑loaded $2 million payment in 2024 for the 2025 instalment resulting in a $4 million difference between years. Adjusting for this timing, Indigenous community investment would have been $8.5 million in 2024 and $8.7 million in 2025. </t>
  </si>
  <si>
    <r>
      <rPr>
        <b/>
        <sz val="11"/>
        <color rgb="FF000000"/>
        <rFont val="Arial"/>
      </rPr>
      <t>Number of Active Indigenous Agreements</t>
    </r>
    <r>
      <rPr>
        <b/>
        <vertAlign val="superscript"/>
        <sz val="11"/>
        <color rgb="FF000000"/>
        <rFont val="Arial"/>
      </rPr>
      <t>(1),(2)</t>
    </r>
  </si>
  <si>
    <t>Number of new agreements</t>
  </si>
  <si>
    <t>Total Number of agreements</t>
  </si>
  <si>
    <t>(1)   Active agreements are defined as agreements that have come into effect and are currently in force.</t>
  </si>
  <si>
    <t>(2)    Includes agreements at active operations, development projects, and exploration sites</t>
  </si>
  <si>
    <r>
      <rPr>
        <b/>
        <sz val="11"/>
        <color theme="1"/>
        <rFont val="Arial"/>
      </rPr>
      <t>Active Agreements with Indigenous Peoples</t>
    </r>
    <r>
      <rPr>
        <b/>
        <vertAlign val="superscript"/>
        <sz val="11"/>
        <color theme="1"/>
        <rFont val="Arial"/>
      </rPr>
      <t xml:space="preserve">(1) </t>
    </r>
  </si>
  <si>
    <t>Business Unit</t>
  </si>
  <si>
    <t>Project/Operation</t>
  </si>
  <si>
    <t>Community of Interest</t>
  </si>
  <si>
    <t>Agreement Type</t>
  </si>
  <si>
    <t>Signed (year)</t>
  </si>
  <si>
    <t>Copper</t>
  </si>
  <si>
    <t>Nlaka'pamux Nation Tribal Council (NNTC)</t>
  </si>
  <si>
    <t xml:space="preserve">Community Vision Funding Agreement </t>
  </si>
  <si>
    <t>Amended and Restated Joint Relationship Agreement</t>
  </si>
  <si>
    <r>
      <rPr>
        <sz val="10"/>
        <color theme="1"/>
        <rFont val="Arial"/>
      </rPr>
      <t>2025</t>
    </r>
    <r>
      <rPr>
        <vertAlign val="superscript"/>
        <sz val="10"/>
        <color theme="1"/>
        <rFont val="Arial"/>
      </rPr>
      <t>(2)</t>
    </r>
  </si>
  <si>
    <t>Lower Nicola Indian Band</t>
  </si>
  <si>
    <t>Amended and Restated Relationship Agreement</t>
  </si>
  <si>
    <r>
      <rPr>
        <sz val="10"/>
        <color theme="1"/>
        <rFont val="Arial"/>
      </rPr>
      <t>2025</t>
    </r>
    <r>
      <rPr>
        <vertAlign val="superscript"/>
        <sz val="10"/>
        <color theme="1"/>
        <rFont val="Arial"/>
      </rPr>
      <t>(3)</t>
    </r>
  </si>
  <si>
    <t>Kanaka Bar Indian Band</t>
  </si>
  <si>
    <t>Amended and Restated Participation Agreement</t>
  </si>
  <si>
    <r>
      <rPr>
        <sz val="10"/>
        <color theme="1"/>
        <rFont val="Arial"/>
      </rPr>
      <t>2025</t>
    </r>
    <r>
      <rPr>
        <vertAlign val="superscript"/>
        <sz val="10"/>
        <color theme="1"/>
        <rFont val="Arial"/>
      </rPr>
      <t>(4)</t>
    </r>
  </si>
  <si>
    <t xml:space="preserve">Nlaka'pamux Participating Bands (CNA)  </t>
  </si>
  <si>
    <t>Relationship Priorities and Enhanced Support Letter Agreement</t>
  </si>
  <si>
    <t xml:space="preserve">Amended and Restated Participation Agreement </t>
  </si>
  <si>
    <r>
      <rPr>
        <sz val="10"/>
        <color theme="1"/>
        <rFont val="Arial"/>
      </rPr>
      <t>2025</t>
    </r>
    <r>
      <rPr>
        <vertAlign val="superscript"/>
        <sz val="10"/>
        <color theme="1"/>
        <rFont val="Arial"/>
      </rPr>
      <t>(5)</t>
    </r>
  </si>
  <si>
    <t>Quebrada Blanca (QB)</t>
  </si>
  <si>
    <t>Grupo Humano Perteneciente a Pueblos Indígenas de Copaquire</t>
  </si>
  <si>
    <t>Cooperation, Sustainability and Mutual Benefit Agreement</t>
  </si>
  <si>
    <t>Comunidad Indígena Quechua Huatacondo</t>
  </si>
  <si>
    <r>
      <rPr>
        <sz val="10"/>
        <color theme="1"/>
        <rFont val="Arial"/>
      </rPr>
      <t>2025</t>
    </r>
    <r>
      <rPr>
        <vertAlign val="superscript"/>
        <sz val="10"/>
        <color theme="1"/>
        <rFont val="Arial"/>
      </rPr>
      <t>(6)</t>
    </r>
  </si>
  <si>
    <t>QB2</t>
  </si>
  <si>
    <t>Caleta Caramucho Independent Beachcombers and Artisanal Fishermen Union N°2
Caleta Caramucho Independent Coastal Free Divers Union N°1- Iquique</t>
  </si>
  <si>
    <t>Collaboration Agreement</t>
  </si>
  <si>
    <t>Caleta Cáñamo Independent Shellfish Harvesting Divers and Similar Branches Union N°1</t>
  </si>
  <si>
    <t>Skylights</t>
  </si>
  <si>
    <t>Ngadju People</t>
  </si>
  <si>
    <t xml:space="preserve">Heritage Agreement </t>
  </si>
  <si>
    <t>Perú</t>
  </si>
  <si>
    <t>Tina</t>
  </si>
  <si>
    <t>Tambopata</t>
  </si>
  <si>
    <t>Peforación</t>
  </si>
  <si>
    <t>Nuevo occoro</t>
  </si>
  <si>
    <t>Perforación</t>
  </si>
  <si>
    <t>Yurag</t>
  </si>
  <si>
    <t>Santa Rosa</t>
  </si>
  <si>
    <t>Geofísica</t>
  </si>
  <si>
    <t xml:space="preserve">Río de la Vírgen </t>
  </si>
  <si>
    <t>San José de Belén</t>
  </si>
  <si>
    <t>Vilca</t>
  </si>
  <si>
    <t>Pukakuna</t>
  </si>
  <si>
    <t>Huayucundo Arma</t>
  </si>
  <si>
    <t>Reconocimiento</t>
  </si>
  <si>
    <t>korina</t>
  </si>
  <si>
    <t>Carmen Alto de Cahlhuahuacho</t>
  </si>
  <si>
    <t>Choaquere</t>
  </si>
  <si>
    <t>Huancuire</t>
  </si>
  <si>
    <t>Queuña</t>
  </si>
  <si>
    <t>Ccasa</t>
  </si>
  <si>
    <t>Quellopunta</t>
  </si>
  <si>
    <t>Sacsaquero</t>
  </si>
  <si>
    <t>Visitas Técnicas</t>
  </si>
  <si>
    <t>Pilpichaca</t>
  </si>
  <si>
    <t xml:space="preserve">Smelting </t>
  </si>
  <si>
    <t>Okanagan Nation Alliance</t>
  </si>
  <si>
    <t>Permission Letter</t>
  </si>
  <si>
    <r>
      <rPr>
        <sz val="10"/>
        <color theme="1"/>
        <rFont val="Arial"/>
      </rPr>
      <t>2025</t>
    </r>
    <r>
      <rPr>
        <vertAlign val="superscript"/>
        <sz val="10"/>
        <color theme="1"/>
        <rFont val="Arial"/>
      </rPr>
      <t>(7)</t>
    </r>
  </si>
  <si>
    <t>Key Agreement</t>
  </si>
  <si>
    <t>Asociación Indígena Chusquina y Huari Plaza</t>
  </si>
  <si>
    <t xml:space="preserve">Cooperation, Sustainability and Mutual Benefit Agreement </t>
  </si>
  <si>
    <t>Comunidad Indígena Quechua de Puquios</t>
  </si>
  <si>
    <t xml:space="preserve">Collaboration Protocol </t>
  </si>
  <si>
    <t>Asociación Índigena Aymara Naciente Collahuasi</t>
  </si>
  <si>
    <r>
      <rPr>
        <sz val="10"/>
        <color rgb="FF000000"/>
        <rFont val="Arial"/>
      </rPr>
      <t>2024</t>
    </r>
    <r>
      <rPr>
        <vertAlign val="superscript"/>
        <sz val="10"/>
        <color rgb="FF000000"/>
        <rFont val="Arial"/>
      </rPr>
      <t>(8)</t>
    </r>
  </si>
  <si>
    <t>Asociación Ganadera Indígena de Copaquire (AGIC)</t>
  </si>
  <si>
    <t>Cooperation, Sustainability and Mutual Benefit Agreement.</t>
  </si>
  <si>
    <r>
      <rPr>
        <sz val="10"/>
        <color rgb="FF000000"/>
        <rFont val="Arial"/>
      </rPr>
      <t>2024</t>
    </r>
    <r>
      <rPr>
        <vertAlign val="superscript"/>
        <sz val="10"/>
        <color rgb="FF000000"/>
        <rFont val="Arial"/>
      </rPr>
      <t>(8)</t>
    </r>
  </si>
  <si>
    <t>Environmental Impact Assessment Agreement on Measures and Commitments</t>
  </si>
  <si>
    <r>
      <rPr>
        <sz val="10"/>
        <color rgb="FF000000"/>
        <rFont val="Arial"/>
      </rPr>
      <t>2024</t>
    </r>
    <r>
      <rPr>
        <vertAlign val="superscript"/>
        <sz val="10"/>
        <color rgb="FF000000"/>
        <rFont val="Arial"/>
      </rPr>
      <t>(9)</t>
    </r>
  </si>
  <si>
    <t xml:space="preserve">  </t>
  </si>
  <si>
    <t>Permission Letter and Key Agreement</t>
  </si>
  <si>
    <r>
      <rPr>
        <sz val="10"/>
        <color rgb="FF000000"/>
        <rFont val="Arial"/>
      </rPr>
      <t>2024</t>
    </r>
    <r>
      <rPr>
        <vertAlign val="superscript"/>
        <sz val="10"/>
        <color rgb="FF000000"/>
        <rFont val="Arial"/>
      </rPr>
      <t>(10)</t>
    </r>
  </si>
  <si>
    <r>
      <rPr>
        <sz val="10"/>
        <color rgb="FF000000"/>
        <rFont val="Arial"/>
      </rPr>
      <t>2024</t>
    </r>
    <r>
      <rPr>
        <vertAlign val="superscript"/>
        <sz val="10"/>
        <color rgb="FF000000"/>
        <rFont val="Arial"/>
      </rPr>
      <t>(10)</t>
    </r>
  </si>
  <si>
    <t>Bulloo</t>
  </si>
  <si>
    <t>Nharnuwangga Wajarri and Ngarlawangga</t>
  </si>
  <si>
    <t>Heritage Agreement</t>
  </si>
  <si>
    <t>Ngarlawangga</t>
  </si>
  <si>
    <t>Exploration  </t>
  </si>
  <si>
    <t>Peru  </t>
  </si>
  <si>
    <t>Cobreorco</t>
  </si>
  <si>
    <t>Sañayca</t>
  </si>
  <si>
    <t xml:space="preserve">Drilling activities execution authorization agreement </t>
  </si>
  <si>
    <t>Pampachiri</t>
  </si>
  <si>
    <t>Loreto</t>
  </si>
  <si>
    <t>Pereira family, Patangane Oeste Surface Property  Owners</t>
  </si>
  <si>
    <t>Transit and activity execution authorization</t>
  </si>
  <si>
    <t>Vilca family, Jasachapire Surface Property Owners</t>
  </si>
  <si>
    <t>Quebrada Blanca Phase 2 Project (QB2)</t>
  </si>
  <si>
    <t>Asociación Indígena Aymara Salar de Coposa</t>
  </si>
  <si>
    <r>
      <rPr>
        <sz val="10"/>
        <color theme="1"/>
        <rFont val="Arial"/>
      </rPr>
      <t>2023</t>
    </r>
    <r>
      <rPr>
        <vertAlign val="superscript"/>
        <sz val="10"/>
        <color theme="1"/>
        <rFont val="Arial"/>
      </rPr>
      <t>(11)</t>
    </r>
  </si>
  <si>
    <t>Comunidad Indígena Quechua de Kosca</t>
  </si>
  <si>
    <t>Implementation Protocol </t>
  </si>
  <si>
    <t>Project</t>
  </si>
  <si>
    <t>Quebrada Yabricolita and Caya Aymara Indigenous and Cultural Livestock Association</t>
  </si>
  <si>
    <r>
      <rPr>
        <sz val="10"/>
        <color theme="1"/>
        <rFont val="Arial"/>
      </rPr>
      <t>2023</t>
    </r>
    <r>
      <rPr>
        <vertAlign val="superscript"/>
        <sz val="10"/>
        <color theme="1"/>
        <rFont val="Arial"/>
      </rPr>
      <t>(12)</t>
    </r>
  </si>
  <si>
    <t xml:space="preserve">Chile </t>
  </si>
  <si>
    <t>Asociación Indígena Ganadera, Agrícola, Cultural, Manejo Forestal y Elaboración de Carbón Sallihuinca</t>
  </si>
  <si>
    <t>Implementation Protocol</t>
  </si>
  <si>
    <r>
      <rPr>
        <sz val="10"/>
        <color theme="1"/>
        <rFont val="Arial"/>
      </rPr>
      <t>2023</t>
    </r>
    <r>
      <rPr>
        <vertAlign val="superscript"/>
        <sz val="10"/>
        <color theme="1"/>
        <rFont val="Arial"/>
      </rPr>
      <t>(13)</t>
    </r>
  </si>
  <si>
    <t>Caleta Cáñamo Independent Shellfish Harvesting Divers and Similar Branches Union N°1. 
Caleta Caramucho Independent Beachcombers and Artisanal Fishermen Union N°2. 
Caleta Caramucho Independent Coastal Free Divers Union N°1- Iquique.</t>
  </si>
  <si>
    <r>
      <rPr>
        <sz val="10"/>
        <color theme="1"/>
        <rFont val="Arial"/>
      </rPr>
      <t>2023</t>
    </r>
    <r>
      <rPr>
        <vertAlign val="superscript"/>
        <sz val="10"/>
        <color theme="1"/>
        <rFont val="Arial"/>
      </rPr>
      <t>(14)</t>
    </r>
  </si>
  <si>
    <t>Bonaparte</t>
  </si>
  <si>
    <t>Capacity Funding Agreement</t>
  </si>
  <si>
    <t>Cirque</t>
  </si>
  <si>
    <t>Kwadacha Nation</t>
  </si>
  <si>
    <t>Exploration Agreement</t>
  </si>
  <si>
    <t>Operation </t>
  </si>
  <si>
    <t>Copper </t>
  </si>
  <si>
    <t>Canada </t>
  </si>
  <si>
    <t>Highland Valley Copper </t>
  </si>
  <si>
    <t>Cook’s Ferry Indian Band </t>
  </si>
  <si>
    <t>Spatsum Pumphouse Agreement </t>
  </si>
  <si>
    <t>2022 </t>
  </si>
  <si>
    <t>Highland Valley Reserves Legacy Agreement </t>
  </si>
  <si>
    <t>Chile </t>
  </si>
  <si>
    <t>Asociación Indígena Sueño Hecho Realidad </t>
  </si>
  <si>
    <t>Collaboration Protocol </t>
  </si>
  <si>
    <t>'Nueva Esperanza' Independent Artisanal Fishermen, Shellfish Harvesting Divers, Beachcombers and Shipbuilders Union N°2, Chanavayita.</t>
  </si>
  <si>
    <t>Stk'emlupsemc the Secwepemc (SSN)</t>
  </si>
  <si>
    <t>Capacity Agreement</t>
  </si>
  <si>
    <t>Galore Creek</t>
  </si>
  <si>
    <t>Tahltan Nation</t>
  </si>
  <si>
    <t>Tahltan Knowledge Protocol Agreement</t>
  </si>
  <si>
    <t>Communications and Engagement Agreement</t>
  </si>
  <si>
    <t>Asociación Indígena Aymara de Caleta Chanavaya</t>
  </si>
  <si>
    <t>Asociación Indígena Wilamasi de Pescadores Mamaquta, Caleta Chanavaya</t>
  </si>
  <si>
    <t>Comunidad Indígena Quechua Ollagüe</t>
  </si>
  <si>
    <t>Chiclla</t>
  </si>
  <si>
    <r>
      <rPr>
        <sz val="10"/>
        <color theme="1"/>
        <rFont val="Arial"/>
      </rPr>
      <t>2020</t>
    </r>
    <r>
      <rPr>
        <vertAlign val="superscript"/>
        <sz val="10"/>
        <color theme="1"/>
        <rFont val="Arial"/>
      </rPr>
      <t>(15)</t>
    </r>
  </si>
  <si>
    <t>Legacy</t>
  </si>
  <si>
    <t>Gooniyandi People</t>
  </si>
  <si>
    <t xml:space="preserve">Community Participation Agreement </t>
  </si>
  <si>
    <t>Cooperation Agreement</t>
  </si>
  <si>
    <t>Sindicato de Trabajadores Independientes de Pescadores y Buzos Mariscadores de Chanavayita (Sindicato N°1)</t>
  </si>
  <si>
    <t>Sindicato de Trabajadores Independientes de Algueros y Recolectores de Orilla Santiago Cortés de Chanavayita (Sindicato N°3)</t>
  </si>
  <si>
    <t>Sindicato de Trabajadores Independientes de Algueros y Recolectores de Orilla y/o pescador Nuevo Horizonte de Chanavayita (Sindicato N°4)</t>
  </si>
  <si>
    <t>Schaft Creek</t>
  </si>
  <si>
    <t>Tahltan Central Government</t>
  </si>
  <si>
    <t>Communications Agreement</t>
  </si>
  <si>
    <t>Native Title and Heritage Protection Agreement</t>
  </si>
  <si>
    <t xml:space="preserve">Negotiation and Funding Agreement </t>
  </si>
  <si>
    <t>Zinc</t>
  </si>
  <si>
    <t>Kivalina IRA Council</t>
  </si>
  <si>
    <t>Memorandum of Agreement</t>
  </si>
  <si>
    <t>Tamentica and Copaquire</t>
  </si>
  <si>
    <t>Kivalina IRA</t>
  </si>
  <si>
    <t>Memorandum of Understanding</t>
  </si>
  <si>
    <t>City of Kivalina</t>
  </si>
  <si>
    <t>Participation Agreement</t>
  </si>
  <si>
    <t>NANA Regional Corporation, Inc.</t>
  </si>
  <si>
    <t>Land Use Agreement</t>
  </si>
  <si>
    <t xml:space="preserve">Iñupiat of Northwest Alaska  </t>
  </si>
  <si>
    <t>Development and Operating Agreement</t>
  </si>
  <si>
    <t>(1)    Includes agreement at active operations, development projects, and exploration sites</t>
  </si>
  <si>
    <t>(2)    Superseded Joint Relationship Agreement, signed in 2014</t>
  </si>
  <si>
    <t>(3)    Supersedes Relationship Agreement, signed in 2016</t>
  </si>
  <si>
    <t xml:space="preserve">(4)    Supersedes Participation Agreement, signed in 2019 </t>
  </si>
  <si>
    <t>(5)    Supersedes Participation Agreement, signed in 2013</t>
  </si>
  <si>
    <t>(6)    Agreement amended in 2025; originally signed in 2017</t>
  </si>
  <si>
    <t>(7)    Agreement amended in 2025; originally signed in 2022</t>
  </si>
  <si>
    <t>(8)    Agreement amended in 2024; originally signed in 2018</t>
  </si>
  <si>
    <t>(9)    Agreement amended in 2024; originally signed in 2017</t>
  </si>
  <si>
    <t>(10)   Agreement amended in 2024; originally signed in 2022</t>
  </si>
  <si>
    <t>(11)   Agreement amended in 2023; originally signed in 2018</t>
  </si>
  <si>
    <t>(12)  Agreement amended in 2023; originally signed in 2017</t>
  </si>
  <si>
    <t>(13)  Agreement amended in 2023; originally signed in 2021</t>
  </si>
  <si>
    <t>(14)  Agreement amended in 2023; originally signed in 2022</t>
  </si>
  <si>
    <t>(15)  Agreement amended in 2020; originally signed in 2018</t>
  </si>
  <si>
    <r>
      <rPr>
        <b/>
        <sz val="14"/>
        <color rgb="FF001040"/>
        <rFont val="Arial"/>
      </rPr>
      <t>Human Rights</t>
    </r>
    <r>
      <rPr>
        <b/>
        <vertAlign val="superscript"/>
        <sz val="14"/>
        <color rgb="FF001040"/>
        <rFont val="Arial"/>
      </rPr>
      <t>(1)</t>
    </r>
  </si>
  <si>
    <t>(1)  Data in this section includes Teck-controlled operations and projects unless otherwise stated.</t>
  </si>
  <si>
    <r>
      <rPr>
        <b/>
        <sz val="11"/>
        <color theme="1"/>
        <rFont val="Arial"/>
      </rPr>
      <t>Human Rights Assessments</t>
    </r>
    <r>
      <rPr>
        <b/>
        <vertAlign val="superscript"/>
        <sz val="11"/>
        <color theme="1"/>
        <rFont val="Arial"/>
      </rPr>
      <t>(1)</t>
    </r>
  </si>
  <si>
    <t>Total assessed in the last three years (FY23-25)</t>
  </si>
  <si>
    <t>Own operations</t>
  </si>
  <si>
    <t>(1)   Includes Trail, Red Dog, Highland Valley Copper, Quebrada Blanca, and Carmen de Andacollo operations, as well as joint venture projects under management control of Teck (Zafranal and Schaft Creek projects).</t>
  </si>
  <si>
    <r>
      <rPr>
        <b/>
        <sz val="11"/>
        <color theme="1"/>
        <rFont val="Arial"/>
      </rPr>
      <t xml:space="preserve">Operations at Significant Risk of Incidents </t>
    </r>
    <r>
      <rPr>
        <b/>
        <vertAlign val="superscript"/>
        <sz val="11"/>
        <color theme="1"/>
        <rFont val="Arial"/>
      </rPr>
      <t>(1)</t>
    </r>
  </si>
  <si>
    <t>Number of Operations</t>
  </si>
  <si>
    <t>Significant risk of child labor</t>
  </si>
  <si>
    <t>Significant risk of young workers exposed to hazardous work</t>
  </si>
  <si>
    <t xml:space="preserve">Significant risk of forced or compulsory labor </t>
  </si>
  <si>
    <t>(1) GRI 408-1, 409-1</t>
  </si>
  <si>
    <t xml:space="preserve"> </t>
  </si>
  <si>
    <r>
      <rPr>
        <b/>
        <sz val="11"/>
        <color theme="1"/>
        <rFont val="Arial"/>
      </rPr>
      <t xml:space="preserve">Suppliers at Significant Risk for Incidents </t>
    </r>
    <r>
      <rPr>
        <b/>
        <vertAlign val="superscript"/>
        <sz val="11"/>
        <color theme="1"/>
        <rFont val="Arial"/>
      </rPr>
      <t>(1)</t>
    </r>
  </si>
  <si>
    <t>Number of Suppliers</t>
  </si>
  <si>
    <t>Responsible Business Performance Data: Contents and Standards</t>
  </si>
  <si>
    <t xml:space="preserve">Country-By-Country Reporting (2024) </t>
  </si>
  <si>
    <t>GRI 207-4</t>
  </si>
  <si>
    <t>Reconciliation of Tax Expense at the Statutory Tax Rate to the Corporate Income Tax Expense Recorded (For the Year Ended December 31, 2024)</t>
  </si>
  <si>
    <t>Reconciliation of Amounts Reported From Country-By-Country Report to Consolidated Financial Statements (CAD$ In millions) (For the Year Ended December 31, 2024)</t>
  </si>
  <si>
    <t>Summary of All Entities - as of December 31, 2025</t>
  </si>
  <si>
    <r>
      <rPr>
        <b/>
        <sz val="14"/>
        <color rgb="FF001040"/>
        <rFont val="Arial"/>
      </rPr>
      <t>Tax</t>
    </r>
    <r>
      <rPr>
        <b/>
        <vertAlign val="superscript"/>
        <sz val="14"/>
        <color rgb="FF001040"/>
        <rFont val="Arial"/>
      </rPr>
      <t>(1)</t>
    </r>
  </si>
  <si>
    <t>(1)   2025 data will be available in early 2027.</t>
  </si>
  <si>
    <r>
      <rPr>
        <b/>
        <sz val="11"/>
        <color theme="1"/>
        <rFont val="Arial"/>
      </rPr>
      <t>Country-By-Country Reporting (In CAD$ Millions except for Number of Employees)</t>
    </r>
    <r>
      <rPr>
        <b/>
        <vertAlign val="superscript"/>
        <sz val="11"/>
        <color theme="1"/>
        <rFont val="Arial"/>
      </rPr>
      <t>(1),(2),(3),(4),(5),(6),(7),(8),(9),(10)</t>
    </r>
  </si>
  <si>
    <t>Revenues - Unrelated Party</t>
  </si>
  <si>
    <t>Revenues - Related Party</t>
  </si>
  <si>
    <t>Revenues - Total</t>
  </si>
  <si>
    <t>Profit (Loss) Before Income Tax</t>
  </si>
  <si>
    <t>Income Tax Paid (on cash basis)</t>
  </si>
  <si>
    <t>Income Tax Accrued - Current Year</t>
  </si>
  <si>
    <t>Stated Capital</t>
  </si>
  <si>
    <t>Accumulated Earnings</t>
  </si>
  <si>
    <t>Number of Employees</t>
  </si>
  <si>
    <t>Tangible Assets other than Cash and Cash Equivalents</t>
  </si>
  <si>
    <t>Argentina (AR)</t>
  </si>
  <si>
    <t>Australia (AU)</t>
  </si>
  <si>
    <t>Bermuda (BM)</t>
  </si>
  <si>
    <t>Bolivia (BO)</t>
  </si>
  <si>
    <t>Botswana (BW)</t>
  </si>
  <si>
    <t>Brazil (BR)</t>
  </si>
  <si>
    <t>Cayman Islands (KY)</t>
  </si>
  <si>
    <t>Canada (CA)</t>
  </si>
  <si>
    <t>Chile (CL)</t>
  </si>
  <si>
    <t>China (CN)</t>
  </si>
  <si>
    <t>Ghana (GH)</t>
  </si>
  <si>
    <t>Ireland (IE)</t>
  </si>
  <si>
    <t>Japan (JP)</t>
  </si>
  <si>
    <t>Mexico (MX)</t>
  </si>
  <si>
    <t>United Kingdom (GB)</t>
  </si>
  <si>
    <t>Namibia (NA)</t>
  </si>
  <si>
    <t>Panama (PA)</t>
  </si>
  <si>
    <t>Peru (PE)</t>
  </si>
  <si>
    <t>Türkiye (TR)</t>
  </si>
  <si>
    <t>United States (US)</t>
  </si>
  <si>
    <t>Stateless Entities (X5)</t>
  </si>
  <si>
    <t xml:space="preserve">(1)   Stated Capital &amp; Accumulated Earnings - For Constituent Entities resident in a jurisdiction other than Canada or those which are resident in Canada but with a functional currency other than CAD, historical foreign exchange rates are used to translate stated capital and accumulated earnings denominated in a foreign currency to CAD for accounting purposes.  For CbCR purposes, stated capital and accumulated earnings for such entities are translated at the applicable average foreign exchange rate for the year.  </t>
  </si>
  <si>
    <t>(2)   Income Tax Paid (On Cash Basis) - The amounts reported for income tax paid or refunded on a cash basis are based on information gathered for annual report disclosures.</t>
  </si>
  <si>
    <t xml:space="preserve">(3)   Stated Capital - Constituent Entities of the Reporting Entity includes partnerships.  For CbCR purposes, partnership contributions are included in the stated capital balances reported.  </t>
  </si>
  <si>
    <t xml:space="preserve">(4)   Difference Between IFRS and Foreign Accounting Standards - The values reported for the allocation of income, taxes and business activities may differ from those reported in accordance with IFRS if the Constituent Entities prepare their financial statements in accordance with their local accounting standards as opposed to IFRS.  The amounts reported are based on the non-consolidated financial statement of the Constituent Entity prepared in accordance with the accounting standards applicable in the Constituent Entity’s tax jurisdiction.  </t>
  </si>
  <si>
    <t xml:space="preserve">(5)   Revenue – Partnership Distributions - Pursuant to the OECD guidance, Revenue is defined to exclude payments received from other Constituent Entities that are treated as dividends in the payor’s tax jurisdiction.  For CbCR purposes, partnership distributions have been excluded from Revenue on the basis that such distributions are of the same nature as dividends. </t>
  </si>
  <si>
    <t xml:space="preserve">(6)   Compania Minera Teck Carmen de Andacollo – Number of Employees - The number of employees of Compania Minera Teck Carmen de Andacollo in Chile is reported on a pro-rata basis in accordance with the pro-rata reporting of the financial data of Compania Minera Teck Carmen de Andacollo.  </t>
  </si>
  <si>
    <t xml:space="preserve">(7)   Compania Minera Teck Quebrada Blanca S.A. – Number of Employees - The number of employees of Compania Minera Teck Quebrada Blanca S.A. in Chile is reported on a pro-rata basis in accordance with the pro-rata reporting of the financial data of Compania Minera Teck Quebrada Blanca S.A.  </t>
  </si>
  <si>
    <t xml:space="preserve">(8)   Compania Minera Antamina S.A. – Number of Employees - The number of employees of Compania Minera Antamina S.A. in Peru is reported on a pro-rata basis in accordance with the pro-rata reporting of the financial data of Compania Minera Antamina S.A.  </t>
  </si>
  <si>
    <t xml:space="preserve">(9)   The number of employees for each tax jurisdiction is computed on a full-time equivalent basis as of the end of year.   </t>
  </si>
  <si>
    <t xml:space="preserve">(10)  GRI 207-4: Country-by-country reporting. </t>
  </si>
  <si>
    <r>
      <rPr>
        <b/>
        <sz val="11"/>
        <color rgb="FF000000"/>
        <rFont val="Arial"/>
      </rPr>
      <t>Reconciliation of Tax Expense at the Statutory Tax Rate to the Corporate Income Tax Expense Recorded (CAD$ in millions)</t>
    </r>
    <r>
      <rPr>
        <b/>
        <vertAlign val="superscript"/>
        <sz val="11"/>
        <color rgb="FF000000"/>
        <rFont val="Arial"/>
      </rPr>
      <t>(1)</t>
    </r>
  </si>
  <si>
    <t>For the Year Ended December 31, 2024 (CAD$ in millions)</t>
  </si>
  <si>
    <t>Bermuda</t>
  </si>
  <si>
    <t>Loss from continuing operations before taxes</t>
  </si>
  <si>
    <t>Profit from discontinued operations</t>
  </si>
  <si>
    <t>Gain (loss) on sale of discontinued operations</t>
  </si>
  <si>
    <t>Profit for the year from continuing and discontinued operations before taxes</t>
  </si>
  <si>
    <t>Tax expense (recovery) at the Canadian statutory income tax rate of 27%</t>
  </si>
  <si>
    <t>Tax effect of:</t>
  </si>
  <si>
    <t xml:space="preserve">       Resource taxes </t>
  </si>
  <si>
    <t xml:space="preserve">       Resource and depletion allowances </t>
  </si>
  <si>
    <t xml:space="preserve">       Non-deductible expenses (non-taxable income) </t>
  </si>
  <si>
    <t xml:space="preserve">       Derecognition of deferred tax assets</t>
  </si>
  <si>
    <t xml:space="preserve">       Remeasurement of deferred Chilean mining royalty liability</t>
  </si>
  <si>
    <t xml:space="preserve">       Difference in tax rates in foreign jurisdictions </t>
  </si>
  <si>
    <t xml:space="preserve">       Revisions to prior year estimates </t>
  </si>
  <si>
    <t xml:space="preserve">       Non-controlling interests </t>
  </si>
  <si>
    <t xml:space="preserve">       Effect from sale of discontinued operations</t>
  </si>
  <si>
    <t xml:space="preserve">       Other </t>
  </si>
  <si>
    <t xml:space="preserve">Reconciled total </t>
  </si>
  <si>
    <t>Grand Total  - Tax Expense from continuing and discontinued operations</t>
  </si>
  <si>
    <t xml:space="preserve">(1)   GRI 207-4: Country-by-country reporting. </t>
  </si>
  <si>
    <r>
      <rPr>
        <b/>
        <sz val="11"/>
        <color theme="1"/>
        <rFont val="Arial"/>
      </rPr>
      <t>Reconciliation of Amounts Reported From Country-By-Country Report to Consolidated Financial Statements (CAD$ In millions)</t>
    </r>
    <r>
      <rPr>
        <b/>
        <vertAlign val="superscript"/>
        <sz val="11"/>
        <color theme="1"/>
        <rFont val="Arial"/>
      </rPr>
      <t>(1)</t>
    </r>
  </si>
  <si>
    <t>Revenues From Third Party Sales</t>
  </si>
  <si>
    <t>Profit/(Loss) Before Tax</t>
  </si>
  <si>
    <t>Tangible Assets Other Than Cash &amp; Cash Equivalents</t>
  </si>
  <si>
    <t>Corporate Income Tax Paid on a Cash Basis</t>
  </si>
  <si>
    <t>For the Year Ended December 31, 2024</t>
  </si>
  <si>
    <t xml:space="preserve">Amounts Reported: </t>
  </si>
  <si>
    <t>Per CbCR</t>
  </si>
  <si>
    <t>Per TRL Consolidated Financial Statements</t>
  </si>
  <si>
    <t>Differences</t>
  </si>
  <si>
    <t>Reconciling Items from CbCR to Consolidated Financial Statements - Add/(Less):</t>
  </si>
  <si>
    <r>
      <rPr>
        <sz val="10"/>
        <color theme="1"/>
        <rFont val="Arial"/>
      </rPr>
      <t>Consolidation adjustments</t>
    </r>
    <r>
      <rPr>
        <vertAlign val="superscript"/>
        <sz val="10"/>
        <color theme="1"/>
        <rFont val="Arial"/>
      </rPr>
      <t>(2)</t>
    </r>
  </si>
  <si>
    <r>
      <rPr>
        <sz val="10"/>
        <color theme="1"/>
        <rFont val="Arial"/>
      </rPr>
      <t>Differences in FX rates applied for CbCR and financial statement purposes</t>
    </r>
    <r>
      <rPr>
        <vertAlign val="superscript"/>
        <sz val="10"/>
        <color theme="1"/>
        <rFont val="Arial"/>
      </rPr>
      <t>(3)</t>
    </r>
  </si>
  <si>
    <r>
      <rPr>
        <sz val="10"/>
        <color theme="1"/>
        <rFont val="Arial"/>
      </rPr>
      <t>Interest in controlled entities held by minority interest</t>
    </r>
    <r>
      <rPr>
        <vertAlign val="superscript"/>
        <sz val="10"/>
        <color theme="1"/>
        <rFont val="Arial"/>
      </rPr>
      <t>(4)</t>
    </r>
  </si>
  <si>
    <r>
      <rPr>
        <sz val="10"/>
        <color theme="1"/>
        <rFont val="Arial"/>
      </rPr>
      <t>Classification differences between CbCR and financial statements</t>
    </r>
    <r>
      <rPr>
        <vertAlign val="superscript"/>
        <sz val="10"/>
        <color theme="1"/>
        <rFont val="Arial"/>
      </rPr>
      <t>(5)</t>
    </r>
  </si>
  <si>
    <r>
      <rPr>
        <sz val="10"/>
        <color theme="1"/>
        <rFont val="Arial"/>
      </rPr>
      <t>Other</t>
    </r>
    <r>
      <rPr>
        <vertAlign val="superscript"/>
        <sz val="10"/>
        <color theme="1"/>
        <rFont val="Arial"/>
      </rPr>
      <t>(6)</t>
    </r>
  </si>
  <si>
    <t>Remaining Differences</t>
  </si>
  <si>
    <t xml:space="preserve">(2)   Consolidation Adjustments - Amounts relate to adjustments made to bring amounts reported on the non-consolidated financial statement to those reported on the consolidated financial statements.  Adjustments include elimination of intercompany transactions between related entities and purchase price allocation in accordance with IFRS 3 – Business Combinations.  </t>
  </si>
  <si>
    <t xml:space="preserve">(3)   Differences in FX rates applied for CbCR and financial statement purposes - To the extent any entities report in a currency other than the functional currency of the reporting entity, the OECD guidelines for CbC reporting require the amounts for these entities to be translated to the functional currency of the reporting entity using the average annual exchange rate for the year. For financial reporting purposes, a weighted average exchange rate is used to translate amounts reported on the income statement while historical exchange rates are applied to translate amounts reported for tangible assets.  </t>
  </si>
  <si>
    <t>(4)   Interest in controlled entities held by minority interest - For CbCR purposes, amounts reported for each entity are in proportion to the participating interest held by Teck. For financial statement purposes, unrelated revenue, profit before tax and tangible assets of entities controlled but not wholly owned by Teck are fully consolidated into the consolidated financial statements of Teck.</t>
  </si>
  <si>
    <t xml:space="preserve">(5)   Classification differences between CbCR and financial statements - The OECD guidelines for CbC reporting require amounts reported to include and/or exclude certain items which might differ from amounts which would be reported for accounting purposes. For instance, “other income” is included in revenue for CbCR purposes but is not part of revenue for financial reporting purposes.  </t>
  </si>
  <si>
    <t>(6)   Other - Remaining differences between amounts reported for CbCR and financial statements which are insignificant when analyzed individually.</t>
  </si>
  <si>
    <t>2025 Sustainability Report - Data Collection</t>
  </si>
  <si>
    <t>Summary of Tax Entities</t>
  </si>
  <si>
    <r>
      <rPr>
        <b/>
        <sz val="11"/>
        <color rgb="FF000000"/>
        <rFont val="Arial"/>
      </rPr>
      <t>Summary of All Entities - as of December 31, 2024</t>
    </r>
    <r>
      <rPr>
        <b/>
        <vertAlign val="superscript"/>
        <sz val="11"/>
        <color rgb="FF000000"/>
        <rFont val="Arial"/>
      </rPr>
      <t xml:space="preserve">(1),(2)  </t>
    </r>
    <r>
      <rPr>
        <b/>
        <sz val="11"/>
        <color rgb="FFFF0000"/>
        <rFont val="Arial"/>
      </rPr>
      <t xml:space="preserve"> </t>
    </r>
  </si>
  <si>
    <t>Name of Constituent Entities resident in the Tax Jurisdiction</t>
  </si>
  <si>
    <t xml:space="preserve">Main business activity(ies) carried out by the constituent entity </t>
  </si>
  <si>
    <t>Mining or Production</t>
  </si>
  <si>
    <t>Sales, Marketing or Distribution</t>
  </si>
  <si>
    <t>Research and Development</t>
  </si>
  <si>
    <t>Holding or Managing Intellectual Property</t>
  </si>
  <si>
    <t>Administrative, Management or Support Services</t>
  </si>
  <si>
    <t>Internal Group Finance</t>
  </si>
  <si>
    <t>Insurance</t>
  </si>
  <si>
    <t>Holding Shares or other equity instruments</t>
  </si>
  <si>
    <t>Dormant</t>
  </si>
  <si>
    <t>Where "Other" is selected, specify the nature of the activity of the Constituent Entity</t>
  </si>
  <si>
    <t>Argentina</t>
  </si>
  <si>
    <t>Cominco Argentina Ltd. (Branch)</t>
  </si>
  <si>
    <t>X</t>
  </si>
  <si>
    <t>Teck Argentina Ltd. (Branch)</t>
  </si>
  <si>
    <t xml:space="preserve">Teck Discovery Argentina S.A.S. </t>
  </si>
  <si>
    <t>Lennard Shelf Pty Ltd</t>
  </si>
  <si>
    <t>Care and maintenance of closed mine.</t>
  </si>
  <si>
    <t>Teck Australia Pty Ltd.</t>
  </si>
  <si>
    <t>BMC Insurance Company Limited</t>
  </si>
  <si>
    <t>Bolivia</t>
  </si>
  <si>
    <t>Minera Cominco Bolivia Ltda</t>
  </si>
  <si>
    <t>Brazil</t>
  </si>
  <si>
    <t>Companhia Niquel Santa Fe</t>
  </si>
  <si>
    <t>Mineradora INVI Ltda</t>
  </si>
  <si>
    <t>Botswana</t>
  </si>
  <si>
    <t>Teck Resources Botswana Proprietary Limited</t>
  </si>
  <si>
    <t>Cayman Islands</t>
  </si>
  <si>
    <t>Aur Mexcay Inc.</t>
  </si>
  <si>
    <t>Aur Perucay Inc.</t>
  </si>
  <si>
    <t>Patcay Inc.</t>
  </si>
  <si>
    <t>Teck Chilean Holdings Ltd. Agencia Chile</t>
  </si>
  <si>
    <t>Compania Minera Teck Carmen de Andacollo</t>
  </si>
  <si>
    <t>Prospection, exploration &amp; exploitation of Andacollo Mine.</t>
  </si>
  <si>
    <t>Compania Minera Teck Quebrada Blanca S.A.</t>
  </si>
  <si>
    <t>The exploitation of the mining concession of the Quebrada Blanca deposit, located in Chile. Generate and sell electricity and power.</t>
  </si>
  <si>
    <t>Quebrada Blanca Holdings SpA</t>
  </si>
  <si>
    <t>Teck Resources Chile Limitada</t>
  </si>
  <si>
    <t xml:space="preserve">SCM AQM Copper Chile </t>
  </si>
  <si>
    <t>Sierra Jardin Mining S.p.A.</t>
  </si>
  <si>
    <t>Teck Consulting (Beijing) Co., Ltd.</t>
  </si>
  <si>
    <t>Ghana</t>
  </si>
  <si>
    <t>Teck Ghana Limited</t>
  </si>
  <si>
    <t>Teck Ireland Ltd. (Branch)</t>
  </si>
  <si>
    <t>Japan</t>
  </si>
  <si>
    <t>Teck Resources Marketing Japan K.K.</t>
  </si>
  <si>
    <t>Coordinaciones Teck Mexico S.A. de C.V.</t>
  </si>
  <si>
    <t>Minas de San Nicolas, S.A.P. I. de C.V.</t>
  </si>
  <si>
    <t>New mine development.</t>
  </si>
  <si>
    <t>Minera Teck S.A. de C.V.</t>
  </si>
  <si>
    <t>Minera Torre de Oro S.A.P.I. de C.V.</t>
  </si>
  <si>
    <t>Tenedora Teck Mexico, S.A. de C.V.</t>
  </si>
  <si>
    <t>Namibia</t>
  </si>
  <si>
    <t>Teck Namibia Ltd. (Branch)</t>
  </si>
  <si>
    <t>Cominco Namibia Ltd. (Branch)</t>
  </si>
  <si>
    <t>Panama</t>
  </si>
  <si>
    <t>Minera Teck Panama, S.A.</t>
  </si>
  <si>
    <t>Panacobre, S.A.</t>
  </si>
  <si>
    <t>Compania Minera Antamina S.A.</t>
  </si>
  <si>
    <t>Compania Minera Zafranal S.A.C.</t>
  </si>
  <si>
    <t>Teck Peru S.A.</t>
  </si>
  <si>
    <t>Konakli Metal Madencilik Sanayi Ticaret A.S.</t>
  </si>
  <si>
    <t>Orta Truva Madencilik Sanayi ve Ticaret A.S.</t>
  </si>
  <si>
    <t>Teck Anadolu Madencilik Anonim Sirketi</t>
  </si>
  <si>
    <t>Teck Madencilik Sanayi Ticaret A.S.</t>
  </si>
  <si>
    <t>American Titanium Inc.</t>
  </si>
  <si>
    <t>Bonna Incorporated</t>
  </si>
  <si>
    <t>Deldorita Ranches Inc.</t>
  </si>
  <si>
    <t>Land holding and incidental cattle ranching.</t>
  </si>
  <si>
    <t>NewRange Copper Nickel, LLC</t>
  </si>
  <si>
    <t>TCAI Incorporated</t>
  </si>
  <si>
    <t>Teck Advanced Materials Incorporated</t>
  </si>
  <si>
    <t>Teck Alaska Incorporated</t>
  </si>
  <si>
    <t>Teck American Incorporated</t>
  </si>
  <si>
    <t>Mining and mineral exploration.</t>
  </si>
  <si>
    <t>Teck Alaska Maritime Incorporated</t>
  </si>
  <si>
    <t>Owning and operating barges.</t>
  </si>
  <si>
    <t>Teck American Metal Sales Incorporated</t>
  </si>
  <si>
    <t>Teck CO, LLC</t>
  </si>
  <si>
    <t>Holds resource property</t>
  </si>
  <si>
    <t>Teck Washington Incorporated</t>
  </si>
  <si>
    <t>119994 Canada Limited</t>
  </si>
  <si>
    <t>13525261 Canada Inc.</t>
  </si>
  <si>
    <t>14225708 Canada Inc.</t>
  </si>
  <si>
    <t>1456359 Ontario Inc.</t>
  </si>
  <si>
    <t>16559808 Canada Inc</t>
  </si>
  <si>
    <t>16559964 Canada Inc</t>
  </si>
  <si>
    <t>16560458 Canada Inc</t>
  </si>
  <si>
    <t>4116313 Canada Inc.</t>
  </si>
  <si>
    <t>585566 B.C. Ltd.</t>
  </si>
  <si>
    <t>6069789 Canada Inc.</t>
  </si>
  <si>
    <t>7062338 Canada Inc.</t>
  </si>
  <si>
    <t>8230137 Canada Inc.</t>
  </si>
  <si>
    <t>8359571 Canada Inc.</t>
  </si>
  <si>
    <t>Holding company for royalty asset.</t>
  </si>
  <si>
    <t>9749977 Canada Inc.</t>
  </si>
  <si>
    <t>Afton Operating Corporation</t>
  </si>
  <si>
    <t>Bamoos Minerals Limited</t>
  </si>
  <si>
    <t>Bartec Mining Company Limited</t>
  </si>
  <si>
    <t>Bitmin Resources Inc.</t>
  </si>
  <si>
    <t>BMC Financial Inc.</t>
  </si>
  <si>
    <t>Bullmoose Operating Corporation</t>
  </si>
  <si>
    <t>Cardinal River Coals Ltd.</t>
  </si>
  <si>
    <t>CESL Limited</t>
  </si>
  <si>
    <t>CESL Technology Ltd.</t>
  </si>
  <si>
    <t>Cirque Operating Corp.</t>
  </si>
  <si>
    <t>Cominco Argentina Ltd.</t>
  </si>
  <si>
    <t>Cominco Namibia Ltd.</t>
  </si>
  <si>
    <t>Elkview Mine G.P. Inc.</t>
  </si>
  <si>
    <t>Favourable Lake Explorations Limited</t>
  </si>
  <si>
    <t>Feld Temagami Mines Limited</t>
  </si>
  <si>
    <t>Fording (GP) Inc.</t>
  </si>
  <si>
    <t>Fording Amalco Inc.</t>
  </si>
  <si>
    <t>Frontier Energy Project Corporation</t>
  </si>
  <si>
    <t>Galore Creek Mining Corporation</t>
  </si>
  <si>
    <t>Highmont Operating Corporation</t>
  </si>
  <si>
    <t>International Nickel Ventures Inc.</t>
  </si>
  <si>
    <t>Liard Copper Mines Limited</t>
  </si>
  <si>
    <t>Newfoundland Zinc Mines Limited</t>
  </si>
  <si>
    <t>Nome Securities Limited</t>
  </si>
  <si>
    <t>Quintette Coal Limited</t>
  </si>
  <si>
    <t>Quintette Operating Corporation</t>
  </si>
  <si>
    <t>Ridgetop Forwarding Ltd.</t>
  </si>
  <si>
    <t>Freight forwarding.</t>
  </si>
  <si>
    <t>Sa Dena Hes Operating Corporation</t>
  </si>
  <si>
    <t>Secrecorp Minerals Ltd.</t>
  </si>
  <si>
    <t>Silverbirch Energy Corporation</t>
  </si>
  <si>
    <t>TCL Australia Holdings Inc.</t>
  </si>
  <si>
    <t>TCL U.S. Holdings Ltd.</t>
  </si>
  <si>
    <t>Teck Argentina Ltd.</t>
  </si>
  <si>
    <t>Teck Base Metals Ltd.</t>
  </si>
  <si>
    <t>Teck Chilean Holdings Ltd.</t>
  </si>
  <si>
    <t>Teck Coal Limited</t>
  </si>
  <si>
    <t>Teck Fording Holding Ltd.</t>
  </si>
  <si>
    <t>Teck Foundation</t>
  </si>
  <si>
    <t>Teck Frontier Corporation</t>
  </si>
  <si>
    <t>Teck Highland Valley Copper Corporation</t>
  </si>
  <si>
    <t>Teck Highmont Holdings Inc.</t>
  </si>
  <si>
    <t xml:space="preserve">Teck Investment Limited </t>
  </si>
  <si>
    <t>Teck Ireland Ltd.</t>
  </si>
  <si>
    <t>Teck Logistics Limited</t>
  </si>
  <si>
    <t>Teck Metals Ltd.</t>
  </si>
  <si>
    <t>Teck Mining Worldwide Holdings Ltd.</t>
  </si>
  <si>
    <t>Teck Namibia Ltd.</t>
  </si>
  <si>
    <t>Teck Nova Scotia Company</t>
  </si>
  <si>
    <t>Teck Panama Minerals Corp.</t>
  </si>
  <si>
    <t>Teck Relincho Holdings Ltd.</t>
  </si>
  <si>
    <t>Teck Resources Financial Corp.</t>
  </si>
  <si>
    <t>Teck Resources Limited</t>
  </si>
  <si>
    <t>Teck South American Holdings Ltd.</t>
  </si>
  <si>
    <t>Teck.Com.Inc.</t>
  </si>
  <si>
    <t>Teck-Bullmoose Coal Inc.</t>
  </si>
  <si>
    <t>Teckgold Limited</t>
  </si>
  <si>
    <t>Elk Valley Resources General Partner Ltd.</t>
  </si>
  <si>
    <t>Elk Valley Resources Holdings Ltd.</t>
  </si>
  <si>
    <t>Elk Valley Resources Ltd.</t>
  </si>
  <si>
    <t>Great Britain</t>
  </si>
  <si>
    <t>Teck Resources (UK) Ltd.</t>
  </si>
  <si>
    <t>X5 - Stateless</t>
  </si>
  <si>
    <t>Elkview Mine Limited Partnership</t>
  </si>
  <si>
    <t>Fording Partnership</t>
  </si>
  <si>
    <t>Galore Creek Partnership</t>
  </si>
  <si>
    <t>Highmont Mining Company (A Partnership)</t>
  </si>
  <si>
    <t>Teck Coal Partnership</t>
  </si>
  <si>
    <t>Teck Highland Valley Copper Partnership</t>
  </si>
  <si>
    <t>Teck Resources Coal Partnership</t>
  </si>
  <si>
    <t>Teck Resources Mining Partnership</t>
  </si>
  <si>
    <t>The Quintette Coal Partnership</t>
  </si>
  <si>
    <t>Elk Valley Mining Limited Partnership</t>
  </si>
  <si>
    <t>(2)   Information relates to entities that were affiliates of Teck as at December 31, 2024. Certain of the entities noted have been wound up or divested that date.</t>
  </si>
  <si>
    <r>
      <t xml:space="preserve">GRI 1 used: </t>
    </r>
    <r>
      <rPr>
        <sz val="10"/>
        <color theme="1"/>
        <rFont val="Arial"/>
      </rPr>
      <t>GRI 1 - Foundation 2021</t>
    </r>
    <r>
      <rPr>
        <b/>
        <sz val="10"/>
        <color theme="1"/>
        <rFont val="Arial"/>
      </rPr>
      <t xml:space="preserve">       Applicable GRI Sector Standard: </t>
    </r>
    <r>
      <rPr>
        <sz val="10"/>
        <color theme="1"/>
        <rFont val="Arial"/>
      </rPr>
      <t xml:space="preserve">GRI 14: Mining Sector 2024. Some topics from GRI 14 have been grouped for the purposes reporting, but all GRI 14 topics were included </t>
    </r>
    <r>
      <rPr>
        <sz val="10"/>
        <color theme="1"/>
        <rFont val="Arial"/>
        <family val="2"/>
      </rPr>
      <t>as material.</t>
    </r>
  </si>
  <si>
    <r>
      <rPr>
        <sz val="9"/>
        <rFont val="Arial"/>
        <family val="2"/>
      </rPr>
      <t>57</t>
    </r>
    <r>
      <rPr>
        <sz val="9"/>
        <color theme="1"/>
        <rFont val="Arial"/>
      </rPr>
      <t>% of our workforce is unionized in 2025.
We currently only publicly disclose our total number of employees by employment type and region and do not disclose the breakdown of the active workforce covered under collective bargaining agreements, by region.</t>
    </r>
  </si>
  <si>
    <t>(1) 7854 employees
(2) 10,425 contractors (calculated on an FTE basis).</t>
  </si>
  <si>
    <t>Safety statistics include both employees and contractors at all Teck-controlled assets (operations, projects, closed properties, exploration sites and offices). We define incidents according to the requirements of the U.S. Department of Labor’s Mine Safety and Health Administration. Severity is calculated as the number of days missed due to Lost-Time Injuries per 200,000 hours worked.
(1) Total Recordable Injury Frequency Rate - 0.55
(2) Fatality Rate - 0.00
(3) High-Potential Incident Performance - 0.06
         High-Potential Incident Frequency: 0.04
         Potentially Fatal Occurrence Frequency: 0.01
(4) We currently only track average hours of health, safety and emergency management training for Teck Red Dog and HVC sites for Mine Rescue and Emergency response training. Average hours of this training per employee in 2025 was 23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</si>
</sst>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0.0000"/>
    <numFmt numFmtId="168" formatCode="#,##0.0000"/>
    <numFmt numFmtId="169" formatCode="0_);\(0\)"/>
    <numFmt numFmtId="170" formatCode="0.000"/>
    <numFmt numFmtId="171" formatCode="0.0%"/>
    <numFmt numFmtId="172" formatCode="&quot;$&quot;#,##0"/>
    <numFmt numFmtId="173" formatCode="_([$$-409]* #,##0_);_([$$-409]* \(#,##0\);_([$$-409]* &quot;-&quot;??_);_(@_)"/>
    <numFmt numFmtId="174" formatCode="_([$$-409]* #,##0.0_);_([$$-409]* \(#,##0.0\);_([$$-409]* &quot;-&quot;??_);_(@_)"/>
  </numFmts>
  <fonts count="164">
    <font>
      <sz val="11"/>
      <color theme="1"/>
      <name val="Calibri"/>
      <scheme val="minor"/>
    </font>
    <font>
      <sz val="11"/>
      <color theme="1"/>
      <name val="Calibri"/>
      <family val="2"/>
      <scheme val="minor"/>
    </font>
    <font>
      <b/>
      <sz val="18"/>
      <color rgb="FF001040"/>
      <name val="Arial"/>
    </font>
    <font>
      <b/>
      <sz val="18"/>
      <color theme="1"/>
      <name val="Arial"/>
    </font>
    <font>
      <b/>
      <sz val="14"/>
      <color rgb="FF000F7B"/>
      <name val="Arial"/>
    </font>
    <font>
      <sz val="14"/>
      <color theme="1"/>
      <name val="Calibri"/>
    </font>
    <font>
      <b/>
      <sz val="14"/>
      <color rgb="FF001040"/>
      <name val="Arial"/>
    </font>
    <font>
      <sz val="11"/>
      <name val="Calibri"/>
    </font>
    <font>
      <sz val="11"/>
      <color theme="1"/>
      <name val="Calibri"/>
    </font>
    <font>
      <sz val="11"/>
      <color theme="1"/>
      <name val="Arial"/>
    </font>
    <font>
      <sz val="12"/>
      <color theme="1"/>
      <name val="Arial"/>
    </font>
    <font>
      <u/>
      <sz val="11"/>
      <color rgb="FF3153E4"/>
      <name val="Arial"/>
    </font>
    <font>
      <u/>
      <sz val="11"/>
      <color rgb="FF3153E4"/>
      <name val="Arial"/>
    </font>
    <font>
      <u/>
      <sz val="11"/>
      <color rgb="FF3153E4"/>
      <name val="Arial"/>
    </font>
    <font>
      <u/>
      <sz val="12"/>
      <color theme="10"/>
      <name val="Arial"/>
    </font>
    <font>
      <u/>
      <sz val="11"/>
      <color rgb="FF3153E4"/>
      <name val="Arial"/>
    </font>
    <font>
      <u/>
      <sz val="11"/>
      <color rgb="FF3153E4"/>
      <name val="Arial"/>
    </font>
    <font>
      <u/>
      <sz val="11"/>
      <color rgb="FF3153E4"/>
      <name val="Arial"/>
    </font>
    <font>
      <u/>
      <sz val="11"/>
      <color rgb="FF3153E4"/>
      <name val="Arial"/>
    </font>
    <font>
      <u/>
      <sz val="11"/>
      <color rgb="FF3153E4"/>
      <name val="Arial"/>
    </font>
    <font>
      <u/>
      <sz val="11"/>
      <color rgb="FF3153E4"/>
      <name val="Arial"/>
    </font>
    <font>
      <u/>
      <sz val="12"/>
      <color theme="10"/>
      <name val="Arial"/>
    </font>
    <font>
      <b/>
      <sz val="14"/>
      <color rgb="FFC7420B"/>
      <name val="Arial"/>
    </font>
    <font>
      <b/>
      <sz val="12"/>
      <color theme="1"/>
      <name val="Arial"/>
    </font>
    <font>
      <sz val="10"/>
      <color theme="1"/>
      <name val="Arial"/>
    </font>
    <font>
      <u/>
      <sz val="10"/>
      <color rgb="FF3153E4"/>
      <name val="Arial"/>
    </font>
    <font>
      <b/>
      <u/>
      <sz val="12"/>
      <color theme="0"/>
      <name val="Arial"/>
    </font>
    <font>
      <b/>
      <u/>
      <sz val="12"/>
      <color theme="0"/>
      <name val="Arial"/>
    </font>
    <font>
      <b/>
      <sz val="12"/>
      <color theme="0"/>
      <name val="Arial"/>
    </font>
    <font>
      <u/>
      <sz val="10"/>
      <color theme="10"/>
      <name val="Arial"/>
    </font>
    <font>
      <u/>
      <sz val="10"/>
      <color rgb="FF3153E4"/>
      <name val="Arial"/>
    </font>
    <font>
      <sz val="11"/>
      <color rgb="FF3153E4"/>
      <name val="Arial"/>
    </font>
    <font>
      <b/>
      <sz val="12"/>
      <color rgb="FF3153E4"/>
      <name val="Arial"/>
    </font>
    <font>
      <b/>
      <sz val="11"/>
      <color theme="1"/>
      <name val="Arial"/>
    </font>
    <font>
      <b/>
      <sz val="10"/>
      <color theme="1"/>
      <name val="Arial"/>
    </font>
    <font>
      <b/>
      <sz val="11"/>
      <color rgb="FF001F3B"/>
      <name val="Arial"/>
    </font>
    <font>
      <b/>
      <sz val="14"/>
      <color theme="1"/>
      <name val="Arial"/>
    </font>
    <font>
      <b/>
      <sz val="10"/>
      <color rgb="FFE7E6E6"/>
      <name val="Arial"/>
    </font>
    <font>
      <sz val="9"/>
      <color theme="1"/>
      <name val="Arial"/>
    </font>
    <font>
      <i/>
      <u/>
      <sz val="9"/>
      <color theme="10"/>
      <name val="Arial"/>
    </font>
    <font>
      <i/>
      <u/>
      <sz val="9"/>
      <color theme="10"/>
      <name val="Arial"/>
    </font>
    <font>
      <i/>
      <u/>
      <sz val="9"/>
      <color theme="10"/>
      <name val="Arial"/>
    </font>
    <font>
      <b/>
      <sz val="9"/>
      <color theme="1"/>
      <name val="Arial"/>
    </font>
    <font>
      <i/>
      <u/>
      <sz val="9"/>
      <color theme="10"/>
      <name val="Arial"/>
    </font>
    <font>
      <i/>
      <u/>
      <sz val="9"/>
      <color theme="10"/>
      <name val="Arial"/>
    </font>
    <font>
      <i/>
      <u/>
      <sz val="9"/>
      <color theme="10"/>
      <name val="Arial"/>
    </font>
    <font>
      <i/>
      <u/>
      <sz val="9"/>
      <color theme="10"/>
      <name val="Arial"/>
    </font>
    <font>
      <sz val="9"/>
      <color rgb="FF000000"/>
      <name val="Arial"/>
    </font>
    <font>
      <sz val="10"/>
      <color rgb="FFFF0000"/>
      <name val="Arial"/>
    </font>
    <font>
      <i/>
      <u/>
      <sz val="9"/>
      <color theme="10"/>
      <name val="Arial"/>
    </font>
    <font>
      <u/>
      <sz val="9"/>
      <color theme="10"/>
      <name val="Arial"/>
    </font>
    <font>
      <i/>
      <u/>
      <sz val="9"/>
      <color theme="10"/>
      <name val="Arial"/>
    </font>
    <font>
      <b/>
      <sz val="11"/>
      <color theme="1"/>
      <name val="Calibri"/>
    </font>
    <font>
      <b/>
      <sz val="11"/>
      <color rgb="FFE7E6E6"/>
      <name val="Arial"/>
    </font>
    <font>
      <i/>
      <u/>
      <sz val="10"/>
      <color theme="10"/>
      <name val="Arial"/>
    </font>
    <font>
      <i/>
      <u/>
      <sz val="10"/>
      <color theme="10"/>
      <name val="Arial"/>
    </font>
    <font>
      <i/>
      <u/>
      <sz val="10"/>
      <color theme="10"/>
      <name val="Arial"/>
    </font>
    <font>
      <i/>
      <u/>
      <sz val="10"/>
      <color theme="10"/>
      <name val="Arial"/>
    </font>
    <font>
      <i/>
      <u/>
      <sz val="10"/>
      <color theme="10"/>
      <name val="Arial"/>
    </font>
    <font>
      <i/>
      <u/>
      <sz val="10"/>
      <color theme="10"/>
      <name val="Arial"/>
    </font>
    <font>
      <i/>
      <u/>
      <sz val="10"/>
      <color theme="10"/>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
      <name val="Arial"/>
    </font>
    <font>
      <i/>
      <u/>
      <sz val="10"/>
      <color theme="10"/>
      <name val="Arial"/>
    </font>
    <font>
      <i/>
      <u/>
      <sz val="10"/>
      <color theme="1"/>
      <name val="Arial"/>
    </font>
    <font>
      <i/>
      <u/>
      <sz val="10"/>
      <color theme="1"/>
      <name val="Arial"/>
    </font>
    <font>
      <i/>
      <sz val="10"/>
      <color theme="1"/>
      <name val="Arial"/>
    </font>
    <font>
      <strike/>
      <sz val="10"/>
      <color theme="1"/>
      <name val="Arial"/>
    </font>
    <font>
      <u/>
      <sz val="11"/>
      <color theme="10"/>
      <name val="Calibri"/>
    </font>
    <font>
      <i/>
      <strike/>
      <u/>
      <sz val="10"/>
      <color theme="10"/>
      <name val="Arial"/>
    </font>
    <font>
      <u/>
      <sz val="10"/>
      <color theme="1"/>
      <name val="Arial"/>
    </font>
    <font>
      <sz val="10"/>
      <color rgb="FF92D050"/>
      <name val="Arial"/>
    </font>
    <font>
      <strike/>
      <sz val="9"/>
      <color theme="1"/>
      <name val="Arial"/>
    </font>
    <font>
      <u/>
      <sz val="10"/>
      <color theme="10"/>
      <name val="Arial"/>
    </font>
    <font>
      <u/>
      <sz val="10"/>
      <color theme="10"/>
      <name val="Arial"/>
    </font>
    <font>
      <b/>
      <u/>
      <sz val="12"/>
      <color theme="10"/>
      <name val="Arial"/>
    </font>
    <font>
      <b/>
      <u/>
      <sz val="11"/>
      <color theme="0"/>
      <name val="Arial"/>
    </font>
    <font>
      <sz val="11"/>
      <color theme="1"/>
      <name val="Calibri"/>
      <scheme val="minor"/>
    </font>
    <font>
      <b/>
      <sz val="16"/>
      <color rgb="FF001040"/>
      <name val="Arial"/>
    </font>
    <font>
      <b/>
      <sz val="16"/>
      <color theme="1"/>
      <name val="Arial"/>
    </font>
    <font>
      <b/>
      <sz val="10"/>
      <color rgb="FF000000"/>
      <name val="Arial"/>
    </font>
    <font>
      <b/>
      <sz val="10"/>
      <color theme="0"/>
      <name val="Arial"/>
    </font>
    <font>
      <sz val="10"/>
      <color rgb="FF000000"/>
      <name val="Arial"/>
    </font>
    <font>
      <sz val="8"/>
      <color rgb="FF000000"/>
      <name val="Arial"/>
    </font>
    <font>
      <b/>
      <sz val="8"/>
      <color theme="1"/>
      <name val="Arial"/>
    </font>
    <font>
      <sz val="8"/>
      <color theme="1"/>
      <name val="Arial"/>
    </font>
    <font>
      <i/>
      <sz val="9"/>
      <color theme="1"/>
      <name val="Arial"/>
    </font>
    <font>
      <sz val="11"/>
      <color rgb="FFFF0000"/>
      <name val="Calibri"/>
    </font>
    <font>
      <sz val="8"/>
      <color theme="1"/>
      <name val="Foundrysterling-bookregular"/>
    </font>
    <font>
      <b/>
      <sz val="11"/>
      <color rgb="FF000000"/>
      <name val="Arial"/>
    </font>
    <font>
      <b/>
      <sz val="10"/>
      <color rgb="FFFFFFFF"/>
      <name val="Arial"/>
    </font>
    <font>
      <sz val="11"/>
      <color rgb="FF000000"/>
      <name val="Aptos Narrow"/>
    </font>
    <font>
      <b/>
      <sz val="11"/>
      <color theme="1"/>
      <name val="Aptos Narrow"/>
    </font>
    <font>
      <sz val="10"/>
      <color rgb="FFFFFFFF"/>
      <name val="Arial"/>
    </font>
    <font>
      <sz val="11"/>
      <color theme="1"/>
      <name val="Aptos Narrow"/>
    </font>
    <font>
      <b/>
      <sz val="14"/>
      <color rgb="FF1E4E79"/>
      <name val="Arial"/>
    </font>
    <font>
      <sz val="11"/>
      <color rgb="FF1E4E79"/>
      <name val="Calibri"/>
    </font>
    <font>
      <sz val="9"/>
      <color rgb="FFFFFFFF"/>
      <name val="Arial"/>
    </font>
    <font>
      <sz val="8"/>
      <color rgb="FFFF0000"/>
      <name val="Arial"/>
    </font>
    <font>
      <sz val="9"/>
      <color theme="1"/>
      <name val="Quattrocento Sans"/>
    </font>
    <font>
      <sz val="11"/>
      <color theme="0"/>
      <name val="Calibri"/>
    </font>
    <font>
      <sz val="10"/>
      <color theme="0"/>
      <name val="Arial"/>
    </font>
    <font>
      <sz val="11"/>
      <color rgb="FF000000"/>
      <name val="Arial"/>
    </font>
    <font>
      <sz val="11"/>
      <color rgb="FF000000"/>
      <name val="Calibri"/>
    </font>
    <font>
      <u/>
      <sz val="10"/>
      <color theme="10"/>
      <name val="Arial"/>
    </font>
    <font>
      <b/>
      <sz val="14"/>
      <color rgb="FF002060"/>
      <name val="Arial"/>
    </font>
    <font>
      <b/>
      <u/>
      <sz val="11"/>
      <color theme="0"/>
      <name val="Arial"/>
    </font>
    <font>
      <b/>
      <u/>
      <sz val="11"/>
      <color theme="0"/>
      <name val="Arial"/>
    </font>
    <font>
      <i/>
      <sz val="11"/>
      <color theme="1"/>
      <name val="Arial"/>
    </font>
    <font>
      <b/>
      <sz val="10"/>
      <color rgb="FF002060"/>
      <name val="Arial"/>
    </font>
    <font>
      <i/>
      <sz val="11"/>
      <color rgb="FF000000"/>
      <name val="Aptos Narrow"/>
    </font>
    <font>
      <sz val="8"/>
      <color theme="1"/>
      <name val="Calibri"/>
    </font>
    <font>
      <i/>
      <sz val="10"/>
      <color rgb="FF000000"/>
      <name val="Arial"/>
    </font>
    <font>
      <sz val="10"/>
      <color rgb="FF000000"/>
      <name val="Times New Roman"/>
    </font>
    <font>
      <b/>
      <sz val="12"/>
      <color rgb="FF001040"/>
      <name val="Arial"/>
    </font>
    <font>
      <b/>
      <u/>
      <sz val="11"/>
      <color theme="0"/>
      <name val="Arial"/>
    </font>
    <font>
      <sz val="11"/>
      <color rgb="FF002060"/>
      <name val="Arial"/>
    </font>
    <font>
      <sz val="11"/>
      <color rgb="FFFF0000"/>
      <name val="Arial"/>
    </font>
    <font>
      <sz val="11"/>
      <color theme="1"/>
      <name val="Aptos"/>
    </font>
    <font>
      <sz val="9"/>
      <color rgb="FF00B050"/>
      <name val="Arial"/>
    </font>
    <font>
      <strike/>
      <sz val="9"/>
      <color rgb="FF000000"/>
      <name val="Arial"/>
    </font>
    <font>
      <sz val="9"/>
      <color rgb="FF7030A0"/>
      <name val="Arial"/>
    </font>
    <font>
      <b/>
      <i/>
      <sz val="10"/>
      <color theme="1"/>
      <name val="Arial"/>
    </font>
    <font>
      <vertAlign val="subscript"/>
      <sz val="10"/>
      <color theme="1"/>
      <name val="Arial"/>
    </font>
    <font>
      <b/>
      <vertAlign val="superscript"/>
      <sz val="14"/>
      <color rgb="FF001040"/>
      <name val="Arial"/>
    </font>
    <font>
      <b/>
      <vertAlign val="superscript"/>
      <sz val="10"/>
      <color rgb="FF000000"/>
      <name val="Arial"/>
    </font>
    <font>
      <vertAlign val="superscript"/>
      <sz val="10"/>
      <color theme="1"/>
      <name val="Arial"/>
    </font>
    <font>
      <vertAlign val="superscript"/>
      <sz val="11"/>
      <color rgb="FF000000"/>
      <name val="Arial"/>
    </font>
    <font>
      <b/>
      <vertAlign val="superscript"/>
      <sz val="11"/>
      <color theme="1"/>
      <name val="Arial"/>
    </font>
    <font>
      <b/>
      <vertAlign val="superscript"/>
      <sz val="11"/>
      <color rgb="FF000000"/>
      <name val="Arial"/>
    </font>
    <font>
      <b/>
      <vertAlign val="superscript"/>
      <sz val="10"/>
      <color rgb="FFFFFFFF"/>
      <name val="Arial"/>
    </font>
    <font>
      <b/>
      <i/>
      <sz val="11"/>
      <color rgb="FF000000"/>
      <name val="Aptos Narrow"/>
    </font>
    <font>
      <b/>
      <i/>
      <sz val="11"/>
      <color rgb="FF000000"/>
      <name val="Calibri"/>
    </font>
    <font>
      <b/>
      <vertAlign val="superscript"/>
      <sz val="10"/>
      <color theme="1"/>
      <name val="Arial"/>
    </font>
    <font>
      <b/>
      <vertAlign val="superscript"/>
      <sz val="10"/>
      <color theme="0"/>
      <name val="Arial"/>
    </font>
    <font>
      <vertAlign val="superscript"/>
      <sz val="14"/>
      <color rgb="FF001040"/>
      <name val="Arial"/>
    </font>
    <font>
      <b/>
      <vertAlign val="subscript"/>
      <sz val="10"/>
      <color rgb="FFFFFFFF"/>
      <name val="Arial"/>
    </font>
    <font>
      <b/>
      <vertAlign val="subscript"/>
      <sz val="11"/>
      <color rgb="FF000000"/>
      <name val="Arial"/>
    </font>
    <font>
      <vertAlign val="subscript"/>
      <sz val="8"/>
      <color rgb="FF000000"/>
      <name val="Arial"/>
    </font>
    <font>
      <sz val="7"/>
      <color rgb="FF000000"/>
      <name val="Times New Roman"/>
    </font>
    <font>
      <vertAlign val="superscript"/>
      <sz val="10"/>
      <color rgb="FF000000"/>
      <name val="Arial"/>
    </font>
    <font>
      <b/>
      <strike/>
      <vertAlign val="superscript"/>
      <sz val="11"/>
      <color rgb="FF000000"/>
      <name val="Arial"/>
    </font>
    <font>
      <b/>
      <vertAlign val="superscript"/>
      <sz val="12"/>
      <color theme="1"/>
      <name val="Arial"/>
    </font>
    <font>
      <i/>
      <sz val="8"/>
      <color rgb="FF000000"/>
      <name val="Arial"/>
    </font>
    <font>
      <b/>
      <vertAlign val="superscript"/>
      <sz val="12"/>
      <color rgb="FF001040"/>
      <name val="Arial"/>
    </font>
    <font>
      <b/>
      <i/>
      <sz val="10"/>
      <color rgb="FF000000"/>
      <name val="Arial"/>
    </font>
    <font>
      <sz val="8"/>
      <color rgb="FF000000"/>
      <name val="Times New Roman"/>
    </font>
    <font>
      <vertAlign val="superscript"/>
      <sz val="10"/>
      <color rgb="FFFFFFFF"/>
      <name val="Arial"/>
    </font>
    <font>
      <b/>
      <sz val="11"/>
      <color rgb="FFFF0000"/>
      <name val="Arial"/>
    </font>
    <font>
      <sz val="10"/>
      <color theme="1"/>
      <name val="Arial"/>
      <family val="2"/>
    </font>
    <font>
      <b/>
      <sz val="10"/>
      <color theme="1"/>
      <name val="Arial"/>
      <family val="2"/>
    </font>
    <font>
      <sz val="9"/>
      <name val="Arial"/>
      <family val="2"/>
    </font>
    <font>
      <sz val="9"/>
      <color theme="1"/>
      <name val="Arial"/>
      <family val="2"/>
    </font>
    <font>
      <sz val="11"/>
      <name val="Calibri"/>
      <family val="2"/>
    </font>
    <font>
      <b/>
      <sz val="11"/>
      <color theme="0"/>
      <name val="Arial"/>
      <family val="2"/>
    </font>
    <font>
      <sz val="11"/>
      <color theme="0"/>
      <name val="Calibri"/>
      <family val="2"/>
    </font>
  </fonts>
  <fills count="14">
    <fill>
      <patternFill patternType="none"/>
    </fill>
    <fill>
      <patternFill patternType="gray125"/>
    </fill>
    <fill>
      <patternFill patternType="solid">
        <fgColor rgb="FFD8ECEC"/>
        <bgColor rgb="FFD8ECEC"/>
      </patternFill>
    </fill>
    <fill>
      <patternFill patternType="solid">
        <fgColor theme="0"/>
        <bgColor theme="0"/>
      </patternFill>
    </fill>
    <fill>
      <patternFill patternType="solid">
        <fgColor rgb="FFAAE5E3"/>
        <bgColor rgb="FFAAE5E3"/>
      </patternFill>
    </fill>
    <fill>
      <patternFill patternType="solid">
        <fgColor rgb="FF001040"/>
        <bgColor rgb="FF001040"/>
      </patternFill>
    </fill>
    <fill>
      <patternFill patternType="solid">
        <fgColor rgb="FFFFFFFF"/>
        <bgColor rgb="FFFFFFFF"/>
      </patternFill>
    </fill>
    <fill>
      <patternFill patternType="solid">
        <fgColor rgb="FFF0F4F4"/>
        <bgColor rgb="FFF0F4F4"/>
      </patternFill>
    </fill>
    <fill>
      <patternFill patternType="solid">
        <fgColor rgb="FFF2F2F2"/>
        <bgColor rgb="FFF2F2F2"/>
      </patternFill>
    </fill>
    <fill>
      <patternFill patternType="solid">
        <fgColor rgb="FFD9D9D9"/>
        <bgColor rgb="FFD9D9D9"/>
      </patternFill>
    </fill>
    <fill>
      <patternFill patternType="solid">
        <fgColor rgb="FFD8DCE4"/>
        <bgColor rgb="FFD8DCE4"/>
      </patternFill>
    </fill>
    <fill>
      <patternFill patternType="solid">
        <fgColor rgb="FFD8D8D8"/>
        <bgColor rgb="FFD8D8D8"/>
      </patternFill>
    </fill>
    <fill>
      <patternFill patternType="solid">
        <fgColor rgb="FF7F7F7F"/>
        <bgColor rgb="FF7F7F7F"/>
      </patternFill>
    </fill>
    <fill>
      <patternFill patternType="solid">
        <fgColor rgb="FFE7E6E6"/>
        <bgColor rgb="FFE7E6E6"/>
      </patternFill>
    </fill>
  </fills>
  <borders count="345">
    <border>
      <left/>
      <right/>
      <top/>
      <bottom/>
      <diagonal/>
    </border>
    <border>
      <left/>
      <right/>
      <top/>
      <bottom style="thick">
        <color rgb="FFFF9040"/>
      </bottom>
      <diagonal/>
    </border>
    <border>
      <left/>
      <right/>
      <top style="thick">
        <color rgb="FFFF9040"/>
      </top>
      <bottom style="thick">
        <color rgb="FFFF9040"/>
      </bottom>
      <diagonal/>
    </border>
    <border>
      <left style="medium">
        <color rgb="FFA5A5A5"/>
      </left>
      <right/>
      <top style="medium">
        <color rgb="FFA5A5A5"/>
      </top>
      <bottom/>
      <diagonal/>
    </border>
    <border>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top/>
      <bottom/>
      <diagonal/>
    </border>
    <border>
      <left/>
      <right/>
      <top/>
      <bottom/>
      <diagonal/>
    </border>
    <border>
      <left/>
      <right style="medium">
        <color rgb="FFA5A5A5"/>
      </right>
      <top/>
      <bottom/>
      <diagonal/>
    </border>
    <border>
      <left style="medium">
        <color rgb="FFA5A5A5"/>
      </left>
      <right/>
      <top/>
      <bottom style="medium">
        <color rgb="FFA5A5A5"/>
      </bottom>
      <diagonal/>
    </border>
    <border>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right/>
      <top style="medium">
        <color rgb="FFA5A5A5"/>
      </top>
      <bottom/>
      <diagonal/>
    </border>
    <border>
      <left/>
      <right/>
      <top/>
      <bottom/>
      <diagonal/>
    </border>
    <border>
      <left/>
      <right/>
      <top/>
      <bottom style="medium">
        <color rgb="FFA5A5A5"/>
      </bottom>
      <diagonal/>
    </border>
    <border>
      <left/>
      <right/>
      <top/>
      <bottom style="thin">
        <color rgb="FFBFBFBF"/>
      </bottom>
      <diagonal/>
    </border>
    <border>
      <left/>
      <right/>
      <top style="thin">
        <color rgb="FFBFBFBF"/>
      </top>
      <bottom style="thin">
        <color rgb="FFBFBFBF"/>
      </bottom>
      <diagonal/>
    </border>
    <border>
      <left/>
      <right/>
      <top style="thin">
        <color rgb="FFBFBFBF"/>
      </top>
      <bottom/>
      <diagonal/>
    </border>
    <border>
      <left/>
      <right/>
      <top/>
      <bottom/>
      <diagonal/>
    </border>
    <border>
      <left/>
      <right/>
      <top style="medium">
        <color rgb="FFBFBFBF"/>
      </top>
      <bottom/>
      <diagonal/>
    </border>
    <border>
      <left/>
      <right/>
      <top/>
      <bottom style="medium">
        <color rgb="FFBFBFBF"/>
      </bottom>
      <diagonal/>
    </border>
    <border>
      <left/>
      <right/>
      <top/>
      <bottom style="thin">
        <color rgb="FFA5A5A5"/>
      </bottom>
      <diagonal/>
    </border>
    <border>
      <left/>
      <right/>
      <top style="thin">
        <color rgb="FFBFBFBF"/>
      </top>
      <bottom style="medium">
        <color rgb="FFBFBFBF"/>
      </bottom>
      <diagonal/>
    </border>
    <border>
      <left/>
      <right/>
      <top style="medium">
        <color rgb="FFBFBFBF"/>
      </top>
      <bottom style="thin">
        <color rgb="FFBFBFBF"/>
      </bottom>
      <diagonal/>
    </border>
    <border>
      <left/>
      <right/>
      <top style="medium">
        <color rgb="FFBFBFBF"/>
      </top>
      <bottom style="medium">
        <color rgb="FFBFBFBF"/>
      </bottom>
      <diagonal/>
    </border>
    <border>
      <left/>
      <right/>
      <top style="medium">
        <color rgb="FFA5A5A5"/>
      </top>
      <bottom/>
      <diagonal/>
    </border>
    <border>
      <left/>
      <right/>
      <top style="medium">
        <color rgb="FFBFBFBF"/>
      </top>
      <bottom style="thin">
        <color rgb="FFBFBFBF"/>
      </bottom>
      <diagonal/>
    </border>
    <border>
      <left/>
      <right/>
      <top style="thin">
        <color rgb="FFA5A5A5"/>
      </top>
      <bottom style="thin">
        <color rgb="FFA5A5A5"/>
      </bottom>
      <diagonal/>
    </border>
    <border>
      <left/>
      <right/>
      <top style="thin">
        <color rgb="FFA5A5A5"/>
      </top>
      <bottom style="thin">
        <color rgb="FFA5A5A5"/>
      </bottom>
      <diagonal/>
    </border>
    <border>
      <left style="medium">
        <color rgb="FFA5A5A5"/>
      </left>
      <right style="thin">
        <color rgb="FFA5A5A5"/>
      </right>
      <top style="medium">
        <color rgb="FFA5A5A5"/>
      </top>
      <bottom/>
      <diagonal/>
    </border>
    <border>
      <left/>
      <right style="thin">
        <color rgb="FFA5A5A5"/>
      </right>
      <top style="medium">
        <color rgb="FFA5A5A5"/>
      </top>
      <bottom/>
      <diagonal/>
    </border>
    <border>
      <left style="thin">
        <color rgb="FFA5A5A5"/>
      </left>
      <right style="thin">
        <color rgb="FFA5A5A5"/>
      </right>
      <top style="medium">
        <color rgb="FFA5A5A5"/>
      </top>
      <bottom/>
      <diagonal/>
    </border>
    <border>
      <left style="thin">
        <color rgb="FFA5A5A5"/>
      </left>
      <right style="medium">
        <color rgb="FFA5A5A5"/>
      </right>
      <top style="medium">
        <color rgb="FFA5A5A5"/>
      </top>
      <bottom/>
      <diagonal/>
    </border>
    <border>
      <left style="medium">
        <color rgb="FFA5A5A5"/>
      </left>
      <right style="thin">
        <color rgb="FFA5A5A5"/>
      </right>
      <top style="thin">
        <color rgb="FFA5A5A5"/>
      </top>
      <bottom style="thin">
        <color rgb="FFA5A5A5"/>
      </bottom>
      <diagonal/>
    </border>
    <border>
      <left/>
      <right style="thin">
        <color rgb="FFA6A6A6"/>
      </right>
      <top style="thin">
        <color rgb="FFA6A6A6"/>
      </top>
      <bottom style="thin">
        <color rgb="FFA6A6A6"/>
      </bottom>
      <diagonal/>
    </border>
    <border>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A5A5A5"/>
      </right>
      <top style="thin">
        <color rgb="FFA5A5A5"/>
      </top>
      <bottom style="thin">
        <color rgb="FFA5A5A5"/>
      </bottom>
      <diagonal/>
    </border>
    <border>
      <left style="medium">
        <color rgb="FFA5A5A5"/>
      </left>
      <right style="thin">
        <color rgb="FFA5A5A5"/>
      </right>
      <top style="thin">
        <color rgb="FFA5A5A5"/>
      </top>
      <bottom style="medium">
        <color rgb="FFA5A5A5"/>
      </bottom>
      <diagonal/>
    </border>
    <border>
      <left/>
      <right style="thin">
        <color rgb="FFA5A5A5"/>
      </right>
      <top style="thin">
        <color rgb="FFA5A5A5"/>
      </top>
      <bottom style="medium">
        <color rgb="FFA5A5A5"/>
      </bottom>
      <diagonal/>
    </border>
    <border>
      <left style="thin">
        <color rgb="FFA5A5A5"/>
      </left>
      <right style="thin">
        <color rgb="FFA5A5A5"/>
      </right>
      <top style="thin">
        <color rgb="FFA5A5A5"/>
      </top>
      <bottom style="medium">
        <color rgb="FFA5A5A5"/>
      </bottom>
      <diagonal/>
    </border>
    <border>
      <left style="thin">
        <color rgb="FFA5A5A5"/>
      </left>
      <right style="medium">
        <color rgb="FFA5A5A5"/>
      </right>
      <top style="thin">
        <color rgb="FFA5A5A5"/>
      </top>
      <bottom style="medium">
        <color rgb="FFA5A5A5"/>
      </bottom>
      <diagonal/>
    </border>
    <border>
      <left/>
      <right style="medium">
        <color rgb="FFA5A5A5"/>
      </right>
      <top/>
      <bottom/>
      <diagonal/>
    </border>
    <border>
      <left style="medium">
        <color rgb="FFA5A5A5"/>
      </left>
      <right style="thin">
        <color rgb="FFA5A5A5"/>
      </right>
      <top style="medium">
        <color rgb="FFA5A5A5"/>
      </top>
      <bottom style="thin">
        <color rgb="FFA5A5A5"/>
      </bottom>
      <diagonal/>
    </border>
    <border>
      <left style="thin">
        <color rgb="FFA5A5A5"/>
      </left>
      <right style="thin">
        <color rgb="FFA5A5A5"/>
      </right>
      <top style="medium">
        <color rgb="FFA5A5A5"/>
      </top>
      <bottom style="thin">
        <color rgb="FFA5A5A5"/>
      </bottom>
      <diagonal/>
    </border>
    <border>
      <left style="thin">
        <color rgb="FFA5A5A5"/>
      </left>
      <right style="medium">
        <color rgb="FFA5A5A5"/>
      </right>
      <top style="medium">
        <color rgb="FFA5A5A5"/>
      </top>
      <bottom style="thin">
        <color rgb="FFA5A5A5"/>
      </bottom>
      <diagonal/>
    </border>
    <border>
      <left/>
      <right style="medium">
        <color rgb="FFA5A5A5"/>
      </right>
      <top/>
      <bottom/>
      <diagonal/>
    </border>
    <border>
      <left style="thin">
        <color rgb="FFA5A5A5"/>
      </left>
      <right/>
      <top style="thin">
        <color rgb="FFA5A5A5"/>
      </top>
      <bottom/>
      <diagonal/>
    </border>
    <border>
      <left style="thin">
        <color rgb="FFA5A5A5"/>
      </left>
      <right/>
      <top/>
      <bottom/>
      <diagonal/>
    </border>
    <border>
      <left style="thin">
        <color rgb="FFA5A5A5"/>
      </left>
      <right/>
      <top/>
      <bottom style="medium">
        <color rgb="FFA5A5A5"/>
      </bottom>
      <diagonal/>
    </border>
    <border>
      <left style="thin">
        <color rgb="FFA6A6A6"/>
      </left>
      <right style="thin">
        <color rgb="FFA6A6A6"/>
      </right>
      <top style="thin">
        <color rgb="FFA6A6A6"/>
      </top>
      <bottom style="thin">
        <color rgb="FFA6A6A6"/>
      </bottom>
      <diagonal/>
    </border>
    <border>
      <left style="thin">
        <color rgb="FFA5A5A5"/>
      </left>
      <right style="thin">
        <color rgb="FFA5A5A5"/>
      </right>
      <top style="thin">
        <color rgb="FFA5A5A5"/>
      </top>
      <bottom/>
      <diagonal/>
    </border>
    <border>
      <left style="thin">
        <color rgb="FFA5A5A5"/>
      </left>
      <right style="thin">
        <color rgb="FFA5A5A5"/>
      </right>
      <top style="thin">
        <color rgb="FFA5A5A5"/>
      </top>
      <bottom/>
      <diagonal/>
    </border>
    <border>
      <left style="thin">
        <color rgb="FFA5A5A5"/>
      </left>
      <right style="medium">
        <color rgb="FFA5A5A5"/>
      </right>
      <top style="thin">
        <color rgb="FFA5A5A5"/>
      </top>
      <bottom/>
      <diagonal/>
    </border>
    <border>
      <left style="medium">
        <color rgb="FFA6A6A6"/>
      </left>
      <right style="medium">
        <color rgb="FFA6A6A6"/>
      </right>
      <top style="medium">
        <color rgb="FFA6A6A6"/>
      </top>
      <bottom/>
      <diagonal/>
    </border>
    <border>
      <left style="medium">
        <color rgb="FFA6A6A6"/>
      </left>
      <right style="medium">
        <color rgb="FFA6A6A6"/>
      </right>
      <top/>
      <bottom style="thin">
        <color rgb="FFA5A5A5"/>
      </bottom>
      <diagonal/>
    </border>
    <border>
      <left style="medium">
        <color rgb="FFA6A6A6"/>
      </left>
      <right style="medium">
        <color rgb="FFA6A6A6"/>
      </right>
      <top style="thin">
        <color rgb="FFA5A5A5"/>
      </top>
      <bottom/>
      <diagonal/>
    </border>
    <border>
      <left style="medium">
        <color rgb="FFA6A6A6"/>
      </left>
      <right style="thin">
        <color rgb="FFA6A6A6"/>
      </right>
      <top style="thin">
        <color rgb="FFA6A6A6"/>
      </top>
      <bottom style="thin">
        <color rgb="FFA6A6A6"/>
      </bottom>
      <diagonal/>
    </border>
    <border>
      <left style="medium">
        <color rgb="FFA6A6A6"/>
      </left>
      <right style="medium">
        <color rgb="FFA6A6A6"/>
      </right>
      <top/>
      <bottom/>
      <diagonal/>
    </border>
    <border>
      <left style="medium">
        <color rgb="FFA6A6A6"/>
      </left>
      <right style="medium">
        <color rgb="FFA6A6A6"/>
      </right>
      <top/>
      <bottom style="thin">
        <color rgb="FFA6A6A6"/>
      </bottom>
      <diagonal/>
    </border>
    <border>
      <left style="medium">
        <color rgb="FFA6A6A6"/>
      </left>
      <right style="thin">
        <color rgb="FFA6A6A6"/>
      </right>
      <top style="thin">
        <color rgb="FFA6A6A6"/>
      </top>
      <bottom style="medium">
        <color rgb="FFA6A6A6"/>
      </bottom>
      <diagonal/>
    </border>
    <border>
      <left/>
      <right/>
      <top/>
      <bottom style="medium">
        <color rgb="FFA6A6A6"/>
      </bottom>
      <diagonal/>
    </border>
    <border>
      <left/>
      <right style="thin">
        <color rgb="FFA6A6A6"/>
      </right>
      <top style="medium">
        <color rgb="FFA6A6A6"/>
      </top>
      <bottom style="thin">
        <color rgb="FFA6A6A6"/>
      </bottom>
      <diagonal/>
    </border>
    <border>
      <left/>
      <right/>
      <top style="medium">
        <color rgb="FFA6A6A6"/>
      </top>
      <bottom/>
      <diagonal/>
    </border>
    <border>
      <left/>
      <right/>
      <top/>
      <bottom style="medium">
        <color rgb="FFA5A5A5"/>
      </bottom>
      <diagonal/>
    </border>
    <border>
      <left/>
      <right style="thin">
        <color rgb="FFA5A5A5"/>
      </right>
      <top style="medium">
        <color rgb="FFA5A5A5"/>
      </top>
      <bottom style="thin">
        <color rgb="FFA5A5A5"/>
      </bottom>
      <diagonal/>
    </border>
    <border>
      <left style="medium">
        <color rgb="FFA5A5A5"/>
      </left>
      <right style="thin">
        <color rgb="FFA5A5A5"/>
      </right>
      <top style="medium">
        <color rgb="FFA5A5A5"/>
      </top>
      <bottom/>
      <diagonal/>
    </border>
    <border>
      <left style="thin">
        <color rgb="FFA5A5A5"/>
      </left>
      <right/>
      <top style="medium">
        <color rgb="FFA5A5A5"/>
      </top>
      <bottom/>
      <diagonal/>
    </border>
    <border>
      <left/>
      <right style="thin">
        <color rgb="FFA5A5A5"/>
      </right>
      <top style="medium">
        <color rgb="FFA5A5A5"/>
      </top>
      <bottom/>
      <diagonal/>
    </border>
    <border>
      <left style="thin">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top style="medium">
        <color rgb="FFA5A5A5"/>
      </top>
      <bottom style="medium">
        <color rgb="FFA5A5A5"/>
      </bottom>
      <diagonal/>
    </border>
    <border>
      <left style="medium">
        <color rgb="FFA5A5A5"/>
      </left>
      <right style="thin">
        <color rgb="FFA5A5A5"/>
      </right>
      <top/>
      <bottom style="medium">
        <color rgb="FFA5A5A5"/>
      </bottom>
      <diagonal/>
    </border>
    <border>
      <left style="thin">
        <color rgb="FFA5A5A5"/>
      </left>
      <right/>
      <top/>
      <bottom style="medium">
        <color rgb="FFA5A5A5"/>
      </bottom>
      <diagonal/>
    </border>
    <border>
      <left/>
      <right style="thin">
        <color rgb="FFA5A5A5"/>
      </right>
      <top/>
      <bottom style="medium">
        <color rgb="FFA5A5A5"/>
      </bottom>
      <diagonal/>
    </border>
    <border>
      <left style="thin">
        <color rgb="FFA5A5A5"/>
      </left>
      <right style="thin">
        <color rgb="FFA5A5A5"/>
      </right>
      <top style="medium">
        <color rgb="FFA5A5A5"/>
      </top>
      <bottom style="medium">
        <color rgb="FFA5A5A5"/>
      </bottom>
      <diagonal/>
    </border>
    <border>
      <left style="thin">
        <color rgb="FFA5A5A5"/>
      </left>
      <right style="medium">
        <color rgb="FFA5A5A5"/>
      </right>
      <top style="medium">
        <color rgb="FFA5A5A5"/>
      </top>
      <bottom style="medium">
        <color rgb="FFA5A5A5"/>
      </bottom>
      <diagonal/>
    </border>
    <border>
      <left style="medium">
        <color rgb="FFA5A5A5"/>
      </left>
      <right style="thin">
        <color rgb="FFA5A5A5"/>
      </right>
      <top/>
      <bottom/>
      <diagonal/>
    </border>
    <border>
      <left style="thin">
        <color rgb="FFA5A5A5"/>
      </left>
      <right style="thin">
        <color rgb="FFA5A5A5"/>
      </right>
      <top/>
      <bottom/>
      <diagonal/>
    </border>
    <border>
      <left style="thin">
        <color rgb="FFA5A5A5"/>
      </left>
      <right style="thin">
        <color rgb="FFA5A5A5"/>
      </right>
      <top/>
      <bottom style="thin">
        <color rgb="FFA5A5A5"/>
      </bottom>
      <diagonal/>
    </border>
    <border>
      <left/>
      <right style="thin">
        <color rgb="FFA5A5A5"/>
      </right>
      <top style="medium">
        <color rgb="FFA5A5A5"/>
      </top>
      <bottom style="thin">
        <color rgb="FFA5A5A5"/>
      </bottom>
      <diagonal/>
    </border>
    <border>
      <left/>
      <right style="thin">
        <color rgb="FFA5A5A5"/>
      </right>
      <top style="thin">
        <color rgb="FFA5A5A5"/>
      </top>
      <bottom style="thin">
        <color rgb="FFA5A5A5"/>
      </bottom>
      <diagonal/>
    </border>
    <border>
      <left style="thin">
        <color rgb="FFA5A5A5"/>
      </left>
      <right style="thin">
        <color rgb="FFA5A5A5"/>
      </right>
      <top/>
      <bottom style="medium">
        <color rgb="FFA5A5A5"/>
      </bottom>
      <diagonal/>
    </border>
    <border>
      <left/>
      <right style="thin">
        <color rgb="FFA5A5A5"/>
      </right>
      <top/>
      <bottom style="thin">
        <color rgb="FFA5A5A5"/>
      </bottom>
      <diagonal/>
    </border>
    <border>
      <left style="thin">
        <color rgb="FFA5A5A5"/>
      </left>
      <right style="medium">
        <color rgb="FFA5A5A5"/>
      </right>
      <top/>
      <bottom style="thin">
        <color rgb="FFA5A5A5"/>
      </bottom>
      <diagonal/>
    </border>
    <border>
      <left style="medium">
        <color rgb="FFA5A5A5"/>
      </left>
      <right/>
      <top style="medium">
        <color rgb="FFA5A5A5"/>
      </top>
      <bottom style="thin">
        <color rgb="FFA5A5A5"/>
      </bottom>
      <diagonal/>
    </border>
    <border>
      <left/>
      <right/>
      <top style="medium">
        <color rgb="FFA5A5A5"/>
      </top>
      <bottom style="thin">
        <color rgb="FFA5A5A5"/>
      </bottom>
      <diagonal/>
    </border>
    <border>
      <left/>
      <right style="medium">
        <color rgb="FFA5A5A5"/>
      </right>
      <top style="medium">
        <color rgb="FFA5A5A5"/>
      </top>
      <bottom style="thin">
        <color rgb="FFA5A5A5"/>
      </bottom>
      <diagonal/>
    </border>
    <border>
      <left style="medium">
        <color rgb="FFA6A6A6"/>
      </left>
      <right style="thin">
        <color rgb="FFA6A6A6"/>
      </right>
      <top style="medium">
        <color rgb="FFA6A6A6"/>
      </top>
      <bottom style="thin">
        <color rgb="FFA6A6A6"/>
      </bottom>
      <diagonal/>
    </border>
    <border>
      <left style="thin">
        <color rgb="FFA6A6A6"/>
      </left>
      <right style="thin">
        <color rgb="FFA6A6A6"/>
      </right>
      <top style="medium">
        <color rgb="FFA6A6A6"/>
      </top>
      <bottom style="thin">
        <color rgb="FFA6A6A6"/>
      </bottom>
      <diagonal/>
    </border>
    <border>
      <left style="thin">
        <color rgb="FFA6A6A6"/>
      </left>
      <right style="medium">
        <color rgb="FFA6A6A6"/>
      </right>
      <top style="medium">
        <color rgb="FFA6A6A6"/>
      </top>
      <bottom style="thin">
        <color rgb="FFA6A6A6"/>
      </bottom>
      <diagonal/>
    </border>
    <border>
      <left style="thin">
        <color rgb="FFA6A6A6"/>
      </left>
      <right style="medium">
        <color rgb="FFA6A6A6"/>
      </right>
      <top style="thin">
        <color rgb="FFA6A6A6"/>
      </top>
      <bottom style="thin">
        <color rgb="FFA6A6A6"/>
      </bottom>
      <diagonal/>
    </border>
    <border>
      <left style="thin">
        <color rgb="FFA6A6A6"/>
      </left>
      <right style="thin">
        <color rgb="FFA6A6A6"/>
      </right>
      <top style="thin">
        <color rgb="FFA6A6A6"/>
      </top>
      <bottom style="medium">
        <color rgb="FFA6A6A6"/>
      </bottom>
      <diagonal/>
    </border>
    <border>
      <left style="thin">
        <color rgb="FFA6A6A6"/>
      </left>
      <right style="medium">
        <color rgb="FFA6A6A6"/>
      </right>
      <top style="thin">
        <color rgb="FFA6A6A6"/>
      </top>
      <bottom style="medium">
        <color rgb="FFA6A6A6"/>
      </bottom>
      <diagonal/>
    </border>
    <border>
      <left style="medium">
        <color rgb="FFA5A5A5"/>
      </left>
      <right style="thin">
        <color rgb="FFA6A6A6"/>
      </right>
      <top style="medium">
        <color rgb="FFA5A5A5"/>
      </top>
      <bottom/>
      <diagonal/>
    </border>
    <border>
      <left style="thin">
        <color rgb="FFA6A6A6"/>
      </left>
      <right style="thin">
        <color rgb="FFA6A6A6"/>
      </right>
      <top style="medium">
        <color rgb="FFA5A5A5"/>
      </top>
      <bottom/>
      <diagonal/>
    </border>
    <border>
      <left style="thin">
        <color rgb="FFA6A6A6"/>
      </left>
      <right style="medium">
        <color rgb="FFA5A5A5"/>
      </right>
      <top style="medium">
        <color rgb="FFA5A5A5"/>
      </top>
      <bottom/>
      <diagonal/>
    </border>
    <border>
      <left style="medium">
        <color rgb="FFA5A5A5"/>
      </left>
      <right style="thin">
        <color rgb="FFA6A6A6"/>
      </right>
      <top/>
      <bottom style="thin">
        <color rgb="FFA6A6A6"/>
      </bottom>
      <diagonal/>
    </border>
    <border>
      <left style="thin">
        <color rgb="FFA6A6A6"/>
      </left>
      <right style="thin">
        <color rgb="FFA6A6A6"/>
      </right>
      <top/>
      <bottom style="thin">
        <color rgb="FFA6A6A6"/>
      </bottom>
      <diagonal/>
    </border>
    <border>
      <left style="thin">
        <color rgb="FFA6A6A6"/>
      </left>
      <right style="medium">
        <color rgb="FFA5A5A5"/>
      </right>
      <top/>
      <bottom style="thin">
        <color rgb="FFA6A6A6"/>
      </bottom>
      <diagonal/>
    </border>
    <border>
      <left style="medium">
        <color rgb="FFA5A5A5"/>
      </left>
      <right style="thin">
        <color rgb="FFA6A6A6"/>
      </right>
      <top style="thin">
        <color rgb="FFA6A6A6"/>
      </top>
      <bottom style="thin">
        <color rgb="FFA6A6A6"/>
      </bottom>
      <diagonal/>
    </border>
    <border>
      <left style="thin">
        <color rgb="FFA6A6A6"/>
      </left>
      <right style="medium">
        <color rgb="FFA5A5A5"/>
      </right>
      <top style="thin">
        <color rgb="FFA6A6A6"/>
      </top>
      <bottom style="thin">
        <color rgb="FFA6A6A6"/>
      </bottom>
      <diagonal/>
    </border>
    <border>
      <left style="medium">
        <color rgb="FFA5A5A5"/>
      </left>
      <right style="thin">
        <color rgb="FFA6A6A6"/>
      </right>
      <top style="thin">
        <color rgb="FFA6A6A6"/>
      </top>
      <bottom style="medium">
        <color rgb="FFA5A5A5"/>
      </bottom>
      <diagonal/>
    </border>
    <border>
      <left style="thin">
        <color rgb="FFA6A6A6"/>
      </left>
      <right style="thin">
        <color rgb="FFA6A6A6"/>
      </right>
      <top style="thin">
        <color rgb="FFA6A6A6"/>
      </top>
      <bottom style="medium">
        <color rgb="FFA5A5A5"/>
      </bottom>
      <diagonal/>
    </border>
    <border>
      <left style="thin">
        <color rgb="FFA6A6A6"/>
      </left>
      <right style="medium">
        <color rgb="FFA5A5A5"/>
      </right>
      <top style="thin">
        <color rgb="FFA6A6A6"/>
      </top>
      <bottom style="medium">
        <color rgb="FFA5A5A5"/>
      </bottom>
      <diagonal/>
    </border>
    <border>
      <left style="medium">
        <color rgb="FFA5A5A5"/>
      </left>
      <right style="thin">
        <color rgb="FFA6A6A6"/>
      </right>
      <top style="medium">
        <color rgb="FFA5A5A5"/>
      </top>
      <bottom style="thin">
        <color rgb="FFA6A6A6"/>
      </bottom>
      <diagonal/>
    </border>
    <border>
      <left style="thin">
        <color rgb="FFA6A6A6"/>
      </left>
      <right style="thin">
        <color rgb="FFA6A6A6"/>
      </right>
      <top style="medium">
        <color rgb="FFA5A5A5"/>
      </top>
      <bottom style="thin">
        <color rgb="FFA6A6A6"/>
      </bottom>
      <diagonal/>
    </border>
    <border>
      <left style="thin">
        <color rgb="FFA6A6A6"/>
      </left>
      <right style="medium">
        <color rgb="FFA5A5A5"/>
      </right>
      <top style="medium">
        <color rgb="FFA5A5A5"/>
      </top>
      <bottom style="thin">
        <color rgb="FFA6A6A6"/>
      </bottom>
      <diagonal/>
    </border>
    <border>
      <left style="medium">
        <color rgb="FFA5A5A5"/>
      </left>
      <right style="thin">
        <color rgb="FF808080"/>
      </right>
      <top style="medium">
        <color rgb="FFA5A5A5"/>
      </top>
      <bottom style="thin">
        <color rgb="FF808080"/>
      </bottom>
      <diagonal/>
    </border>
    <border>
      <left style="thin">
        <color rgb="FF808080"/>
      </left>
      <right style="thin">
        <color rgb="FF808080"/>
      </right>
      <top style="medium">
        <color rgb="FFA5A5A5"/>
      </top>
      <bottom style="thin">
        <color rgb="FF808080"/>
      </bottom>
      <diagonal/>
    </border>
    <border>
      <left style="thin">
        <color rgb="FF808080"/>
      </left>
      <right style="medium">
        <color rgb="FFA5A5A5"/>
      </right>
      <top style="medium">
        <color rgb="FFA5A5A5"/>
      </top>
      <bottom style="thin">
        <color rgb="FF808080"/>
      </bottom>
      <diagonal/>
    </border>
    <border>
      <left style="medium">
        <color rgb="FFA5A5A5"/>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medium">
        <color rgb="FFA5A5A5"/>
      </right>
      <top style="thin">
        <color rgb="FF808080"/>
      </top>
      <bottom style="thin">
        <color rgb="FF808080"/>
      </bottom>
      <diagonal/>
    </border>
    <border>
      <left style="medium">
        <color rgb="FFA5A5A5"/>
      </left>
      <right style="thin">
        <color rgb="FF808080"/>
      </right>
      <top style="thin">
        <color rgb="FF808080"/>
      </top>
      <bottom style="medium">
        <color rgb="FFA5A5A5"/>
      </bottom>
      <diagonal/>
    </border>
    <border>
      <left style="thin">
        <color rgb="FF808080"/>
      </left>
      <right style="thin">
        <color rgb="FF808080"/>
      </right>
      <top style="thin">
        <color rgb="FF808080"/>
      </top>
      <bottom style="medium">
        <color rgb="FFA5A5A5"/>
      </bottom>
      <diagonal/>
    </border>
    <border>
      <left style="thin">
        <color rgb="FF808080"/>
      </left>
      <right style="medium">
        <color rgb="FFA5A5A5"/>
      </right>
      <top style="thin">
        <color rgb="FF808080"/>
      </top>
      <bottom style="medium">
        <color rgb="FFA5A5A5"/>
      </bottom>
      <diagonal/>
    </border>
    <border>
      <left style="medium">
        <color rgb="FFA5A5A5"/>
      </left>
      <right style="thin">
        <color rgb="FFA6A6A6"/>
      </right>
      <top style="thin">
        <color rgb="FFA6A6A6"/>
      </top>
      <bottom/>
      <diagonal/>
    </border>
    <border>
      <left style="thin">
        <color rgb="FFA6A6A6"/>
      </left>
      <right style="thin">
        <color rgb="FFA6A6A6"/>
      </right>
      <top style="thin">
        <color rgb="FFA6A6A6"/>
      </top>
      <bottom/>
      <diagonal/>
    </border>
    <border>
      <left style="thin">
        <color rgb="FFA6A6A6"/>
      </left>
      <right style="medium">
        <color rgb="FFA5A5A5"/>
      </right>
      <top style="thin">
        <color rgb="FFA6A6A6"/>
      </top>
      <bottom/>
      <diagonal/>
    </border>
    <border>
      <left/>
      <right/>
      <top style="thick">
        <color rgb="FFFF9040"/>
      </top>
      <bottom/>
      <diagonal/>
    </border>
    <border>
      <left style="medium">
        <color rgb="FFA5A5A5"/>
      </left>
      <right style="thin">
        <color rgb="FF7F7F7F"/>
      </right>
      <top style="medium">
        <color rgb="FFA5A5A5"/>
      </top>
      <bottom/>
      <diagonal/>
    </border>
    <border>
      <left style="thin">
        <color rgb="FF7F7F7F"/>
      </left>
      <right style="thin">
        <color rgb="FF7F7F7F"/>
      </right>
      <top style="medium">
        <color rgb="FFA5A5A5"/>
      </top>
      <bottom/>
      <diagonal/>
    </border>
    <border>
      <left style="thin">
        <color rgb="FF7F7F7F"/>
      </left>
      <right style="thin">
        <color rgb="FF7F7F7F"/>
      </right>
      <top style="medium">
        <color rgb="FFA5A5A5"/>
      </top>
      <bottom style="thin">
        <color rgb="FF7F7F7F"/>
      </bottom>
      <diagonal/>
    </border>
    <border>
      <left style="thin">
        <color rgb="FF7F7F7F"/>
      </left>
      <right style="medium">
        <color rgb="FFA5A5A5"/>
      </right>
      <top style="medium">
        <color rgb="FFA5A5A5"/>
      </top>
      <bottom/>
      <diagonal/>
    </border>
    <border>
      <left style="medium">
        <color rgb="FFA5A5A5"/>
      </left>
      <right style="thin">
        <color rgb="FF7F7F7F"/>
      </right>
      <top/>
      <bottom/>
      <diagonal/>
    </border>
    <border>
      <left style="thin">
        <color rgb="FF7F7F7F"/>
      </left>
      <right style="thin">
        <color rgb="FF7F7F7F"/>
      </right>
      <top/>
      <bottom/>
      <diagonal/>
    </border>
    <border>
      <left style="thin">
        <color rgb="FF7F7F7F"/>
      </left>
      <right style="thin">
        <color rgb="FF7F7F7F"/>
      </right>
      <top style="thin">
        <color rgb="FF7F7F7F"/>
      </top>
      <bottom/>
      <diagonal/>
    </border>
    <border>
      <left style="thin">
        <color rgb="FF7F7F7F"/>
      </left>
      <right style="medium">
        <color rgb="FFA5A5A5"/>
      </right>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style="thin">
        <color rgb="FFA6A6A6"/>
      </right>
      <top style="thin">
        <color rgb="FFA5A5A5"/>
      </top>
      <bottom/>
      <diagonal/>
    </border>
    <border>
      <left style="thin">
        <color rgb="FFA6A6A6"/>
      </left>
      <right style="thin">
        <color rgb="FFA6A6A6"/>
      </right>
      <top style="thin">
        <color rgb="FFA5A5A5"/>
      </top>
      <bottom/>
      <diagonal/>
    </border>
    <border>
      <left style="thin">
        <color rgb="FFA6A6A6"/>
      </left>
      <right style="thin">
        <color rgb="FFA6A6A6"/>
      </right>
      <top style="thin">
        <color rgb="FFA6A6A6"/>
      </top>
      <bottom/>
      <diagonal/>
    </border>
    <border>
      <left style="thin">
        <color rgb="FFA6A6A6"/>
      </left>
      <right style="medium">
        <color rgb="FFA5A5A5"/>
      </right>
      <top style="thin">
        <color rgb="FFA5A5A5"/>
      </top>
      <bottom/>
      <diagonal/>
    </border>
    <border>
      <left style="medium">
        <color rgb="FFA5A5A5"/>
      </left>
      <right style="thin">
        <color rgb="FFA6A6A6"/>
      </right>
      <top style="thin">
        <color rgb="FFA6A6A6"/>
      </top>
      <bottom/>
      <diagonal/>
    </border>
    <border>
      <left style="thin">
        <color rgb="FFA6A6A6"/>
      </left>
      <right style="medium">
        <color rgb="FFA5A5A5"/>
      </right>
      <top style="thin">
        <color rgb="FFA6A6A6"/>
      </top>
      <bottom/>
      <diagonal/>
    </border>
    <border>
      <left style="thin">
        <color rgb="FFA6A6A6"/>
      </left>
      <right style="thin">
        <color rgb="FFA6A6A6"/>
      </right>
      <top style="thin">
        <color rgb="FFA5A5A5"/>
      </top>
      <bottom style="medium">
        <color rgb="FFA5A5A5"/>
      </bottom>
      <diagonal/>
    </border>
    <border>
      <left style="medium">
        <color rgb="FFA5A5A5"/>
      </left>
      <right/>
      <top/>
      <bottom style="thin">
        <color rgb="FFA6A6A6"/>
      </bottom>
      <diagonal/>
    </border>
    <border>
      <left/>
      <right/>
      <top/>
      <bottom style="thin">
        <color rgb="FFA6A6A6"/>
      </bottom>
      <diagonal/>
    </border>
    <border>
      <left/>
      <right style="medium">
        <color rgb="FFA5A5A5"/>
      </right>
      <top/>
      <bottom style="thin">
        <color rgb="FFA6A6A6"/>
      </bottom>
      <diagonal/>
    </border>
    <border>
      <left style="medium">
        <color rgb="FFA5A5A5"/>
      </left>
      <right style="medium">
        <color rgb="FFA5A5A5"/>
      </right>
      <top style="medium">
        <color rgb="FFA5A5A5"/>
      </top>
      <bottom/>
      <diagonal/>
    </border>
    <border>
      <left style="medium">
        <color rgb="FFA5A5A5"/>
      </left>
      <right/>
      <top style="thin">
        <color rgb="FFA5A5A5"/>
      </top>
      <bottom style="thin">
        <color rgb="FFA5A5A5"/>
      </bottom>
      <diagonal/>
    </border>
    <border>
      <left/>
      <right style="medium">
        <color rgb="FFA5A5A5"/>
      </right>
      <top style="thin">
        <color rgb="FFA5A5A5"/>
      </top>
      <bottom style="thin">
        <color rgb="FFA5A5A5"/>
      </bottom>
      <diagonal/>
    </border>
    <border>
      <left style="medium">
        <color rgb="FFA5A5A5"/>
      </left>
      <right style="medium">
        <color rgb="FFA5A5A5"/>
      </right>
      <top/>
      <bottom style="thin">
        <color rgb="FFA5A5A5"/>
      </bottom>
      <diagonal/>
    </border>
    <border>
      <left style="medium">
        <color rgb="FFA5A5A5"/>
      </left>
      <right style="medium">
        <color rgb="FFA5A5A5"/>
      </right>
      <top style="thin">
        <color rgb="FFA5A5A5"/>
      </top>
      <bottom style="thin">
        <color rgb="FFA5A5A5"/>
      </bottom>
      <diagonal/>
    </border>
    <border>
      <left style="medium">
        <color rgb="FFA5A5A5"/>
      </left>
      <right style="medium">
        <color rgb="FFA5A5A5"/>
      </right>
      <top style="thin">
        <color rgb="FFA5A5A5"/>
      </top>
      <bottom style="medium">
        <color rgb="FFA5A5A5"/>
      </bottom>
      <diagonal/>
    </border>
    <border>
      <left style="thin">
        <color rgb="FFA5A5A5"/>
      </left>
      <right style="thin">
        <color rgb="FFA5A5A5"/>
      </right>
      <top style="medium">
        <color rgb="FFA5A5A5"/>
      </top>
      <bottom/>
      <diagonal/>
    </border>
    <border>
      <left style="thin">
        <color rgb="FFA5A5A5"/>
      </left>
      <right/>
      <top style="medium">
        <color rgb="FFA5A5A5"/>
      </top>
      <bottom style="thin">
        <color rgb="FFA5A5A5"/>
      </bottom>
      <diagonal/>
    </border>
    <border>
      <left style="thin">
        <color rgb="FFA5A5A5"/>
      </left>
      <right/>
      <top style="thin">
        <color rgb="FFA5A5A5"/>
      </top>
      <bottom style="thin">
        <color rgb="FFA5A5A5"/>
      </bottom>
      <diagonal/>
    </border>
    <border>
      <left/>
      <right style="medium">
        <color rgb="FFA5A5A5"/>
      </right>
      <top style="thin">
        <color rgb="FFA5A5A5"/>
      </top>
      <bottom style="thin">
        <color rgb="FFA5A5A5"/>
      </bottom>
      <diagonal/>
    </border>
    <border>
      <left style="medium">
        <color rgb="FFA5A5A5"/>
      </left>
      <right style="thin">
        <color rgb="FFA5A5A5"/>
      </right>
      <top/>
      <bottom/>
      <diagonal/>
    </border>
    <border>
      <left style="thin">
        <color rgb="FFA5A5A5"/>
      </left>
      <right style="thin">
        <color rgb="FFA5A5A5"/>
      </right>
      <top/>
      <bottom/>
      <diagonal/>
    </border>
    <border>
      <left style="thin">
        <color rgb="FFA5A5A5"/>
      </left>
      <right style="medium">
        <color rgb="FFA5A5A5"/>
      </right>
      <top style="thin">
        <color rgb="FFA5A5A5"/>
      </top>
      <bottom/>
      <diagonal/>
    </border>
    <border>
      <left style="medium">
        <color rgb="FFA5A5A5"/>
      </left>
      <right style="thin">
        <color rgb="FFA5A5A5"/>
      </right>
      <top/>
      <bottom style="thin">
        <color rgb="FFA5A5A5"/>
      </bottom>
      <diagonal/>
    </border>
    <border>
      <left style="medium">
        <color rgb="FFA5A5A5"/>
      </left>
      <right style="thin">
        <color rgb="FFA5A5A5"/>
      </right>
      <top style="thin">
        <color rgb="FFA5A5A5"/>
      </top>
      <bottom/>
      <diagonal/>
    </border>
    <border>
      <left style="medium">
        <color rgb="FFA5A5A5"/>
      </left>
      <right/>
      <top style="thin">
        <color rgb="FFA5A5A5"/>
      </top>
      <bottom style="medium">
        <color rgb="FFA5A5A5"/>
      </bottom>
      <diagonal/>
    </border>
    <border>
      <left/>
      <right style="thin">
        <color rgb="FFA5A5A5"/>
      </right>
      <top style="thin">
        <color rgb="FFA5A5A5"/>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thin">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style="medium">
        <color rgb="FFA5A5A5"/>
      </left>
      <right/>
      <top style="thin">
        <color rgb="FFA5A5A5"/>
      </top>
      <bottom style="thin">
        <color rgb="FFA5A5A5"/>
      </bottom>
      <diagonal/>
    </border>
    <border>
      <left style="medium">
        <color rgb="FFA5A5A5"/>
      </left>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diagonal/>
    </border>
    <border>
      <left/>
      <right style="thin">
        <color rgb="FFA5A5A5"/>
      </right>
      <top style="thin">
        <color rgb="FFA5A5A5"/>
      </top>
      <bottom/>
      <diagonal/>
    </border>
    <border>
      <left style="medium">
        <color rgb="FFA5A5A5"/>
      </left>
      <right/>
      <top/>
      <bottom style="thin">
        <color rgb="FFA5A5A5"/>
      </bottom>
      <diagonal/>
    </border>
    <border>
      <left style="medium">
        <color rgb="FFA5A5A5"/>
      </left>
      <right/>
      <top style="medium">
        <color rgb="FFA5A5A5"/>
      </top>
      <bottom/>
      <diagonal/>
    </border>
    <border>
      <left style="medium">
        <color rgb="FFA5A5A5"/>
      </left>
      <right/>
      <top/>
      <bottom/>
      <diagonal/>
    </border>
    <border>
      <left style="medium">
        <color rgb="FFA5A5A5"/>
      </left>
      <right/>
      <top/>
      <bottom style="thin">
        <color rgb="FFA5A5A5"/>
      </bottom>
      <diagonal/>
    </border>
    <border>
      <left style="thin">
        <color rgb="FFA6A6A6"/>
      </left>
      <right/>
      <top style="medium">
        <color rgb="FFA5A5A5"/>
      </top>
      <bottom style="thin">
        <color rgb="FFA6A6A6"/>
      </bottom>
      <diagonal/>
    </border>
    <border>
      <left/>
      <right/>
      <top style="medium">
        <color rgb="FFA5A5A5"/>
      </top>
      <bottom style="thin">
        <color rgb="FFA6A6A6"/>
      </bottom>
      <diagonal/>
    </border>
    <border>
      <left/>
      <right style="medium">
        <color rgb="FFA5A5A5"/>
      </right>
      <top style="medium">
        <color rgb="FFA5A5A5"/>
      </top>
      <bottom style="thin">
        <color rgb="FFA6A6A6"/>
      </bottom>
      <diagonal/>
    </border>
    <border>
      <left style="medium">
        <color rgb="FFA5A5A5"/>
      </left>
      <right/>
      <top style="thin">
        <color rgb="FFA6A6A6"/>
      </top>
      <bottom style="thin">
        <color rgb="FFA6A6A6"/>
      </bottom>
      <diagonal/>
    </border>
    <border>
      <left/>
      <right/>
      <top style="thin">
        <color rgb="FFA6A6A6"/>
      </top>
      <bottom style="thin">
        <color rgb="FFA6A6A6"/>
      </bottom>
      <diagonal/>
    </border>
    <border>
      <left/>
      <right style="medium">
        <color rgb="FFA5A5A5"/>
      </right>
      <top style="thin">
        <color rgb="FFA6A6A6"/>
      </top>
      <bottom style="thin">
        <color rgb="FFA6A6A6"/>
      </bottom>
      <diagonal/>
    </border>
    <border>
      <left style="thin">
        <color rgb="FFA6A6A6"/>
      </left>
      <right/>
      <top style="thin">
        <color rgb="FFA6A6A6"/>
      </top>
      <bottom style="thin">
        <color rgb="FFA6A6A6"/>
      </bottom>
      <diagonal/>
    </border>
    <border>
      <left style="thin">
        <color rgb="FFA6A6A6"/>
      </left>
      <right/>
      <top style="thin">
        <color rgb="FFA6A6A6"/>
      </top>
      <bottom/>
      <diagonal/>
    </border>
    <border>
      <left/>
      <right/>
      <top style="thin">
        <color rgb="FFA6A6A6"/>
      </top>
      <bottom/>
      <diagonal/>
    </border>
    <border>
      <left/>
      <right style="medium">
        <color rgb="FFA5A5A5"/>
      </right>
      <top style="thin">
        <color rgb="FFA6A6A6"/>
      </top>
      <bottom/>
      <diagonal/>
    </border>
    <border>
      <left style="medium">
        <color rgb="FFA5A5A5"/>
      </left>
      <right style="thin">
        <color rgb="FFA6A6A6"/>
      </right>
      <top style="thin">
        <color rgb="FFA5A5A5"/>
      </top>
      <bottom style="thin">
        <color rgb="FFA6A6A6"/>
      </bottom>
      <diagonal/>
    </border>
    <border>
      <left style="thin">
        <color rgb="FFA6A6A6"/>
      </left>
      <right/>
      <top style="thin">
        <color rgb="FFA5A5A5"/>
      </top>
      <bottom style="thin">
        <color rgb="FFA6A6A6"/>
      </bottom>
      <diagonal/>
    </border>
    <border>
      <left/>
      <right/>
      <top style="thin">
        <color rgb="FFA5A5A5"/>
      </top>
      <bottom style="thin">
        <color rgb="FFA6A6A6"/>
      </bottom>
      <diagonal/>
    </border>
    <border>
      <left/>
      <right style="medium">
        <color rgb="FFA5A5A5"/>
      </right>
      <top style="thin">
        <color rgb="FFA5A5A5"/>
      </top>
      <bottom style="thin">
        <color rgb="FFA6A6A6"/>
      </bottom>
      <diagonal/>
    </border>
    <border>
      <left style="medium">
        <color rgb="FFA5A5A5"/>
      </left>
      <right/>
      <top style="thin">
        <color rgb="FFA6A6A6"/>
      </top>
      <bottom/>
      <diagonal/>
    </border>
    <border>
      <left/>
      <right/>
      <top style="thin">
        <color rgb="FFA6A6A6"/>
      </top>
      <bottom/>
      <diagonal/>
    </border>
    <border>
      <left/>
      <right style="medium">
        <color rgb="FFA5A5A5"/>
      </right>
      <top style="thin">
        <color rgb="FFA6A6A6"/>
      </top>
      <bottom/>
      <diagonal/>
    </border>
    <border>
      <left style="thin">
        <color rgb="FFA5A5A5"/>
      </left>
      <right/>
      <top style="thin">
        <color rgb="FFA5A5A5"/>
      </top>
      <bottom/>
      <diagonal/>
    </border>
    <border>
      <left/>
      <right/>
      <top style="thin">
        <color rgb="FFA5A5A5"/>
      </top>
      <bottom/>
      <diagonal/>
    </border>
    <border>
      <left/>
      <right style="medium">
        <color rgb="FFA5A5A5"/>
      </right>
      <top style="thin">
        <color rgb="FFA5A5A5"/>
      </top>
      <bottom/>
      <diagonal/>
    </border>
    <border>
      <left style="medium">
        <color rgb="FFA5A5A5"/>
      </left>
      <right/>
      <top/>
      <bottom/>
      <diagonal/>
    </border>
    <border>
      <left style="thin">
        <color rgb="FFA5A5A5"/>
      </left>
      <right/>
      <top/>
      <bottom style="thin">
        <color rgb="FFA5A5A5"/>
      </bottom>
      <diagonal/>
    </border>
    <border>
      <left/>
      <right style="medium">
        <color rgb="FFA5A5A5"/>
      </right>
      <top/>
      <bottom style="thin">
        <color rgb="FFA5A5A5"/>
      </bottom>
      <diagonal/>
    </border>
    <border>
      <left style="thin">
        <color rgb="FFA6A6A6"/>
      </left>
      <right/>
      <top/>
      <bottom style="thin">
        <color rgb="FFA6A6A6"/>
      </bottom>
      <diagonal/>
    </border>
    <border>
      <left/>
      <right/>
      <top/>
      <bottom style="thin">
        <color rgb="FFA6A6A6"/>
      </bottom>
      <diagonal/>
    </border>
    <border>
      <left/>
      <right style="medium">
        <color rgb="FFA5A5A5"/>
      </right>
      <top/>
      <bottom style="thin">
        <color rgb="FFA6A6A6"/>
      </bottom>
      <diagonal/>
    </border>
    <border>
      <left style="thin">
        <color rgb="FFA6A6A6"/>
      </left>
      <right/>
      <top style="thin">
        <color rgb="FFA6A6A6"/>
      </top>
      <bottom style="medium">
        <color rgb="FFA5A5A5"/>
      </bottom>
      <diagonal/>
    </border>
    <border>
      <left/>
      <right/>
      <top style="thin">
        <color rgb="FFA6A6A6"/>
      </top>
      <bottom style="medium">
        <color rgb="FFA5A5A5"/>
      </bottom>
      <diagonal/>
    </border>
    <border>
      <left/>
      <right style="medium">
        <color rgb="FFA5A5A5"/>
      </right>
      <top style="thin">
        <color rgb="FFA6A6A6"/>
      </top>
      <bottom style="medium">
        <color rgb="FFA5A5A5"/>
      </bottom>
      <diagonal/>
    </border>
    <border>
      <left/>
      <right/>
      <top style="thin">
        <color rgb="FF262626"/>
      </top>
      <bottom/>
      <diagonal/>
    </border>
    <border>
      <left/>
      <right style="thin">
        <color rgb="FFA6A6A6"/>
      </right>
      <top style="thin">
        <color rgb="FFA6A6A6"/>
      </top>
      <bottom style="medium">
        <color rgb="FFA6A6A6"/>
      </bottom>
      <diagonal/>
    </border>
    <border>
      <left style="medium">
        <color rgb="FFA5A5A5"/>
      </left>
      <right/>
      <top style="medium">
        <color rgb="FFA5A5A5"/>
      </top>
      <bottom style="thin">
        <color rgb="FFA5A5A5"/>
      </bottom>
      <diagonal/>
    </border>
    <border>
      <left/>
      <right/>
      <top style="medium">
        <color rgb="FFA5A5A5"/>
      </top>
      <bottom style="thin">
        <color rgb="FFA5A5A5"/>
      </bottom>
      <diagonal/>
    </border>
    <border>
      <left/>
      <right style="medium">
        <color rgb="FFA5A5A5"/>
      </right>
      <top style="medium">
        <color rgb="FFA5A5A5"/>
      </top>
      <bottom style="thin">
        <color rgb="FFA5A5A5"/>
      </bottom>
      <diagonal/>
    </border>
    <border>
      <left/>
      <right/>
      <top style="thin">
        <color rgb="FFA5A5A5"/>
      </top>
      <bottom style="medium">
        <color rgb="FFA5A5A5"/>
      </bottom>
      <diagonal/>
    </border>
    <border>
      <left style="medium">
        <color rgb="FFA5A5A5"/>
      </left>
      <right style="thin">
        <color rgb="FFA6A6A6"/>
      </right>
      <top style="medium">
        <color rgb="FFA5A5A5"/>
      </top>
      <bottom/>
      <diagonal/>
    </border>
    <border>
      <left/>
      <right/>
      <top style="medium">
        <color rgb="FFA5A5A5"/>
      </top>
      <bottom style="thin">
        <color rgb="FFA6A6A6"/>
      </bottom>
      <diagonal/>
    </border>
    <border>
      <left style="medium">
        <color rgb="FFA5A5A5"/>
      </left>
      <right style="thin">
        <color rgb="FFA6A6A6"/>
      </right>
      <top/>
      <bottom style="thin">
        <color rgb="FFA5A5A5"/>
      </bottom>
      <diagonal/>
    </border>
    <border>
      <left style="thin">
        <color rgb="FFA6A6A6"/>
      </left>
      <right style="thin">
        <color rgb="FFA6A6A6"/>
      </right>
      <top/>
      <bottom style="thin">
        <color rgb="FFA6A6A6"/>
      </bottom>
      <diagonal/>
    </border>
    <border>
      <left style="thin">
        <color rgb="FFA6A6A6"/>
      </left>
      <right style="medium">
        <color rgb="FFA5A5A5"/>
      </right>
      <top/>
      <bottom style="thin">
        <color rgb="FFA6A6A6"/>
      </bottom>
      <diagonal/>
    </border>
    <border>
      <left style="medium">
        <color rgb="FFA5A5A5"/>
      </left>
      <right style="thin">
        <color rgb="FF808080"/>
      </right>
      <top style="medium">
        <color rgb="FFA5A5A5"/>
      </top>
      <bottom/>
      <diagonal/>
    </border>
    <border>
      <left style="thin">
        <color rgb="FF808080"/>
      </left>
      <right/>
      <top style="medium">
        <color rgb="FFA5A5A5"/>
      </top>
      <bottom style="thin">
        <color rgb="FF808080"/>
      </bottom>
      <diagonal/>
    </border>
    <border>
      <left/>
      <right/>
      <top style="medium">
        <color rgb="FFA5A5A5"/>
      </top>
      <bottom style="thin">
        <color rgb="FF808080"/>
      </bottom>
      <diagonal/>
    </border>
    <border>
      <left/>
      <right/>
      <top style="medium">
        <color rgb="FFA5A5A5"/>
      </top>
      <bottom style="thin">
        <color rgb="FF808080"/>
      </bottom>
      <diagonal/>
    </border>
    <border>
      <left/>
      <right style="medium">
        <color rgb="FFA5A5A5"/>
      </right>
      <top style="medium">
        <color rgb="FFA5A5A5"/>
      </top>
      <bottom style="thin">
        <color rgb="FF808080"/>
      </bottom>
      <diagonal/>
    </border>
    <border>
      <left style="medium">
        <color rgb="FFA5A5A5"/>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medium">
        <color rgb="FFA5A5A5"/>
      </right>
      <top/>
      <bottom style="thin">
        <color rgb="FF808080"/>
      </bottom>
      <diagonal/>
    </border>
    <border>
      <left/>
      <right style="medium">
        <color rgb="FFA6A6A6"/>
      </right>
      <top style="thin">
        <color rgb="FFA6A6A6"/>
      </top>
      <bottom style="thin">
        <color rgb="FFA6A6A6"/>
      </bottom>
      <diagonal/>
    </border>
    <border>
      <left style="thin">
        <color rgb="FF808080"/>
      </left>
      <right style="medium">
        <color rgb="FFA5A5A5"/>
      </right>
      <top/>
      <bottom style="thin">
        <color rgb="FF808080"/>
      </bottom>
      <diagonal/>
    </border>
    <border>
      <left style="medium">
        <color rgb="FFA6A6A6"/>
      </left>
      <right style="thin">
        <color rgb="FFA6A6A6"/>
      </right>
      <top/>
      <bottom style="thin">
        <color rgb="FFA6A6A6"/>
      </bottom>
      <diagonal/>
    </border>
    <border>
      <left/>
      <right style="thin">
        <color rgb="FFA6A6A6"/>
      </right>
      <top/>
      <bottom style="thin">
        <color rgb="FFA6A6A6"/>
      </bottom>
      <diagonal/>
    </border>
    <border>
      <left/>
      <right style="medium">
        <color rgb="FFA6A6A6"/>
      </right>
      <top/>
      <bottom style="thin">
        <color rgb="FFA6A6A6"/>
      </bottom>
      <diagonal/>
    </border>
    <border>
      <left/>
      <right style="thin">
        <color rgb="FF808080"/>
      </right>
      <top style="thin">
        <color rgb="FF808080"/>
      </top>
      <bottom style="medium">
        <color rgb="FFA5A5A5"/>
      </bottom>
      <diagonal/>
    </border>
    <border>
      <left style="thin">
        <color rgb="FF808080"/>
      </left>
      <right style="medium">
        <color rgb="FFA5A5A5"/>
      </right>
      <top/>
      <bottom style="medium">
        <color rgb="FFA5A5A5"/>
      </bottom>
      <diagonal/>
    </border>
    <border>
      <left style="medium">
        <color rgb="FFA5A5A5"/>
      </left>
      <right style="medium">
        <color rgb="FFA6A6A6"/>
      </right>
      <top style="medium">
        <color rgb="FFA5A5A5"/>
      </top>
      <bottom/>
      <diagonal/>
    </border>
    <border>
      <left style="medium">
        <color rgb="FFA6A6A6"/>
      </left>
      <right/>
      <top style="medium">
        <color rgb="FFA5A5A5"/>
      </top>
      <bottom style="thin">
        <color rgb="FFA6A6A6"/>
      </bottom>
      <diagonal/>
    </border>
    <border>
      <left style="medium">
        <color rgb="FFA5A5A5"/>
      </left>
      <right style="medium">
        <color rgb="FFA6A6A6"/>
      </right>
      <top/>
      <bottom style="thin">
        <color rgb="FF808080"/>
      </bottom>
      <diagonal/>
    </border>
    <border>
      <left style="medium">
        <color rgb="FFA5A5A5"/>
      </left>
      <right/>
      <top style="thin">
        <color rgb="FFA6A6A6"/>
      </top>
      <bottom style="medium">
        <color rgb="FFA5A5A5"/>
      </bottom>
      <diagonal/>
    </border>
    <border>
      <left style="medium">
        <color rgb="FFA6A6A6"/>
      </left>
      <right style="thin">
        <color rgb="FFA6A6A6"/>
      </right>
      <top style="thin">
        <color rgb="FFA6A6A6"/>
      </top>
      <bottom style="medium">
        <color rgb="FFA5A5A5"/>
      </bottom>
      <diagonal/>
    </border>
    <border>
      <left/>
      <right style="medium">
        <color rgb="FFA6A6A6"/>
      </right>
      <top style="medium">
        <color rgb="FFA5A5A5"/>
      </top>
      <bottom style="thin">
        <color rgb="FFA6A6A6"/>
      </bottom>
      <diagonal/>
    </border>
    <border>
      <left style="medium">
        <color rgb="FFA6A6A6"/>
      </left>
      <right style="thin">
        <color rgb="FFA6A6A6"/>
      </right>
      <top style="thin">
        <color rgb="FFA6A6A6"/>
      </top>
      <bottom/>
      <diagonal/>
    </border>
    <border>
      <left style="medium">
        <color rgb="FFA5A5A5"/>
      </left>
      <right/>
      <top/>
      <bottom style="thin">
        <color rgb="FF808080"/>
      </bottom>
      <diagonal/>
    </border>
    <border>
      <left style="medium">
        <color rgb="FFA6A6A6"/>
      </left>
      <right/>
      <top style="thin">
        <color rgb="FFA6A6A6"/>
      </top>
      <bottom style="thin">
        <color rgb="FFA6A6A6"/>
      </bottom>
      <diagonal/>
    </border>
    <border>
      <left style="medium">
        <color rgb="FFA6A6A6"/>
      </left>
      <right/>
      <top style="thin">
        <color rgb="FFA6A6A6"/>
      </top>
      <bottom style="thin">
        <color rgb="FFA6A6A6"/>
      </bottom>
      <diagonal/>
    </border>
    <border>
      <left/>
      <right style="medium">
        <color rgb="FFA5A5A5"/>
      </right>
      <top style="thin">
        <color rgb="FFA6A6A6"/>
      </top>
      <bottom style="thin">
        <color rgb="FFA6A6A6"/>
      </bottom>
      <diagonal/>
    </border>
    <border>
      <left style="medium">
        <color rgb="FFA6A6A6"/>
      </left>
      <right/>
      <top style="thin">
        <color rgb="FFA6A6A6"/>
      </top>
      <bottom style="medium">
        <color rgb="FFA5A5A5"/>
      </bottom>
      <diagonal/>
    </border>
    <border>
      <left style="thin">
        <color rgb="FFA6A6A6"/>
      </left>
      <right style="medium">
        <color rgb="FFA6A6A6"/>
      </right>
      <top style="thin">
        <color rgb="FFA6A6A6"/>
      </top>
      <bottom style="medium">
        <color rgb="FFA5A5A5"/>
      </bottom>
      <diagonal/>
    </border>
    <border>
      <left/>
      <right style="medium">
        <color rgb="FFA5A5A5"/>
      </right>
      <top style="thin">
        <color rgb="FFA6A6A6"/>
      </top>
      <bottom style="medium">
        <color rgb="FFA5A5A5"/>
      </bottom>
      <diagonal/>
    </border>
    <border>
      <left style="medium">
        <color rgb="FFA5A5A5"/>
      </left>
      <right/>
      <top style="thin">
        <color rgb="FFA6A6A6"/>
      </top>
      <bottom style="thin">
        <color rgb="FFA6A6A6"/>
      </bottom>
      <diagonal/>
    </border>
    <border>
      <left style="medium">
        <color rgb="FFA6A6A6"/>
      </left>
      <right style="thin">
        <color rgb="FFA6A6A6"/>
      </right>
      <top/>
      <bottom style="medium">
        <color rgb="FFA6A6A6"/>
      </bottom>
      <diagonal/>
    </border>
    <border>
      <left style="thin">
        <color rgb="FFA6A6A6"/>
      </left>
      <right style="thin">
        <color rgb="FFA6A6A6"/>
      </right>
      <top/>
      <bottom style="medium">
        <color rgb="FFA6A6A6"/>
      </bottom>
      <diagonal/>
    </border>
    <border>
      <left/>
      <right style="thin">
        <color rgb="FFA6A6A6"/>
      </right>
      <top/>
      <bottom style="medium">
        <color rgb="FFA6A6A6"/>
      </bottom>
      <diagonal/>
    </border>
    <border>
      <left style="thin">
        <color rgb="FFA6A6A6"/>
      </left>
      <right/>
      <top/>
      <bottom style="medium">
        <color rgb="FFA5A5A5"/>
      </bottom>
      <diagonal/>
    </border>
    <border>
      <left/>
      <right/>
      <top/>
      <bottom style="medium">
        <color rgb="FFA5A5A5"/>
      </bottom>
      <diagonal/>
    </border>
    <border>
      <left style="medium">
        <color rgb="FFA5A5A5"/>
      </left>
      <right style="thin">
        <color rgb="FFA6A6A6"/>
      </right>
      <top/>
      <bottom style="thin">
        <color rgb="FF808080"/>
      </bottom>
      <diagonal/>
    </border>
    <border>
      <left/>
      <right style="thin">
        <color rgb="FFA6A6A6"/>
      </right>
      <top style="medium">
        <color rgb="FFA5A5A5"/>
      </top>
      <bottom style="thin">
        <color rgb="FFA6A6A6"/>
      </bottom>
      <diagonal/>
    </border>
    <border>
      <left style="medium">
        <color rgb="FFA5A5A5"/>
      </left>
      <right/>
      <top style="thin">
        <color rgb="FFA6A6A6"/>
      </top>
      <bottom style="medium">
        <color rgb="FFA5A5A5"/>
      </bottom>
      <diagonal/>
    </border>
    <border>
      <left/>
      <right style="thin">
        <color rgb="FFA6A6A6"/>
      </right>
      <top style="thin">
        <color rgb="FFA6A6A6"/>
      </top>
      <bottom style="medium">
        <color rgb="FFA5A5A5"/>
      </bottom>
      <diagonal/>
    </border>
    <border>
      <left style="thin">
        <color rgb="FFA6A6A6"/>
      </left>
      <right/>
      <top style="thin">
        <color rgb="FFA6A6A6"/>
      </top>
      <bottom style="medium">
        <color rgb="FFA6A6A6"/>
      </bottom>
      <diagonal/>
    </border>
    <border>
      <left/>
      <right style="medium">
        <color rgb="FFA5A5A5"/>
      </right>
      <top style="thin">
        <color rgb="FFA6A6A6"/>
      </top>
      <bottom style="medium">
        <color rgb="FFA6A6A6"/>
      </bottom>
      <diagonal/>
    </border>
    <border>
      <left style="thin">
        <color rgb="FFA5A5A5"/>
      </left>
      <right/>
      <top style="medium">
        <color rgb="FFA5A5A5"/>
      </top>
      <bottom/>
      <diagonal/>
    </border>
    <border>
      <left style="thin">
        <color rgb="FFA5A5A5"/>
      </left>
      <right style="medium">
        <color rgb="FFA5A5A5"/>
      </right>
      <top/>
      <bottom style="medium">
        <color rgb="FFA5A5A5"/>
      </bottom>
      <diagonal/>
    </border>
    <border>
      <left style="medium">
        <color rgb="FFA5A5A5"/>
      </left>
      <right style="medium">
        <color rgb="FFA5A5A5"/>
      </right>
      <top style="medium">
        <color rgb="FFA5A5A5"/>
      </top>
      <bottom style="thin">
        <color rgb="FFA5A5A5"/>
      </bottom>
      <diagonal/>
    </border>
    <border>
      <left style="medium">
        <color rgb="FFA5A5A5"/>
      </left>
      <right/>
      <top/>
      <bottom style="medium">
        <color rgb="FFA5A5A5"/>
      </bottom>
      <diagonal/>
    </border>
    <border>
      <left style="medium">
        <color rgb="FFA5A5A5"/>
      </left>
      <right/>
      <top style="medium">
        <color rgb="FFA5A5A5"/>
      </top>
      <bottom/>
      <diagonal/>
    </border>
    <border>
      <left style="medium">
        <color rgb="FFA5A5A5"/>
      </left>
      <right style="medium">
        <color rgb="FFA5A5A5"/>
      </right>
      <top style="medium">
        <color rgb="FFA5A5A5"/>
      </top>
      <bottom/>
      <diagonal/>
    </border>
    <border>
      <left style="medium">
        <color rgb="FFA5A5A5"/>
      </left>
      <right style="medium">
        <color rgb="FFA5A5A5"/>
      </right>
      <top/>
      <bottom/>
      <diagonal/>
    </border>
    <border>
      <left style="medium">
        <color rgb="FFA5A5A5"/>
      </left>
      <right style="medium">
        <color rgb="FFA5A5A5"/>
      </right>
      <top/>
      <bottom style="medium">
        <color rgb="FFA5A5A5"/>
      </bottom>
      <diagonal/>
    </border>
    <border>
      <left style="medium">
        <color rgb="FFA5A5A5"/>
      </left>
      <right style="medium">
        <color rgb="FFA5A5A5"/>
      </right>
      <top style="thin">
        <color rgb="FFA5A5A5"/>
      </top>
      <bottom/>
      <diagonal/>
    </border>
    <border>
      <left style="medium">
        <color rgb="FFA6A6A6"/>
      </left>
      <right style="thin">
        <color rgb="FFA6A6A6"/>
      </right>
      <top style="thin">
        <color rgb="FFA6A6A6"/>
      </top>
      <bottom/>
      <diagonal/>
    </border>
    <border>
      <left style="thin">
        <color rgb="FFA6A6A6"/>
      </left>
      <right style="medium">
        <color rgb="FFA6A6A6"/>
      </right>
      <top style="thin">
        <color rgb="FFA6A6A6"/>
      </top>
      <bottom/>
      <diagonal/>
    </border>
    <border>
      <left style="thin">
        <color rgb="FFA6A6A6"/>
      </left>
      <right style="medium">
        <color rgb="FFA6A6A6"/>
      </right>
      <top style="thin">
        <color rgb="FFA6A6A6"/>
      </top>
      <bottom/>
      <diagonal/>
    </border>
    <border>
      <left style="medium">
        <color rgb="FFA5A5A5"/>
      </left>
      <right style="thin">
        <color rgb="FFA5A5A5"/>
      </right>
      <top style="thin">
        <color rgb="FFA5A5A5"/>
      </top>
      <bottom/>
      <diagonal/>
    </border>
    <border>
      <left style="thin">
        <color rgb="FFA5A5A5"/>
      </left>
      <right style="medium">
        <color rgb="FFA5A5A5"/>
      </right>
      <top style="medium">
        <color rgb="FFA5A5A5"/>
      </top>
      <bottom/>
      <diagonal/>
    </border>
    <border>
      <left/>
      <right/>
      <top style="medium">
        <color rgb="FFA5A5A5"/>
      </top>
      <bottom style="thin">
        <color rgb="FFA5A5A5"/>
      </bottom>
      <diagonal/>
    </border>
    <border>
      <left/>
      <right/>
      <top style="medium">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A5A5A5"/>
      </bottom>
      <diagonal/>
    </border>
    <border>
      <left style="medium">
        <color rgb="FFA5A5A5"/>
      </left>
      <right style="thin">
        <color rgb="FFBFBFBF"/>
      </right>
      <top style="thin">
        <color rgb="FFBFBFBF"/>
      </top>
      <bottom style="medium">
        <color rgb="FFA5A5A5"/>
      </bottom>
      <diagonal/>
    </border>
    <border>
      <left/>
      <right style="thin">
        <color rgb="FFBFBFBF"/>
      </right>
      <top style="thin">
        <color rgb="FFBFBFBF"/>
      </top>
      <bottom style="medium">
        <color rgb="FFA5A5A5"/>
      </bottom>
      <diagonal/>
    </border>
    <border>
      <left style="thin">
        <color rgb="FFBFBFBF"/>
      </left>
      <right style="thin">
        <color rgb="FFBFBFBF"/>
      </right>
      <top style="thin">
        <color rgb="FFBFBFBF"/>
      </top>
      <bottom style="medium">
        <color rgb="FFA5A5A5"/>
      </bottom>
      <diagonal/>
    </border>
    <border>
      <left style="thin">
        <color rgb="FFBFBFBF"/>
      </left>
      <right style="medium">
        <color rgb="FFA5A5A5"/>
      </right>
      <top style="thin">
        <color rgb="FFBFBFBF"/>
      </top>
      <bottom style="medium">
        <color rgb="FFA5A5A5"/>
      </bottom>
      <diagonal/>
    </border>
    <border>
      <left style="thin">
        <color rgb="FFA5A5A5"/>
      </left>
      <right style="thin">
        <color rgb="FFA6A6A6"/>
      </right>
      <top style="thin">
        <color rgb="FFA6A6A6"/>
      </top>
      <bottom style="thin">
        <color rgb="FFA6A6A6"/>
      </bottom>
      <diagonal/>
    </border>
    <border>
      <left style="thin">
        <color rgb="FFA5A5A5"/>
      </left>
      <right style="thin">
        <color rgb="FFA5A5A5"/>
      </right>
      <top/>
      <bottom/>
      <diagonal/>
    </border>
    <border>
      <left style="thin">
        <color rgb="FFA5A5A5"/>
      </left>
      <right/>
      <top/>
      <bottom style="thin">
        <color rgb="FFA5A5A5"/>
      </bottom>
      <diagonal/>
    </border>
    <border>
      <left/>
      <right style="thin">
        <color rgb="FFA5A5A5"/>
      </right>
      <top/>
      <bottom style="thin">
        <color rgb="FFA5A5A5"/>
      </bottom>
      <diagonal/>
    </border>
    <border>
      <left/>
      <right/>
      <top style="thin">
        <color rgb="FFA6A6A6"/>
      </top>
      <bottom style="medium">
        <color rgb="FFA6A6A6"/>
      </bottom>
      <diagonal/>
    </border>
    <border>
      <left style="thin">
        <color rgb="FFA5A5A5"/>
      </left>
      <right/>
      <top style="medium">
        <color rgb="FFA5A5A5"/>
      </top>
      <bottom style="thin">
        <color rgb="FFA6A6A6"/>
      </bottom>
      <diagonal/>
    </border>
    <border>
      <left/>
      <right style="thin">
        <color rgb="FFA5A5A5"/>
      </right>
      <top style="medium">
        <color rgb="FFA5A5A5"/>
      </top>
      <bottom style="thin">
        <color rgb="FFA6A6A6"/>
      </bottom>
      <diagonal/>
    </border>
    <border>
      <left style="medium">
        <color rgb="FFA5A5A5"/>
      </left>
      <right/>
      <top style="thin">
        <color rgb="FFA5A5A5"/>
      </top>
      <bottom/>
      <diagonal/>
    </border>
    <border>
      <left/>
      <right/>
      <top style="thin">
        <color rgb="FFA5A5A5"/>
      </top>
      <bottom/>
      <diagonal/>
    </border>
    <border>
      <left/>
      <right style="medium">
        <color rgb="FFA5A5A5"/>
      </right>
      <top style="thin">
        <color rgb="FFA5A5A5"/>
      </top>
      <bottom/>
      <diagonal/>
    </border>
    <border>
      <left style="medium">
        <color rgb="FFBFBFBF"/>
      </left>
      <right style="thin">
        <color rgb="FFA5A5A5"/>
      </right>
      <top style="medium">
        <color rgb="FFBFBFBF"/>
      </top>
      <bottom style="thin">
        <color rgb="FFA5A5A5"/>
      </bottom>
      <diagonal/>
    </border>
    <border>
      <left/>
      <right style="thin">
        <color rgb="FFA5A5A5"/>
      </right>
      <top style="medium">
        <color rgb="FFBFBFBF"/>
      </top>
      <bottom style="thin">
        <color rgb="FFA5A5A5"/>
      </bottom>
      <diagonal/>
    </border>
    <border>
      <left/>
      <right style="medium">
        <color rgb="FFBFBFBF"/>
      </right>
      <top style="medium">
        <color rgb="FFBFBFBF"/>
      </top>
      <bottom style="thin">
        <color rgb="FFA5A5A5"/>
      </bottom>
      <diagonal/>
    </border>
    <border>
      <left/>
      <right style="thin">
        <color rgb="FFA5A5A5"/>
      </right>
      <top/>
      <bottom style="thin">
        <color rgb="FFA5A5A5"/>
      </bottom>
      <diagonal/>
    </border>
    <border>
      <left/>
      <right style="medium">
        <color rgb="FFBFBFBF"/>
      </right>
      <top/>
      <bottom style="thin">
        <color rgb="FFA5A5A5"/>
      </bottom>
      <diagonal/>
    </border>
    <border>
      <left style="medium">
        <color rgb="FFBFBFBF"/>
      </left>
      <right style="thin">
        <color rgb="FFA5A5A5"/>
      </right>
      <top style="thin">
        <color rgb="FFA5A5A5"/>
      </top>
      <bottom style="thin">
        <color rgb="FFA5A5A5"/>
      </bottom>
      <diagonal/>
    </border>
    <border>
      <left style="thin">
        <color rgb="FFA5A5A5"/>
      </left>
      <right style="medium">
        <color rgb="FFBFBFBF"/>
      </right>
      <top style="thin">
        <color rgb="FFA5A5A5"/>
      </top>
      <bottom style="thin">
        <color rgb="FFA5A5A5"/>
      </bottom>
      <diagonal/>
    </border>
    <border>
      <left style="medium">
        <color rgb="FFBFBFBF"/>
      </left>
      <right/>
      <top style="thin">
        <color rgb="FFA5A5A5"/>
      </top>
      <bottom style="thin">
        <color rgb="FFA5A5A5"/>
      </bottom>
      <diagonal/>
    </border>
    <border>
      <left style="medium">
        <color rgb="FFBFBFBF"/>
      </left>
      <right style="thin">
        <color rgb="FFA5A5A5"/>
      </right>
      <top style="thin">
        <color rgb="FFA5A5A5"/>
      </top>
      <bottom/>
      <diagonal/>
    </border>
    <border>
      <left style="medium">
        <color rgb="FFBFBFBF"/>
      </left>
      <right style="thin">
        <color rgb="FFA5A5A5"/>
      </right>
      <top style="thin">
        <color rgb="FFA5A5A5"/>
      </top>
      <bottom style="medium">
        <color rgb="FFBFBFBF"/>
      </bottom>
      <diagonal/>
    </border>
    <border>
      <left style="thin">
        <color rgb="FFA5A5A5"/>
      </left>
      <right style="thin">
        <color rgb="FFA5A5A5"/>
      </right>
      <top style="thin">
        <color rgb="FFA5A5A5"/>
      </top>
      <bottom style="medium">
        <color rgb="FFBFBFBF"/>
      </bottom>
      <diagonal/>
    </border>
    <border>
      <left style="thin">
        <color rgb="FFA5A5A5"/>
      </left>
      <right style="medium">
        <color rgb="FFBFBFBF"/>
      </right>
      <top style="thin">
        <color rgb="FFA5A5A5"/>
      </top>
      <bottom style="medium">
        <color rgb="FFBFBFBF"/>
      </bottom>
      <diagonal/>
    </border>
    <border>
      <left style="thin">
        <color rgb="FFA5A5A5"/>
      </left>
      <right style="medium">
        <color rgb="FFBFBFBF"/>
      </right>
      <top style="medium">
        <color rgb="FFBFBFBF"/>
      </top>
      <bottom style="thin">
        <color rgb="FFA5A5A5"/>
      </bottom>
      <diagonal/>
    </border>
    <border>
      <left style="thin">
        <color rgb="FFA5A5A5"/>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5A5A5"/>
      </left>
      <right style="thin">
        <color rgb="FFAEABAB"/>
      </right>
      <top style="thin">
        <color rgb="FFA5A5A5"/>
      </top>
      <bottom style="medium">
        <color rgb="FFA5A5A5"/>
      </bottom>
      <diagonal/>
    </border>
    <border>
      <left style="thin">
        <color rgb="FFA5A5A5"/>
      </left>
      <right/>
      <top style="medium">
        <color rgb="FFA5A5A5"/>
      </top>
      <bottom style="thin">
        <color rgb="FFA5A5A5"/>
      </bottom>
      <diagonal/>
    </border>
    <border>
      <left style="thin">
        <color rgb="FFA6A6A6"/>
      </left>
      <right/>
      <top style="thin">
        <color rgb="FFA6A6A6"/>
      </top>
      <bottom style="thin">
        <color rgb="FFA6A6A6"/>
      </bottom>
      <diagonal/>
    </border>
    <border>
      <left style="medium">
        <color rgb="FFA6A6A6"/>
      </left>
      <right style="thin">
        <color rgb="FFA6A6A6"/>
      </right>
      <top style="medium">
        <color rgb="FFA6A6A6"/>
      </top>
      <bottom/>
      <diagonal/>
    </border>
    <border>
      <left style="thin">
        <color rgb="FFA6A6A6"/>
      </left>
      <right/>
      <top style="medium">
        <color rgb="FFA6A6A6"/>
      </top>
      <bottom style="medium">
        <color rgb="FFA6A6A6"/>
      </bottom>
      <diagonal/>
    </border>
    <border>
      <left/>
      <right/>
      <top style="medium">
        <color rgb="FFA6A6A6"/>
      </top>
      <bottom style="medium">
        <color rgb="FFA6A6A6"/>
      </bottom>
      <diagonal/>
    </border>
    <border>
      <left style="thin">
        <color rgb="FFA6A6A6"/>
      </left>
      <right style="thin">
        <color rgb="FFADADAD"/>
      </right>
      <top style="medium">
        <color rgb="FFA6A6A6"/>
      </top>
      <bottom style="thin">
        <color rgb="FFA6A6A6"/>
      </bottom>
      <diagonal/>
    </border>
    <border>
      <left/>
      <right/>
      <top style="medium">
        <color rgb="FFA6A6A6"/>
      </top>
      <bottom style="thin">
        <color rgb="FFA6A6A6"/>
      </bottom>
      <diagonal/>
    </border>
    <border>
      <left style="thin">
        <color rgb="FFADADAD"/>
      </left>
      <right/>
      <top style="thin">
        <color rgb="FFA6A6A6"/>
      </top>
      <bottom style="thin">
        <color rgb="FFA6A6A6"/>
      </bottom>
      <diagonal/>
    </border>
    <border>
      <left style="thin">
        <color rgb="FFADADAD"/>
      </left>
      <right/>
      <top/>
      <bottom/>
      <diagonal/>
    </border>
    <border>
      <left style="thin">
        <color rgb="FFA6A6A6"/>
      </left>
      <right style="thin">
        <color rgb="FFADADAD"/>
      </right>
      <top style="thin">
        <color rgb="FFA6A6A6"/>
      </top>
      <bottom style="thin">
        <color rgb="FFA6A6A6"/>
      </bottom>
      <diagonal/>
    </border>
    <border>
      <left style="thin">
        <color rgb="FFADADAD"/>
      </left>
      <right style="thin">
        <color rgb="FFADADAD"/>
      </right>
      <top style="thin">
        <color rgb="FFA6A6A6"/>
      </top>
      <bottom style="thin">
        <color rgb="FFA6A6A6"/>
      </bottom>
      <diagonal/>
    </border>
    <border>
      <left style="thin">
        <color rgb="FFA6A6A6"/>
      </left>
      <right style="thin">
        <color rgb="FFADADAD"/>
      </right>
      <top style="thin">
        <color rgb="FFA6A6A6"/>
      </top>
      <bottom style="medium">
        <color rgb="FFA6A6A6"/>
      </bottom>
      <diagonal/>
    </border>
    <border>
      <left style="thin">
        <color rgb="FFA5A5A5"/>
      </left>
      <right style="medium">
        <color rgb="FFA5A5A5"/>
      </right>
      <top/>
      <bottom/>
      <diagonal/>
    </border>
    <border>
      <left style="thin">
        <color rgb="FFA5A5A5"/>
      </left>
      <right style="medium">
        <color rgb="FFA5A5A5"/>
      </right>
      <top/>
      <bottom/>
      <diagonal/>
    </border>
    <border>
      <left style="medium">
        <color rgb="FFA5A5A5"/>
      </left>
      <right/>
      <top style="thin">
        <color rgb="FFA5A5A5"/>
      </top>
      <bottom/>
      <diagonal/>
    </border>
    <border>
      <left/>
      <right/>
      <top style="thin">
        <color rgb="FFA5A5A5"/>
      </top>
      <bottom/>
      <diagonal/>
    </border>
    <border>
      <left/>
      <right style="thin">
        <color rgb="FF757070"/>
      </right>
      <top style="thin">
        <color rgb="FFA5A5A5"/>
      </top>
      <bottom/>
      <diagonal/>
    </border>
    <border>
      <left/>
      <right style="thin">
        <color rgb="FF757070"/>
      </right>
      <top/>
      <bottom style="thin">
        <color rgb="FFA5A5A5"/>
      </bottom>
      <diagonal/>
    </border>
    <border>
      <left style="thin">
        <color rgb="FFA5A5A5"/>
      </left>
      <right style="thin">
        <color rgb="FFA5A5A5"/>
      </right>
      <top style="thin">
        <color rgb="FFAEABAB"/>
      </top>
      <bottom style="thin">
        <color rgb="FFA5A5A5"/>
      </bottom>
      <diagonal/>
    </border>
    <border>
      <left style="thin">
        <color rgb="FFA5A5A5"/>
      </left>
      <right style="thin">
        <color rgb="FFAEABAB"/>
      </right>
      <top/>
      <bottom style="thin">
        <color rgb="FFA5A5A5"/>
      </bottom>
      <diagonal/>
    </border>
    <border>
      <left style="thin">
        <color rgb="FFA5A5A5"/>
      </left>
      <right style="thin">
        <color rgb="FFAEABAB"/>
      </right>
      <top style="thin">
        <color rgb="FFA5A5A5"/>
      </top>
      <bottom style="thin">
        <color rgb="FFA5A5A5"/>
      </bottom>
      <diagonal/>
    </border>
    <border>
      <left style="thin">
        <color rgb="FFA5A5A5"/>
      </left>
      <right style="thin">
        <color rgb="FFA5A5A5"/>
      </right>
      <top style="medium">
        <color rgb="FFBFBFBF"/>
      </top>
      <bottom style="thin">
        <color rgb="FFA5A5A5"/>
      </bottom>
      <diagonal/>
    </border>
    <border>
      <left style="medium">
        <color rgb="FFA5A5A5"/>
      </left>
      <right style="thin">
        <color rgb="FFA5A5A5"/>
      </right>
      <top style="thin">
        <color rgb="FFBFBFBF"/>
      </top>
      <bottom style="thin">
        <color rgb="FFBFBFBF"/>
      </bottom>
      <diagonal/>
    </border>
    <border>
      <left style="thin">
        <color rgb="FFA5A5A5"/>
      </left>
      <right style="medium">
        <color rgb="FFA5A5A5"/>
      </right>
      <top style="thin">
        <color rgb="FFBFBFBF"/>
      </top>
      <bottom style="thin">
        <color rgb="FFBFBFBF"/>
      </bottom>
      <diagonal/>
    </border>
    <border>
      <left style="medium">
        <color rgb="FFA5A5A5"/>
      </left>
      <right style="thin">
        <color rgb="FFA5A5A5"/>
      </right>
      <top style="thin">
        <color rgb="FFBFBFBF"/>
      </top>
      <bottom style="medium">
        <color rgb="FFA5A5A5"/>
      </bottom>
      <diagonal/>
    </border>
    <border>
      <left/>
      <right/>
      <top style="thin">
        <color rgb="FFBFBFBF"/>
      </top>
      <bottom style="medium">
        <color rgb="FFA5A5A5"/>
      </bottom>
      <diagonal/>
    </border>
    <border>
      <left style="thin">
        <color rgb="FFA5A5A5"/>
      </left>
      <right style="medium">
        <color rgb="FFA5A5A5"/>
      </right>
      <top style="thin">
        <color rgb="FFBFBFBF"/>
      </top>
      <bottom style="medium">
        <color rgb="FFA5A5A5"/>
      </bottom>
      <diagonal/>
    </border>
    <border>
      <left style="thin">
        <color rgb="FFA5A5A5"/>
      </left>
      <right/>
      <top/>
      <bottom/>
      <diagonal/>
    </border>
    <border>
      <left/>
      <right/>
      <top/>
      <bottom style="thin">
        <color rgb="FF262626"/>
      </bottom>
      <diagonal/>
    </border>
    <border>
      <left/>
      <right/>
      <top style="thin">
        <color rgb="FF262626"/>
      </top>
      <bottom/>
      <diagonal/>
    </border>
    <border>
      <left/>
      <right/>
      <top style="thin">
        <color rgb="FF262626"/>
      </top>
      <bottom/>
      <diagonal/>
    </border>
    <border>
      <left/>
      <right style="thin">
        <color rgb="FFA5A5A5"/>
      </right>
      <top style="medium">
        <color rgb="FFA5A5A5"/>
      </top>
      <bottom/>
      <diagonal/>
    </border>
    <border>
      <left style="medium">
        <color rgb="FFA5A5A5"/>
      </left>
      <right/>
      <top style="medium">
        <color rgb="FF7F7F7F"/>
      </top>
      <bottom/>
      <diagonal/>
    </border>
    <border>
      <left/>
      <right/>
      <top style="medium">
        <color rgb="FF7F7F7F"/>
      </top>
      <bottom/>
      <diagonal/>
    </border>
    <border>
      <left/>
      <right style="medium">
        <color rgb="FFA5A5A5"/>
      </right>
      <top style="medium">
        <color rgb="FF7F7F7F"/>
      </top>
      <bottom/>
      <diagonal/>
    </border>
    <border>
      <left style="thin">
        <color rgb="FFA5A5A5"/>
      </left>
      <right style="thin">
        <color rgb="FFA5A5A5"/>
      </right>
      <top/>
      <bottom/>
      <diagonal/>
    </border>
    <border>
      <left style="thin">
        <color rgb="FFA5A5A5"/>
      </left>
      <right style="thin">
        <color rgb="FFA5A5A5"/>
      </right>
      <top/>
      <bottom style="thin">
        <color rgb="FF000000"/>
      </bottom>
      <diagonal/>
    </border>
  </borders>
  <cellStyleXfs count="1">
    <xf numFmtId="0" fontId="0" fillId="0" borderId="0"/>
  </cellStyleXfs>
  <cellXfs count="1697">
    <xf numFmtId="0" fontId="0" fillId="0" borderId="0" xfId="0"/>
    <xf numFmtId="0" fontId="3" fillId="0" borderId="0" xfId="0" applyFont="1"/>
    <xf numFmtId="0" fontId="4" fillId="0" borderId="0" xfId="0" applyFont="1"/>
    <xf numFmtId="0" fontId="4" fillId="0" borderId="1" xfId="0" applyFont="1" applyBorder="1"/>
    <xf numFmtId="0" fontId="5" fillId="0" borderId="0" xfId="0" applyFont="1"/>
    <xf numFmtId="0" fontId="8" fillId="2" borderId="3" xfId="0" applyFont="1" applyFill="1" applyBorder="1"/>
    <xf numFmtId="0" fontId="9" fillId="2" borderId="6" xfId="0" applyFont="1" applyFill="1" applyBorder="1" applyAlignment="1">
      <alignment vertical="center"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0" fillId="0" borderId="0" xfId="0" applyFont="1" applyAlignment="1">
      <alignment vertical="top" wrapText="1"/>
    </xf>
    <xf numFmtId="0" fontId="8" fillId="0" borderId="0" xfId="0" applyFont="1" applyAlignment="1">
      <alignment vertical="top"/>
    </xf>
    <xf numFmtId="0" fontId="9" fillId="2" borderId="11"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0" fillId="0" borderId="0" xfId="0" applyFont="1" applyAlignment="1">
      <alignment horizontal="left"/>
    </xf>
    <xf numFmtId="0" fontId="11" fillId="2" borderId="3" xfId="0" applyFont="1" applyFill="1" applyBorder="1" applyAlignment="1">
      <alignment vertical="center" wrapText="1"/>
    </xf>
    <xf numFmtId="0" fontId="9" fillId="2" borderId="15" xfId="0" applyFont="1" applyFill="1" applyBorder="1" applyAlignment="1">
      <alignment vertical="center" wrapText="1"/>
    </xf>
    <xf numFmtId="0" fontId="12" fillId="2" borderId="15" xfId="0" applyFont="1" applyFill="1" applyBorder="1" applyAlignment="1">
      <alignment vertical="center" wrapText="1"/>
    </xf>
    <xf numFmtId="0" fontId="13" fillId="2" borderId="6" xfId="0" applyFont="1" applyFill="1" applyBorder="1" applyAlignment="1">
      <alignment vertical="center" wrapText="1"/>
    </xf>
    <xf numFmtId="0" fontId="14" fillId="3" borderId="16" xfId="0" applyFont="1" applyFill="1" applyBorder="1" applyAlignment="1">
      <alignment wrapText="1"/>
    </xf>
    <xf numFmtId="0" fontId="15" fillId="2" borderId="7" xfId="0" applyFont="1" applyFill="1" applyBorder="1" applyAlignment="1">
      <alignment vertical="center" wrapText="1"/>
    </xf>
    <xf numFmtId="0" fontId="9" fillId="2" borderId="16" xfId="0" applyFont="1" applyFill="1" applyBorder="1" applyAlignment="1">
      <alignment vertical="center" wrapText="1"/>
    </xf>
    <xf numFmtId="0" fontId="16" fillId="2" borderId="16" xfId="0" applyFont="1" applyFill="1" applyBorder="1" applyAlignment="1">
      <alignment vertical="center" wrapText="1"/>
    </xf>
    <xf numFmtId="0" fontId="17" fillId="2" borderId="10" xfId="0" applyFont="1" applyFill="1" applyBorder="1" applyAlignment="1">
      <alignment vertical="center" wrapText="1"/>
    </xf>
    <xf numFmtId="0" fontId="18" fillId="2" borderId="11" xfId="0" applyFont="1" applyFill="1" applyBorder="1" applyAlignment="1">
      <alignment vertical="center"/>
    </xf>
    <xf numFmtId="0" fontId="9" fillId="2" borderId="17" xfId="0" applyFont="1" applyFill="1" applyBorder="1" applyAlignment="1">
      <alignment vertical="center" wrapText="1"/>
    </xf>
    <xf numFmtId="0" fontId="19" fillId="2" borderId="17" xfId="0" applyFont="1" applyFill="1" applyBorder="1" applyAlignment="1">
      <alignment vertical="center"/>
    </xf>
    <xf numFmtId="0" fontId="20" fillId="2" borderId="14" xfId="0" applyFont="1" applyFill="1" applyBorder="1" applyAlignment="1">
      <alignment vertical="center"/>
    </xf>
    <xf numFmtId="0" fontId="21" fillId="0" borderId="0" xfId="0" applyFont="1"/>
    <xf numFmtId="0" fontId="10" fillId="0" borderId="0" xfId="0" applyFont="1"/>
    <xf numFmtId="0" fontId="9" fillId="2" borderId="3"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11" xfId="0" applyFont="1" applyFill="1" applyBorder="1" applyAlignment="1">
      <alignment horizontal="left" vertical="center"/>
    </xf>
    <xf numFmtId="0" fontId="9" fillId="2" borderId="14" xfId="0" applyFont="1" applyFill="1" applyBorder="1" applyAlignment="1">
      <alignment horizontal="left" vertical="center"/>
    </xf>
    <xf numFmtId="0" fontId="9" fillId="0" borderId="0" xfId="0" applyFont="1" applyAlignment="1">
      <alignment vertical="center"/>
    </xf>
    <xf numFmtId="0" fontId="9" fillId="0" borderId="0" xfId="0" applyFont="1"/>
    <xf numFmtId="0" fontId="9" fillId="0" borderId="0" xfId="0" applyFont="1" applyAlignment="1">
      <alignment horizontal="left" vertical="center" wrapText="1"/>
    </xf>
    <xf numFmtId="0" fontId="22" fillId="3" borderId="16" xfId="0" applyFont="1" applyFill="1" applyBorder="1" applyAlignment="1">
      <alignment horizontal="left" vertical="center"/>
    </xf>
    <xf numFmtId="0" fontId="22" fillId="3" borderId="16" xfId="0" applyFont="1" applyFill="1" applyBorder="1" applyAlignment="1">
      <alignment horizontal="left" vertical="center" wrapText="1"/>
    </xf>
    <xf numFmtId="0" fontId="9" fillId="0" borderId="0" xfId="0" applyFont="1" applyAlignment="1">
      <alignment horizontal="left"/>
    </xf>
    <xf numFmtId="0" fontId="23" fillId="4" borderId="16" xfId="0" applyFont="1" applyFill="1" applyBorder="1"/>
    <xf numFmtId="0" fontId="23" fillId="4" borderId="16" xfId="0" applyFont="1" applyFill="1" applyBorder="1" applyAlignment="1">
      <alignment horizontal="left" vertical="center" wrapText="1"/>
    </xf>
    <xf numFmtId="0" fontId="24" fillId="0" borderId="0" xfId="0" applyFont="1" applyAlignment="1">
      <alignment horizontal="left" vertical="center"/>
    </xf>
    <xf numFmtId="0" fontId="24" fillId="0" borderId="18" xfId="0" applyFont="1" applyBorder="1"/>
    <xf numFmtId="0" fontId="25" fillId="0" borderId="18" xfId="0" applyFont="1" applyBorder="1" applyAlignment="1">
      <alignment horizontal="center" vertical="center"/>
    </xf>
    <xf numFmtId="0" fontId="24" fillId="0" borderId="19" xfId="0" applyFont="1" applyBorder="1"/>
    <xf numFmtId="0" fontId="9" fillId="0" borderId="0" xfId="0" applyFont="1" applyAlignment="1">
      <alignment horizontal="center" vertical="center"/>
    </xf>
    <xf numFmtId="0" fontId="26" fillId="5" borderId="16" xfId="0" applyFont="1" applyFill="1" applyBorder="1"/>
    <xf numFmtId="0" fontId="27" fillId="5" borderId="16" xfId="0" applyFont="1" applyFill="1" applyBorder="1" applyAlignment="1">
      <alignment horizontal="left" vertical="center" wrapText="1"/>
    </xf>
    <xf numFmtId="0" fontId="28" fillId="5" borderId="16" xfId="0" applyFont="1" applyFill="1" applyBorder="1" applyAlignment="1">
      <alignment horizontal="center" vertical="center"/>
    </xf>
    <xf numFmtId="0" fontId="24" fillId="0" borderId="19" xfId="0" applyFont="1" applyBorder="1" applyAlignment="1">
      <alignment horizontal="left" vertical="center"/>
    </xf>
    <xf numFmtId="0" fontId="24" fillId="0" borderId="19" xfId="0" applyFont="1" applyBorder="1" applyAlignment="1">
      <alignment horizontal="left" vertical="center" wrapText="1"/>
    </xf>
    <xf numFmtId="0" fontId="24" fillId="0" borderId="19" xfId="0" applyFont="1" applyBorder="1" applyAlignment="1">
      <alignment vertical="center"/>
    </xf>
    <xf numFmtId="0" fontId="29" fillId="0" borderId="19" xfId="0" applyFont="1" applyBorder="1" applyAlignment="1">
      <alignment horizontal="center" vertical="center"/>
    </xf>
    <xf numFmtId="0" fontId="24" fillId="0" borderId="0" xfId="0" applyFont="1"/>
    <xf numFmtId="0" fontId="30" fillId="0" borderId="19" xfId="0" applyFont="1" applyBorder="1" applyAlignment="1">
      <alignment horizontal="center" vertical="center"/>
    </xf>
    <xf numFmtId="0" fontId="31" fillId="0" borderId="0" xfId="0" applyFont="1" applyAlignment="1">
      <alignment horizontal="center" vertical="center"/>
    </xf>
    <xf numFmtId="0" fontId="32" fillId="5" borderId="16" xfId="0" applyFont="1" applyFill="1" applyBorder="1" applyAlignment="1">
      <alignment horizontal="center" vertical="center"/>
    </xf>
    <xf numFmtId="0" fontId="24" fillId="0" borderId="19" xfId="0" applyFont="1" applyBorder="1" applyAlignment="1">
      <alignment vertical="center" wrapText="1"/>
    </xf>
    <xf numFmtId="0" fontId="8" fillId="0" borderId="0" xfId="0" applyFont="1" applyAlignment="1">
      <alignment vertical="center"/>
    </xf>
    <xf numFmtId="49" fontId="8" fillId="0" borderId="0" xfId="0" applyNumberFormat="1" applyFont="1" applyAlignment="1">
      <alignment wrapText="1"/>
    </xf>
    <xf numFmtId="49" fontId="33" fillId="0" borderId="0" xfId="0" applyNumberFormat="1" applyFont="1" applyAlignment="1">
      <alignment vertical="center" wrapText="1"/>
    </xf>
    <xf numFmtId="49" fontId="9" fillId="0" borderId="0" xfId="0" applyNumberFormat="1" applyFont="1" applyAlignment="1">
      <alignment vertical="center" wrapText="1"/>
    </xf>
    <xf numFmtId="49" fontId="24" fillId="0" borderId="0" xfId="0" applyNumberFormat="1" applyFont="1" applyAlignment="1">
      <alignment vertical="center" wrapText="1"/>
    </xf>
    <xf numFmtId="49" fontId="9" fillId="0" borderId="0" xfId="0" applyNumberFormat="1" applyFont="1" applyAlignment="1">
      <alignment horizontal="center" vertical="center" wrapText="1"/>
    </xf>
    <xf numFmtId="49" fontId="34" fillId="0" borderId="0" xfId="0" applyNumberFormat="1" applyFont="1" applyAlignment="1">
      <alignment horizontal="right" vertical="center" wrapText="1"/>
    </xf>
    <xf numFmtId="49" fontId="35" fillId="6" borderId="16" xfId="0" applyNumberFormat="1" applyFont="1" applyFill="1" applyBorder="1" applyAlignment="1">
      <alignment horizontal="left" vertical="center" wrapText="1"/>
    </xf>
    <xf numFmtId="49" fontId="22" fillId="0" borderId="0" xfId="0" applyNumberFormat="1" applyFont="1" applyAlignment="1">
      <alignment horizontal="left" vertical="center" wrapText="1"/>
    </xf>
    <xf numFmtId="49" fontId="34" fillId="0" borderId="0" xfId="0" applyNumberFormat="1" applyFont="1" applyAlignment="1">
      <alignment vertical="center" wrapText="1"/>
    </xf>
    <xf numFmtId="49" fontId="36" fillId="0" borderId="0" xfId="0" applyNumberFormat="1" applyFont="1" applyAlignment="1">
      <alignment horizontal="left" vertical="center" wrapText="1"/>
    </xf>
    <xf numFmtId="49" fontId="8" fillId="0" borderId="0" xfId="0" applyNumberFormat="1" applyFont="1" applyAlignment="1">
      <alignment vertical="center" wrapText="1"/>
    </xf>
    <xf numFmtId="49" fontId="33" fillId="0" borderId="0" xfId="0" applyNumberFormat="1" applyFont="1" applyAlignment="1">
      <alignment horizontal="left" vertical="center" wrapText="1"/>
    </xf>
    <xf numFmtId="49" fontId="33" fillId="3" borderId="16" xfId="0" applyNumberFormat="1" applyFont="1" applyFill="1" applyBorder="1" applyAlignment="1">
      <alignment horizontal="left" wrapText="1"/>
    </xf>
    <xf numFmtId="49" fontId="24" fillId="0" borderId="0" xfId="0" applyNumberFormat="1" applyFont="1" applyAlignment="1">
      <alignment wrapText="1"/>
    </xf>
    <xf numFmtId="49" fontId="38" fillId="0" borderId="22" xfId="0" applyNumberFormat="1" applyFont="1" applyBorder="1" applyAlignment="1">
      <alignment horizontal="left" vertical="center" wrapText="1"/>
    </xf>
    <xf numFmtId="49" fontId="39" fillId="0" borderId="22" xfId="0" applyNumberFormat="1" applyFont="1" applyBorder="1" applyAlignment="1">
      <alignment horizontal="left" vertical="center" wrapText="1"/>
    </xf>
    <xf numFmtId="49" fontId="38" fillId="0" borderId="18" xfId="0" applyNumberFormat="1" applyFont="1" applyBorder="1" applyAlignment="1">
      <alignment horizontal="left" vertical="center" wrapText="1"/>
    </xf>
    <xf numFmtId="49" fontId="40" fillId="0" borderId="18" xfId="0" applyNumberFormat="1" applyFont="1" applyBorder="1" applyAlignment="1">
      <alignment horizontal="left" vertical="center" wrapText="1"/>
    </xf>
    <xf numFmtId="49" fontId="38" fillId="0" borderId="0" xfId="0" applyNumberFormat="1" applyFont="1" applyAlignment="1">
      <alignment horizontal="left" vertical="center" wrapText="1"/>
    </xf>
    <xf numFmtId="49" fontId="41" fillId="0" borderId="20" xfId="0" applyNumberFormat="1" applyFont="1" applyBorder="1" applyAlignment="1">
      <alignment horizontal="left" vertical="center" wrapText="1"/>
    </xf>
    <xf numFmtId="49" fontId="38" fillId="0" borderId="0" xfId="0" applyNumberFormat="1" applyFont="1" applyAlignment="1">
      <alignment vertical="center" wrapText="1"/>
    </xf>
    <xf numFmtId="49" fontId="42" fillId="0" borderId="23" xfId="0" applyNumberFormat="1" applyFont="1" applyBorder="1" applyAlignment="1">
      <alignment horizontal="left" vertical="center" wrapText="1"/>
    </xf>
    <xf numFmtId="49" fontId="43" fillId="0" borderId="23" xfId="0" applyNumberFormat="1" applyFont="1" applyBorder="1" applyAlignment="1">
      <alignment horizontal="left" vertical="center" wrapText="1"/>
    </xf>
    <xf numFmtId="49" fontId="38" fillId="0" borderId="24" xfId="0" applyNumberFormat="1" applyFont="1" applyBorder="1" applyAlignment="1">
      <alignment horizontal="left" vertical="center" wrapText="1"/>
    </xf>
    <xf numFmtId="49" fontId="38" fillId="0" borderId="23" xfId="0" applyNumberFormat="1" applyFont="1" applyBorder="1" applyAlignment="1">
      <alignment horizontal="left" vertical="center" wrapText="1"/>
    </xf>
    <xf numFmtId="49" fontId="38" fillId="0" borderId="19" xfId="0" applyNumberFormat="1" applyFont="1" applyBorder="1" applyAlignment="1">
      <alignment horizontal="left" vertical="center" wrapText="1"/>
    </xf>
    <xf numFmtId="49" fontId="38" fillId="0" borderId="25" xfId="0" applyNumberFormat="1" applyFont="1" applyBorder="1" applyAlignment="1">
      <alignment horizontal="left" vertical="center" wrapText="1"/>
    </xf>
    <xf numFmtId="49" fontId="44" fillId="0" borderId="25" xfId="0" applyNumberFormat="1" applyFont="1" applyBorder="1" applyAlignment="1">
      <alignment horizontal="left" vertical="center" wrapText="1"/>
    </xf>
    <xf numFmtId="49" fontId="24" fillId="0" borderId="22" xfId="0" applyNumberFormat="1" applyFont="1" applyBorder="1" applyAlignment="1">
      <alignment horizontal="left" vertical="center" wrapText="1"/>
    </xf>
    <xf numFmtId="49" fontId="38" fillId="0" borderId="20" xfId="0" applyNumberFormat="1" applyFont="1" applyBorder="1" applyAlignment="1">
      <alignment horizontal="left" vertical="center" wrapText="1"/>
    </xf>
    <xf numFmtId="49" fontId="45" fillId="0" borderId="19" xfId="0" applyNumberFormat="1" applyFont="1" applyBorder="1" applyAlignment="1">
      <alignment horizontal="left" vertical="center" wrapText="1"/>
    </xf>
    <xf numFmtId="0" fontId="38" fillId="0" borderId="25" xfId="0" applyFont="1" applyBorder="1" applyAlignment="1">
      <alignment vertical="center" wrapText="1"/>
    </xf>
    <xf numFmtId="49" fontId="46" fillId="0" borderId="0" xfId="0" applyNumberFormat="1" applyFont="1" applyAlignment="1">
      <alignment horizontal="left" vertical="center" wrapText="1"/>
    </xf>
    <xf numFmtId="49" fontId="38" fillId="0" borderId="20" xfId="0" applyNumberFormat="1" applyFont="1" applyBorder="1" applyAlignment="1">
      <alignment vertical="center" wrapText="1"/>
    </xf>
    <xf numFmtId="49" fontId="42" fillId="0" borderId="23" xfId="0" applyNumberFormat="1" applyFont="1" applyBorder="1" applyAlignment="1">
      <alignment vertical="center" wrapText="1"/>
    </xf>
    <xf numFmtId="49" fontId="47" fillId="0" borderId="22" xfId="0" applyNumberFormat="1" applyFont="1" applyBorder="1" applyAlignment="1">
      <alignment horizontal="left" vertical="center" wrapText="1"/>
    </xf>
    <xf numFmtId="49" fontId="47" fillId="0" borderId="18" xfId="0" applyNumberFormat="1" applyFont="1" applyBorder="1" applyAlignment="1">
      <alignment horizontal="left" vertical="center" wrapText="1"/>
    </xf>
    <xf numFmtId="49" fontId="48" fillId="0" borderId="0" xfId="0" applyNumberFormat="1" applyFont="1" applyAlignment="1">
      <alignment wrapText="1"/>
    </xf>
    <xf numFmtId="49" fontId="38" fillId="0" borderId="26" xfId="0" applyNumberFormat="1" applyFont="1" applyBorder="1" applyAlignment="1">
      <alignment horizontal="left" vertical="center" wrapText="1"/>
    </xf>
    <xf numFmtId="49" fontId="49" fillId="0" borderId="26" xfId="0" applyNumberFormat="1" applyFont="1" applyBorder="1" applyAlignment="1">
      <alignment horizontal="left" vertical="center" wrapText="1"/>
    </xf>
    <xf numFmtId="49" fontId="42" fillId="0" borderId="0" xfId="0" applyNumberFormat="1" applyFont="1" applyAlignment="1">
      <alignment horizontal="left" vertical="center" wrapText="1"/>
    </xf>
    <xf numFmtId="49" fontId="50" fillId="0" borderId="23" xfId="0" applyNumberFormat="1" applyFont="1" applyBorder="1" applyAlignment="1">
      <alignment horizontal="left" vertical="center" wrapText="1"/>
    </xf>
    <xf numFmtId="49" fontId="38" fillId="0" borderId="27" xfId="0" applyNumberFormat="1" applyFont="1" applyBorder="1" applyAlignment="1">
      <alignment horizontal="left" vertical="center" wrapText="1"/>
    </xf>
    <xf numFmtId="49" fontId="51" fillId="0" borderId="27" xfId="0" applyNumberFormat="1" applyFont="1" applyBorder="1" applyAlignment="1">
      <alignment horizontal="left" vertical="center" wrapText="1"/>
    </xf>
    <xf numFmtId="49" fontId="36" fillId="0" borderId="0" xfId="0" applyNumberFormat="1" applyFont="1" applyAlignment="1">
      <alignment vertical="center" wrapText="1"/>
    </xf>
    <xf numFmtId="49" fontId="9" fillId="0" borderId="0" xfId="0" applyNumberFormat="1" applyFont="1" applyAlignment="1">
      <alignment horizontal="left" vertical="center" wrapText="1"/>
    </xf>
    <xf numFmtId="49" fontId="34" fillId="0" borderId="0" xfId="0" applyNumberFormat="1" applyFont="1" applyAlignment="1">
      <alignment horizontal="left" vertical="center" wrapText="1"/>
    </xf>
    <xf numFmtId="49" fontId="34"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24" fillId="0" borderId="0" xfId="0" applyNumberFormat="1" applyFont="1" applyAlignment="1">
      <alignment horizontal="left" vertical="center" wrapText="1"/>
    </xf>
    <xf numFmtId="49" fontId="24" fillId="0" borderId="0" xfId="0" applyNumberFormat="1" applyFont="1" applyAlignment="1">
      <alignment horizontal="center" vertical="center" wrapText="1"/>
    </xf>
    <xf numFmtId="49" fontId="28" fillId="0" borderId="0" xfId="0" applyNumberFormat="1" applyFont="1" applyAlignment="1">
      <alignment horizontal="left" wrapText="1"/>
    </xf>
    <xf numFmtId="49" fontId="23" fillId="0" borderId="0" xfId="0" applyNumberFormat="1" applyFont="1" applyAlignment="1">
      <alignment horizontal="left" wrapText="1"/>
    </xf>
    <xf numFmtId="49" fontId="23" fillId="0" borderId="0" xfId="0" applyNumberFormat="1" applyFont="1" applyAlignment="1">
      <alignment horizontal="left" vertical="center" wrapText="1"/>
    </xf>
    <xf numFmtId="49" fontId="23" fillId="0" borderId="0" xfId="0" applyNumberFormat="1" applyFont="1" applyAlignment="1">
      <alignment horizontal="center" wrapText="1"/>
    </xf>
    <xf numFmtId="49" fontId="34" fillId="0" borderId="0" xfId="0" applyNumberFormat="1" applyFont="1" applyAlignment="1">
      <alignment horizontal="center" wrapText="1"/>
    </xf>
    <xf numFmtId="49" fontId="52" fillId="0" borderId="0" xfId="0" applyNumberFormat="1" applyFont="1" applyAlignment="1">
      <alignment wrapText="1"/>
    </xf>
    <xf numFmtId="49" fontId="34" fillId="0" borderId="28" xfId="0" applyNumberFormat="1" applyFont="1" applyBorder="1" applyAlignment="1">
      <alignment horizontal="left" vertical="center" wrapText="1"/>
    </xf>
    <xf numFmtId="49" fontId="34" fillId="0" borderId="22" xfId="0" applyNumberFormat="1" applyFont="1" applyBorder="1" applyAlignment="1">
      <alignment horizontal="left" vertical="center" wrapText="1"/>
    </xf>
    <xf numFmtId="49" fontId="54" fillId="0" borderId="22" xfId="0" applyNumberFormat="1" applyFont="1" applyBorder="1" applyAlignment="1">
      <alignment horizontal="left" vertical="center" wrapText="1"/>
    </xf>
    <xf numFmtId="49" fontId="24" fillId="0" borderId="22" xfId="0" applyNumberFormat="1" applyFont="1" applyBorder="1" applyAlignment="1">
      <alignment horizontal="center" vertical="center" wrapText="1"/>
    </xf>
    <xf numFmtId="49" fontId="34" fillId="0" borderId="19" xfId="0" applyNumberFormat="1" applyFont="1" applyBorder="1" applyAlignment="1">
      <alignment horizontal="left" vertical="center" wrapText="1"/>
    </xf>
    <xf numFmtId="49" fontId="24" fillId="0" borderId="19" xfId="0" applyNumberFormat="1" applyFont="1" applyBorder="1" applyAlignment="1">
      <alignment horizontal="left" vertical="center" wrapText="1"/>
    </xf>
    <xf numFmtId="49" fontId="55" fillId="0" borderId="19" xfId="0" applyNumberFormat="1" applyFont="1" applyBorder="1" applyAlignment="1">
      <alignment horizontal="left" vertical="center" wrapText="1"/>
    </xf>
    <xf numFmtId="49" fontId="24" fillId="0" borderId="19" xfId="0" applyNumberFormat="1" applyFont="1" applyBorder="1" applyAlignment="1">
      <alignment horizontal="center" vertical="center" wrapText="1"/>
    </xf>
    <xf numFmtId="49" fontId="34" fillId="0" borderId="20" xfId="0" applyNumberFormat="1" applyFont="1" applyBorder="1" applyAlignment="1">
      <alignment horizontal="left" vertical="center" wrapText="1"/>
    </xf>
    <xf numFmtId="49" fontId="24" fillId="0" borderId="20" xfId="0" applyNumberFormat="1" applyFont="1" applyBorder="1" applyAlignment="1">
      <alignment vertical="center" wrapText="1"/>
    </xf>
    <xf numFmtId="49" fontId="56" fillId="0" borderId="20" xfId="0" applyNumberFormat="1" applyFont="1" applyBorder="1" applyAlignment="1">
      <alignment horizontal="left" vertical="center" wrapText="1"/>
    </xf>
    <xf numFmtId="49" fontId="24" fillId="0" borderId="20" xfId="0" applyNumberFormat="1" applyFont="1" applyBorder="1" applyAlignment="1">
      <alignment horizontal="left" vertical="center" wrapText="1"/>
    </xf>
    <xf numFmtId="49" fontId="24" fillId="0" borderId="20" xfId="0" applyNumberFormat="1" applyFont="1" applyBorder="1" applyAlignment="1">
      <alignment horizontal="center" vertical="center" wrapText="1"/>
    </xf>
    <xf numFmtId="49" fontId="34" fillId="0" borderId="18" xfId="0" applyNumberFormat="1" applyFont="1" applyBorder="1" applyAlignment="1">
      <alignment vertical="center" wrapText="1"/>
    </xf>
    <xf numFmtId="49" fontId="57" fillId="0" borderId="18" xfId="0" applyNumberFormat="1" applyFont="1" applyBorder="1" applyAlignment="1">
      <alignment horizontal="left" vertical="center" wrapText="1"/>
    </xf>
    <xf numFmtId="49" fontId="24" fillId="0" borderId="18" xfId="0" applyNumberFormat="1" applyFont="1" applyBorder="1" applyAlignment="1">
      <alignment horizontal="center" vertical="center" wrapText="1"/>
    </xf>
    <xf numFmtId="49" fontId="34" fillId="0" borderId="25" xfId="0" applyNumberFormat="1" applyFont="1" applyBorder="1" applyAlignment="1">
      <alignment horizontal="left" vertical="center" wrapText="1"/>
    </xf>
    <xf numFmtId="49" fontId="58" fillId="0" borderId="25" xfId="0" applyNumberFormat="1" applyFont="1" applyBorder="1" applyAlignment="1">
      <alignment horizontal="left" vertical="center" wrapText="1"/>
    </xf>
    <xf numFmtId="49" fontId="24" fillId="0" borderId="25" xfId="0" applyNumberFormat="1" applyFont="1" applyBorder="1" applyAlignment="1">
      <alignment horizontal="center" vertical="center" wrapText="1"/>
    </xf>
    <xf numFmtId="49" fontId="59" fillId="0" borderId="0" xfId="0" applyNumberFormat="1" applyFont="1" applyAlignment="1">
      <alignment horizontal="left" vertical="center" wrapText="1"/>
    </xf>
    <xf numFmtId="49" fontId="24" fillId="0" borderId="18" xfId="0" applyNumberFormat="1" applyFont="1" applyBorder="1" applyAlignment="1">
      <alignment horizontal="left" vertical="center" wrapText="1"/>
    </xf>
    <xf numFmtId="49" fontId="24" fillId="0" borderId="23" xfId="0" applyNumberFormat="1" applyFont="1" applyBorder="1" applyAlignment="1">
      <alignment horizontal="left" vertical="center" wrapText="1"/>
    </xf>
    <xf numFmtId="49" fontId="60" fillId="0" borderId="23" xfId="0" applyNumberFormat="1" applyFont="1" applyBorder="1" applyAlignment="1">
      <alignment horizontal="left" vertical="center" wrapText="1"/>
    </xf>
    <xf numFmtId="49" fontId="24" fillId="0" borderId="23" xfId="0" applyNumberFormat="1" applyFont="1" applyBorder="1" applyAlignment="1">
      <alignment horizontal="center" vertical="center" wrapText="1"/>
    </xf>
    <xf numFmtId="49" fontId="62" fillId="0" borderId="22" xfId="0" applyNumberFormat="1" applyFont="1" applyBorder="1" applyAlignment="1">
      <alignment horizontal="center" vertical="center" wrapText="1"/>
    </xf>
    <xf numFmtId="49" fontId="63" fillId="0" borderId="0" xfId="0" applyNumberFormat="1" applyFont="1" applyAlignment="1">
      <alignment horizontal="center" vertical="center" wrapText="1"/>
    </xf>
    <xf numFmtId="49" fontId="34" fillId="0" borderId="18" xfId="0" applyNumberFormat="1" applyFont="1" applyBorder="1" applyAlignment="1">
      <alignment horizontal="left" vertical="center" wrapText="1"/>
    </xf>
    <xf numFmtId="49" fontId="64" fillId="0" borderId="18" xfId="0" applyNumberFormat="1" applyFont="1" applyBorder="1" applyAlignment="1">
      <alignment horizontal="center" vertical="center" wrapText="1"/>
    </xf>
    <xf numFmtId="49" fontId="65" fillId="0" borderId="19" xfId="0" applyNumberFormat="1" applyFont="1" applyBorder="1" applyAlignment="1">
      <alignment horizontal="left" vertical="center" wrapText="1"/>
    </xf>
    <xf numFmtId="49" fontId="66" fillId="0" borderId="19" xfId="0" applyNumberFormat="1" applyFont="1" applyBorder="1" applyAlignment="1">
      <alignment horizontal="center" vertical="center" wrapText="1"/>
    </xf>
    <xf numFmtId="49" fontId="67" fillId="0" borderId="0" xfId="0" applyNumberFormat="1" applyFont="1" applyAlignment="1">
      <alignment horizontal="left" vertical="center" wrapText="1"/>
    </xf>
    <xf numFmtId="49" fontId="68" fillId="0" borderId="20" xfId="0" applyNumberFormat="1" applyFont="1" applyBorder="1" applyAlignment="1">
      <alignment horizontal="left" vertical="center" wrapText="1"/>
    </xf>
    <xf numFmtId="49" fontId="69" fillId="0" borderId="20" xfId="0" applyNumberFormat="1" applyFont="1" applyBorder="1" applyAlignment="1">
      <alignment horizontal="center" vertical="center" wrapText="1"/>
    </xf>
    <xf numFmtId="49" fontId="70" fillId="0" borderId="23" xfId="0" applyNumberFormat="1" applyFont="1" applyBorder="1" applyAlignment="1">
      <alignment horizontal="center" vertical="center" wrapText="1"/>
    </xf>
    <xf numFmtId="49" fontId="34" fillId="0" borderId="26" xfId="0" applyNumberFormat="1" applyFont="1" applyBorder="1" applyAlignment="1">
      <alignment horizontal="left" vertical="center" wrapText="1"/>
    </xf>
    <xf numFmtId="49" fontId="24" fillId="0" borderId="26" xfId="0" applyNumberFormat="1" applyFont="1" applyBorder="1" applyAlignment="1">
      <alignment horizontal="left" vertical="center" wrapText="1"/>
    </xf>
    <xf numFmtId="49" fontId="71" fillId="0" borderId="26" xfId="0" applyNumberFormat="1" applyFont="1" applyBorder="1" applyAlignment="1">
      <alignment horizontal="left" vertical="center" wrapText="1"/>
    </xf>
    <xf numFmtId="49" fontId="72" fillId="0" borderId="26" xfId="0" applyNumberFormat="1" applyFont="1" applyBorder="1" applyAlignment="1">
      <alignment horizontal="left" vertical="center" wrapText="1"/>
    </xf>
    <xf numFmtId="49" fontId="73" fillId="0" borderId="26" xfId="0" applyNumberFormat="1" applyFont="1" applyBorder="1" applyAlignment="1">
      <alignment horizontal="center" vertical="center" wrapText="1"/>
    </xf>
    <xf numFmtId="49" fontId="24" fillId="0" borderId="26" xfId="0" applyNumberFormat="1" applyFont="1" applyBorder="1" applyAlignment="1">
      <alignment horizontal="center" vertical="center" wrapText="1"/>
    </xf>
    <xf numFmtId="49" fontId="38" fillId="0" borderId="19" xfId="0" applyNumberFormat="1" applyFont="1" applyBorder="1" applyAlignment="1">
      <alignment horizontal="center" vertical="center" wrapText="1"/>
    </xf>
    <xf numFmtId="49" fontId="34" fillId="0" borderId="23" xfId="0" applyNumberFormat="1" applyFont="1" applyBorder="1" applyAlignment="1">
      <alignment horizontal="left" vertical="center" wrapText="1"/>
    </xf>
    <xf numFmtId="49" fontId="74" fillId="0" borderId="20" xfId="0" applyNumberFormat="1" applyFont="1" applyBorder="1" applyAlignment="1">
      <alignment horizontal="center" vertical="center" wrapText="1"/>
    </xf>
    <xf numFmtId="49" fontId="74" fillId="0" borderId="23" xfId="0" applyNumberFormat="1" applyFont="1" applyBorder="1" applyAlignment="1">
      <alignment horizontal="center" vertical="center" wrapText="1"/>
    </xf>
    <xf numFmtId="49" fontId="24" fillId="0" borderId="25" xfId="0" applyNumberFormat="1" applyFont="1" applyBorder="1" applyAlignment="1">
      <alignment horizontal="left" vertical="center" wrapText="1"/>
    </xf>
    <xf numFmtId="49" fontId="75" fillId="0" borderId="25" xfId="0" applyNumberFormat="1" applyFont="1" applyBorder="1" applyAlignment="1">
      <alignment horizontal="left" vertical="center" wrapText="1"/>
    </xf>
    <xf numFmtId="49" fontId="75" fillId="0" borderId="20" xfId="0" applyNumberFormat="1" applyFont="1" applyBorder="1" applyAlignment="1">
      <alignment horizontal="left" vertical="center" wrapText="1"/>
    </xf>
    <xf numFmtId="49" fontId="42" fillId="0" borderId="25" xfId="0" applyNumberFormat="1" applyFont="1" applyBorder="1" applyAlignment="1">
      <alignment horizontal="left" vertical="center" wrapText="1"/>
    </xf>
    <xf numFmtId="49" fontId="34" fillId="0" borderId="19" xfId="0" applyNumberFormat="1" applyFont="1" applyBorder="1" applyAlignment="1">
      <alignment vertical="center" wrapText="1"/>
    </xf>
    <xf numFmtId="49" fontId="76" fillId="0" borderId="0" xfId="0" applyNumberFormat="1" applyFont="1" applyAlignment="1">
      <alignment horizontal="left" vertical="center" wrapText="1"/>
    </xf>
    <xf numFmtId="43" fontId="24" fillId="0" borderId="19" xfId="0" applyNumberFormat="1" applyFont="1" applyBorder="1" applyAlignment="1">
      <alignment horizontal="center" vertical="center" wrapText="1"/>
    </xf>
    <xf numFmtId="49" fontId="34" fillId="0" borderId="25" xfId="0" applyNumberFormat="1" applyFont="1" applyBorder="1" applyAlignment="1">
      <alignment vertical="center" wrapText="1"/>
    </xf>
    <xf numFmtId="49" fontId="48" fillId="0" borderId="19" xfId="0" applyNumberFormat="1" applyFont="1" applyBorder="1" applyAlignment="1">
      <alignment horizontal="center" vertical="center" wrapText="1"/>
    </xf>
    <xf numFmtId="49" fontId="48" fillId="0" borderId="0" xfId="0" applyNumberFormat="1" applyFont="1" applyAlignment="1">
      <alignment vertical="center" wrapText="1"/>
    </xf>
    <xf numFmtId="49" fontId="77" fillId="0" borderId="18" xfId="0" applyNumberFormat="1" applyFont="1" applyBorder="1" applyAlignment="1">
      <alignment horizontal="left" vertical="center" wrapText="1"/>
    </xf>
    <xf numFmtId="49" fontId="75" fillId="0" borderId="18" xfId="0" applyNumberFormat="1" applyFont="1" applyBorder="1" applyAlignment="1">
      <alignment horizontal="left" vertical="center" wrapText="1"/>
    </xf>
    <xf numFmtId="49" fontId="79" fillId="0" borderId="0" xfId="0" applyNumberFormat="1" applyFont="1" applyAlignment="1">
      <alignment wrapText="1"/>
    </xf>
    <xf numFmtId="49" fontId="75" fillId="0" borderId="19" xfId="0" applyNumberFormat="1" applyFont="1" applyBorder="1" applyAlignment="1">
      <alignment horizontal="left" vertical="center" wrapText="1"/>
    </xf>
    <xf numFmtId="49" fontId="23" fillId="3" borderId="29" xfId="0" applyNumberFormat="1" applyFont="1" applyFill="1" applyBorder="1" applyAlignment="1">
      <alignment horizontal="left" vertical="center" wrapText="1"/>
    </xf>
    <xf numFmtId="0" fontId="34" fillId="0" borderId="0" xfId="0" applyFont="1" applyAlignment="1">
      <alignment horizontal="left"/>
    </xf>
    <xf numFmtId="0" fontId="28" fillId="5" borderId="16" xfId="0" applyFont="1" applyFill="1" applyBorder="1"/>
    <xf numFmtId="0" fontId="28" fillId="5" borderId="16" xfId="0" applyFont="1" applyFill="1" applyBorder="1" applyAlignment="1">
      <alignment horizontal="left"/>
    </xf>
    <xf numFmtId="0" fontId="24" fillId="0" borderId="30" xfId="0" applyFont="1" applyBorder="1"/>
    <xf numFmtId="0" fontId="81" fillId="0" borderId="30" xfId="0" applyFont="1" applyBorder="1" applyAlignment="1">
      <alignment horizontal="left"/>
    </xf>
    <xf numFmtId="0" fontId="82" fillId="0" borderId="30" xfId="0" applyFont="1" applyBorder="1" applyAlignment="1">
      <alignment horizontal="left" wrapText="1"/>
    </xf>
    <xf numFmtId="0" fontId="24" fillId="0" borderId="0" xfId="0" applyFont="1" applyAlignment="1">
      <alignment horizontal="left"/>
    </xf>
    <xf numFmtId="0" fontId="9" fillId="0" borderId="0" xfId="0" applyFont="1" applyAlignment="1">
      <alignment horizontal="center" vertical="center" wrapText="1"/>
    </xf>
    <xf numFmtId="0" fontId="34" fillId="0" borderId="0" xfId="0" applyFont="1" applyAlignment="1">
      <alignment horizontal="right" vertical="center"/>
    </xf>
    <xf numFmtId="0" fontId="28" fillId="0" borderId="0" xfId="0" applyFont="1" applyAlignment="1">
      <alignment horizontal="left"/>
    </xf>
    <xf numFmtId="0" fontId="23" fillId="4" borderId="16" xfId="0" applyFont="1" applyFill="1" applyBorder="1" applyAlignment="1">
      <alignment horizontal="left"/>
    </xf>
    <xf numFmtId="0" fontId="83" fillId="4" borderId="16" xfId="0" applyFont="1" applyFill="1" applyBorder="1" applyAlignment="1">
      <alignment horizontal="left"/>
    </xf>
    <xf numFmtId="0" fontId="24" fillId="0" borderId="30" xfId="0" applyFont="1" applyBorder="1" applyAlignment="1">
      <alignment horizontal="left" vertical="center" wrapText="1"/>
    </xf>
    <xf numFmtId="0" fontId="24" fillId="0" borderId="30" xfId="0" applyFont="1" applyBorder="1" applyAlignment="1">
      <alignment horizontal="left" vertical="center"/>
    </xf>
    <xf numFmtId="0" fontId="85" fillId="0" borderId="0" xfId="0" applyFont="1"/>
    <xf numFmtId="0" fontId="24" fillId="3" borderId="31" xfId="0" applyFont="1" applyFill="1" applyBorder="1" applyAlignment="1">
      <alignment vertical="center" wrapText="1"/>
    </xf>
    <xf numFmtId="0" fontId="9" fillId="0" borderId="0" xfId="0" applyFont="1" applyAlignment="1">
      <alignment horizontal="left" vertical="center"/>
    </xf>
    <xf numFmtId="0" fontId="8" fillId="0" borderId="0" xfId="0" applyFont="1"/>
    <xf numFmtId="0" fontId="87" fillId="0" borderId="1" xfId="0" applyFont="1" applyBorder="1"/>
    <xf numFmtId="0" fontId="4" fillId="0" borderId="0" xfId="0" applyFont="1" applyAlignment="1">
      <alignment horizontal="left"/>
    </xf>
    <xf numFmtId="0" fontId="38" fillId="0" borderId="0" xfId="0" applyFont="1" applyAlignment="1">
      <alignment horizontal="left" wrapText="1"/>
    </xf>
    <xf numFmtId="0" fontId="89" fillId="5" borderId="32" xfId="0" applyFont="1" applyFill="1" applyBorder="1" applyAlignment="1">
      <alignment horizontal="center" vertical="center" wrapText="1"/>
    </xf>
    <xf numFmtId="0" fontId="89" fillId="5" borderId="33" xfId="0" applyFont="1" applyFill="1" applyBorder="1" applyAlignment="1">
      <alignment horizontal="center" vertical="center" wrapText="1"/>
    </xf>
    <xf numFmtId="0" fontId="89" fillId="5" borderId="34" xfId="0" applyFont="1" applyFill="1" applyBorder="1" applyAlignment="1">
      <alignment horizontal="center" vertical="center" wrapText="1"/>
    </xf>
    <xf numFmtId="0" fontId="89" fillId="5" borderId="35" xfId="0" applyFont="1" applyFill="1" applyBorder="1" applyAlignment="1">
      <alignment horizontal="center" vertical="center" wrapText="1"/>
    </xf>
    <xf numFmtId="0" fontId="24" fillId="0" borderId="36" xfId="0" applyFont="1" applyBorder="1" applyAlignment="1">
      <alignment vertical="center" wrapText="1"/>
    </xf>
    <xf numFmtId="0" fontId="24" fillId="0" borderId="37" xfId="0" applyFont="1" applyBorder="1" applyAlignment="1">
      <alignment vertical="center" wrapText="1"/>
    </xf>
    <xf numFmtId="0" fontId="24" fillId="0" borderId="38" xfId="0" applyFont="1" applyBorder="1" applyAlignment="1">
      <alignment vertical="center" wrapText="1"/>
    </xf>
    <xf numFmtId="2" fontId="24" fillId="0" borderId="39" xfId="0" applyNumberFormat="1" applyFont="1" applyBorder="1" applyAlignment="1">
      <alignment horizontal="right"/>
    </xf>
    <xf numFmtId="0" fontId="24" fillId="0" borderId="39" xfId="0" applyFont="1" applyBorder="1" applyAlignment="1">
      <alignment horizontal="right"/>
    </xf>
    <xf numFmtId="2" fontId="24" fillId="0" borderId="39" xfId="0" applyNumberFormat="1" applyFont="1" applyBorder="1" applyAlignment="1">
      <alignment vertical="center" wrapText="1"/>
    </xf>
    <xf numFmtId="0" fontId="24" fillId="0" borderId="40" xfId="0" applyFont="1" applyBorder="1" applyAlignment="1">
      <alignment vertical="center" wrapText="1"/>
    </xf>
    <xf numFmtId="2" fontId="24" fillId="0" borderId="39" xfId="0" applyNumberFormat="1" applyFont="1" applyBorder="1" applyAlignment="1">
      <alignment horizontal="right" vertical="center"/>
    </xf>
    <xf numFmtId="0" fontId="24" fillId="0" borderId="39" xfId="0" applyFont="1" applyBorder="1" applyAlignment="1">
      <alignment horizontal="right" vertical="center" wrapText="1"/>
    </xf>
    <xf numFmtId="0" fontId="24" fillId="0" borderId="39" xfId="0" applyFont="1" applyBorder="1" applyAlignment="1">
      <alignment vertical="center" wrapText="1"/>
    </xf>
    <xf numFmtId="3" fontId="24" fillId="0" borderId="39" xfId="0" applyNumberFormat="1" applyFont="1" applyBorder="1" applyAlignment="1">
      <alignment horizontal="right"/>
    </xf>
    <xf numFmtId="164" fontId="24" fillId="0" borderId="39" xfId="0" applyNumberFormat="1" applyFont="1" applyBorder="1" applyAlignment="1">
      <alignment horizontal="right" vertical="center" wrapText="1"/>
    </xf>
    <xf numFmtId="3" fontId="90" fillId="0" borderId="39" xfId="0" applyNumberFormat="1" applyFont="1" applyBorder="1" applyAlignment="1">
      <alignment horizontal="right" vertical="center" wrapText="1"/>
    </xf>
    <xf numFmtId="3" fontId="24" fillId="0" borderId="40" xfId="0" applyNumberFormat="1" applyFont="1" applyBorder="1" applyAlignment="1">
      <alignment vertical="center" wrapText="1"/>
    </xf>
    <xf numFmtId="0" fontId="34" fillId="7" borderId="41" xfId="0" applyFont="1" applyFill="1" applyBorder="1" applyAlignment="1">
      <alignment horizontal="right" vertical="center" wrapText="1"/>
    </xf>
    <xf numFmtId="3" fontId="34" fillId="7" borderId="42" xfId="0" applyNumberFormat="1" applyFont="1" applyFill="1" applyBorder="1" applyAlignment="1">
      <alignment vertical="center" wrapText="1"/>
    </xf>
    <xf numFmtId="3" fontId="34" fillId="7" borderId="43" xfId="0" applyNumberFormat="1" applyFont="1" applyFill="1" applyBorder="1" applyAlignment="1">
      <alignment horizontal="right"/>
    </xf>
    <xf numFmtId="3" fontId="34" fillId="7" borderId="44" xfId="0" applyNumberFormat="1" applyFont="1" applyFill="1" applyBorder="1" applyAlignment="1">
      <alignment horizontal="right"/>
    </xf>
    <xf numFmtId="2" fontId="8" fillId="0" borderId="0" xfId="0" applyNumberFormat="1" applyFont="1"/>
    <xf numFmtId="0" fontId="91" fillId="0" borderId="0" xfId="0" applyFont="1" applyAlignment="1">
      <alignment horizontal="left" vertical="top" wrapText="1"/>
    </xf>
    <xf numFmtId="0" fontId="89" fillId="5" borderId="46" xfId="0" applyFont="1" applyFill="1" applyBorder="1" applyAlignment="1">
      <alignment horizontal="center" vertical="center" wrapText="1"/>
    </xf>
    <xf numFmtId="0" fontId="89" fillId="5" borderId="47" xfId="0" applyFont="1" applyFill="1" applyBorder="1" applyAlignment="1">
      <alignment horizontal="center" vertical="center" wrapText="1"/>
    </xf>
    <xf numFmtId="0" fontId="89" fillId="5" borderId="48" xfId="0" applyFont="1" applyFill="1" applyBorder="1" applyAlignment="1">
      <alignment horizontal="center" vertical="center" wrapText="1"/>
    </xf>
    <xf numFmtId="3" fontId="24" fillId="0" borderId="41" xfId="0" applyNumberFormat="1" applyFont="1" applyBorder="1" applyAlignment="1">
      <alignment horizontal="right" vertical="center" wrapText="1"/>
    </xf>
    <xf numFmtId="3" fontId="24" fillId="0" borderId="43" xfId="0" applyNumberFormat="1" applyFont="1" applyBorder="1" applyAlignment="1">
      <alignment horizontal="right" vertical="center" wrapText="1"/>
    </xf>
    <xf numFmtId="3" fontId="24" fillId="0" borderId="44" xfId="0" applyNumberFormat="1" applyFont="1" applyBorder="1" applyAlignment="1">
      <alignment horizontal="right" vertical="center" wrapText="1"/>
    </xf>
    <xf numFmtId="0" fontId="91" fillId="0" borderId="0" xfId="0" applyFont="1" applyAlignment="1">
      <alignment horizontal="left" vertical="center"/>
    </xf>
    <xf numFmtId="0" fontId="92" fillId="6" borderId="16" xfId="0" applyFont="1" applyFill="1" applyBorder="1" applyAlignment="1">
      <alignment horizontal="left" vertical="center" wrapText="1"/>
    </xf>
    <xf numFmtId="0" fontId="93" fillId="6" borderId="16" xfId="0" applyFont="1" applyFill="1" applyBorder="1" applyAlignment="1">
      <alignment horizontal="left" vertical="center"/>
    </xf>
    <xf numFmtId="0" fontId="93" fillId="6" borderId="16" xfId="0" applyFont="1" applyFill="1" applyBorder="1" applyAlignment="1">
      <alignment horizontal="left" vertical="center" wrapText="1"/>
    </xf>
    <xf numFmtId="165" fontId="24" fillId="0" borderId="39" xfId="0" applyNumberFormat="1" applyFont="1" applyBorder="1" applyAlignment="1">
      <alignment horizontal="right" vertical="center" wrapText="1"/>
    </xf>
    <xf numFmtId="165" fontId="24" fillId="0" borderId="38" xfId="0" applyNumberFormat="1" applyFont="1" applyBorder="1" applyAlignment="1">
      <alignment horizontal="right" vertical="center" wrapText="1"/>
    </xf>
    <xf numFmtId="165" fontId="24" fillId="0" borderId="40" xfId="0" applyNumberFormat="1" applyFont="1" applyBorder="1" applyAlignment="1">
      <alignment horizontal="right" vertical="center" wrapText="1"/>
    </xf>
    <xf numFmtId="166" fontId="24" fillId="0" borderId="39" xfId="0" applyNumberFormat="1" applyFont="1" applyBorder="1" applyAlignment="1">
      <alignment vertical="center" wrapText="1"/>
    </xf>
    <xf numFmtId="166" fontId="24" fillId="0" borderId="38" xfId="0" applyNumberFormat="1" applyFont="1" applyBorder="1" applyAlignment="1">
      <alignment vertical="center" wrapText="1"/>
    </xf>
    <xf numFmtId="167" fontId="24" fillId="0" borderId="39" xfId="0" applyNumberFormat="1" applyFont="1" applyBorder="1" applyAlignment="1">
      <alignment horizontal="right" vertical="center" wrapText="1"/>
    </xf>
    <xf numFmtId="167" fontId="24" fillId="0" borderId="38" xfId="0" applyNumberFormat="1" applyFont="1" applyBorder="1" applyAlignment="1">
      <alignment horizontal="right" vertical="center" wrapText="1"/>
    </xf>
    <xf numFmtId="165" fontId="24" fillId="6" borderId="40" xfId="0" applyNumberFormat="1" applyFont="1" applyFill="1" applyBorder="1" applyAlignment="1">
      <alignment horizontal="right" vertical="center" wrapText="1"/>
    </xf>
    <xf numFmtId="164" fontId="24" fillId="0" borderId="37" xfId="0" applyNumberFormat="1" applyFont="1" applyBorder="1" applyAlignment="1">
      <alignment horizontal="right" vertical="center" wrapText="1"/>
    </xf>
    <xf numFmtId="165" fontId="24" fillId="0" borderId="39" xfId="0" applyNumberFormat="1" applyFont="1" applyBorder="1" applyAlignment="1">
      <alignment vertical="center" wrapText="1"/>
    </xf>
    <xf numFmtId="165" fontId="24" fillId="0" borderId="40" xfId="0" applyNumberFormat="1" applyFont="1" applyBorder="1" applyAlignment="1">
      <alignment vertical="center" wrapText="1"/>
    </xf>
    <xf numFmtId="0" fontId="34" fillId="6" borderId="16" xfId="0" applyFont="1" applyFill="1" applyBorder="1" applyAlignment="1">
      <alignment horizontal="right" vertical="center" wrapText="1"/>
    </xf>
    <xf numFmtId="0" fontId="24" fillId="0" borderId="40" xfId="0" applyFont="1" applyBorder="1" applyAlignment="1">
      <alignment horizontal="right" vertical="center" wrapText="1"/>
    </xf>
    <xf numFmtId="166" fontId="24" fillId="0" borderId="53" xfId="0" applyNumberFormat="1" applyFont="1" applyBorder="1" applyAlignment="1">
      <alignment horizontal="right" vertical="center" wrapText="1"/>
    </xf>
    <xf numFmtId="0" fontId="24" fillId="0" borderId="53" xfId="0" applyFont="1" applyBorder="1" applyAlignment="1">
      <alignment horizontal="right" vertical="center" wrapText="1"/>
    </xf>
    <xf numFmtId="165" fontId="34" fillId="7" borderId="43" xfId="0" applyNumberFormat="1" applyFont="1" applyFill="1" applyBorder="1" applyAlignment="1">
      <alignment horizontal="right"/>
    </xf>
    <xf numFmtId="165" fontId="34" fillId="7" borderId="44" xfId="0" applyNumberFormat="1" applyFont="1" applyFill="1" applyBorder="1" applyAlignment="1">
      <alignment horizontal="right"/>
    </xf>
    <xf numFmtId="167" fontId="24" fillId="6" borderId="39" xfId="0" applyNumberFormat="1" applyFont="1" applyFill="1" applyBorder="1" applyAlignment="1">
      <alignment vertical="center" wrapText="1"/>
    </xf>
    <xf numFmtId="168" fontId="24" fillId="0" borderId="39" xfId="0" applyNumberFormat="1" applyFont="1" applyBorder="1" applyAlignment="1">
      <alignment horizontal="right" vertical="center" wrapText="1"/>
    </xf>
    <xf numFmtId="167" fontId="24" fillId="0" borderId="39" xfId="0" applyNumberFormat="1" applyFont="1" applyBorder="1" applyAlignment="1">
      <alignment vertical="center" wrapText="1"/>
    </xf>
    <xf numFmtId="168" fontId="34" fillId="7" borderId="43" xfId="0" applyNumberFormat="1" applyFont="1" applyFill="1" applyBorder="1" applyAlignment="1">
      <alignment horizontal="right"/>
    </xf>
    <xf numFmtId="168" fontId="34" fillId="7" borderId="44" xfId="0" applyNumberFormat="1" applyFont="1" applyFill="1" applyBorder="1" applyAlignment="1">
      <alignment horizontal="right"/>
    </xf>
    <xf numFmtId="0" fontId="24" fillId="0" borderId="41" xfId="0" applyFont="1" applyBorder="1" applyAlignment="1">
      <alignment horizontal="right" vertical="center" wrapText="1"/>
    </xf>
    <xf numFmtId="0" fontId="24" fillId="0" borderId="43" xfId="0" applyFont="1" applyBorder="1" applyAlignment="1">
      <alignment horizontal="right" vertical="center" wrapText="1"/>
    </xf>
    <xf numFmtId="164" fontId="24" fillId="3" borderId="43" xfId="0" applyNumberFormat="1" applyFont="1" applyFill="1" applyBorder="1" applyAlignment="1">
      <alignment horizontal="right" vertical="center" wrapText="1"/>
    </xf>
    <xf numFmtId="164" fontId="24" fillId="3" borderId="44" xfId="0" applyNumberFormat="1" applyFont="1" applyFill="1" applyBorder="1" applyAlignment="1">
      <alignment horizontal="right" vertical="center" wrapText="1"/>
    </xf>
    <xf numFmtId="0" fontId="93" fillId="0" borderId="0" xfId="0" applyFont="1" applyAlignment="1">
      <alignment vertical="center" wrapText="1"/>
    </xf>
    <xf numFmtId="0" fontId="34" fillId="0" borderId="0" xfId="0" applyFont="1" applyAlignment="1">
      <alignment wrapText="1"/>
    </xf>
    <xf numFmtId="0" fontId="95" fillId="0" borderId="0" xfId="0" applyFont="1"/>
    <xf numFmtId="165" fontId="24" fillId="6" borderId="39" xfId="0" applyNumberFormat="1" applyFont="1" applyFill="1" applyBorder="1" applyAlignment="1">
      <alignment horizontal="right" vertical="center" wrapText="1"/>
    </xf>
    <xf numFmtId="166" fontId="24" fillId="6" borderId="53" xfId="0" applyNumberFormat="1" applyFont="1" applyFill="1" applyBorder="1" applyAlignment="1">
      <alignment horizontal="right" vertical="center" wrapText="1"/>
    </xf>
    <xf numFmtId="165" fontId="24" fillId="6" borderId="54" xfId="0" applyNumberFormat="1" applyFont="1" applyFill="1" applyBorder="1" applyAlignment="1">
      <alignment horizontal="right" vertical="center" wrapText="1"/>
    </xf>
    <xf numFmtId="165" fontId="24" fillId="0" borderId="55" xfId="0" applyNumberFormat="1" applyFont="1" applyBorder="1" applyAlignment="1">
      <alignment horizontal="right" vertical="center" wrapText="1"/>
    </xf>
    <xf numFmtId="165" fontId="24" fillId="0" borderId="56" xfId="0" applyNumberFormat="1" applyFont="1" applyBorder="1" applyAlignment="1">
      <alignment horizontal="right" vertical="center" wrapText="1"/>
    </xf>
    <xf numFmtId="0" fontId="93" fillId="0" borderId="0" xfId="0" applyFont="1" applyAlignment="1">
      <alignment horizontal="left" vertical="center" wrapText="1"/>
    </xf>
    <xf numFmtId="0" fontId="93" fillId="0" borderId="0" xfId="0" applyFont="1" applyAlignment="1">
      <alignment horizontal="left" wrapText="1"/>
    </xf>
    <xf numFmtId="0" fontId="93" fillId="0" borderId="0" xfId="0" applyFont="1" applyAlignment="1">
      <alignment horizontal="left" vertical="top" wrapText="1"/>
    </xf>
    <xf numFmtId="0" fontId="96" fillId="0" borderId="0" xfId="0" applyFont="1" applyAlignment="1">
      <alignment vertical="center" wrapText="1"/>
    </xf>
    <xf numFmtId="0" fontId="8" fillId="0" borderId="1" xfId="0" applyFont="1" applyBorder="1"/>
    <xf numFmtId="0" fontId="97" fillId="0" borderId="0" xfId="0" applyFont="1" applyAlignment="1">
      <alignment vertical="center"/>
    </xf>
    <xf numFmtId="0" fontId="33" fillId="0" borderId="0" xfId="0" applyFont="1" applyAlignment="1">
      <alignment vertical="center"/>
    </xf>
    <xf numFmtId="0" fontId="90" fillId="0" borderId="60" xfId="0" applyFont="1" applyBorder="1" applyAlignment="1">
      <alignment vertical="center" wrapText="1"/>
    </xf>
    <xf numFmtId="0" fontId="90" fillId="6" borderId="39" xfId="0" applyFont="1" applyFill="1" applyBorder="1" applyAlignment="1">
      <alignment horizontal="center" vertical="center" wrapText="1"/>
    </xf>
    <xf numFmtId="0" fontId="90" fillId="0" borderId="53" xfId="0" applyFont="1" applyBorder="1"/>
    <xf numFmtId="0" fontId="88" fillId="7" borderId="63" xfId="0" applyFont="1" applyFill="1" applyBorder="1" applyAlignment="1">
      <alignment vertical="center" wrapText="1"/>
    </xf>
    <xf numFmtId="0" fontId="88" fillId="7" borderId="63" xfId="0" applyFont="1" applyFill="1" applyBorder="1" applyAlignment="1">
      <alignment horizontal="center" vertical="center" wrapText="1"/>
    </xf>
    <xf numFmtId="0" fontId="88" fillId="6" borderId="63" xfId="0" applyFont="1" applyFill="1" applyBorder="1" applyAlignment="1">
      <alignment horizontal="center" vertical="center" wrapText="1"/>
    </xf>
    <xf numFmtId="0" fontId="93" fillId="0" borderId="0" xfId="0" applyFont="1" applyAlignment="1">
      <alignment horizontal="left"/>
    </xf>
    <xf numFmtId="0" fontId="33" fillId="0" borderId="0" xfId="0" applyFont="1" applyAlignment="1">
      <alignment horizontal="left"/>
    </xf>
    <xf numFmtId="0" fontId="89" fillId="5" borderId="46" xfId="0" applyFont="1" applyFill="1" applyBorder="1" applyAlignment="1">
      <alignment horizontal="center"/>
    </xf>
    <xf numFmtId="0" fontId="24" fillId="0" borderId="36" xfId="0" applyFont="1" applyBorder="1" applyAlignment="1">
      <alignment horizontal="left" vertical="center" wrapText="1"/>
    </xf>
    <xf numFmtId="0" fontId="90" fillId="6" borderId="39" xfId="0" applyFont="1" applyFill="1" applyBorder="1" applyAlignment="1">
      <alignment horizontal="right" vertical="center" wrapText="1"/>
    </xf>
    <xf numFmtId="0" fontId="90" fillId="6" borderId="40" xfId="0" applyFont="1" applyFill="1" applyBorder="1" applyAlignment="1">
      <alignment horizontal="right" vertical="center" wrapText="1"/>
    </xf>
    <xf numFmtId="0" fontId="24" fillId="0" borderId="41" xfId="0" applyFont="1" applyBorder="1" applyAlignment="1">
      <alignment horizontal="left" vertical="center" wrapText="1"/>
    </xf>
    <xf numFmtId="49" fontId="24" fillId="0" borderId="43" xfId="0" applyNumberFormat="1" applyFont="1" applyBorder="1" applyAlignment="1">
      <alignment horizontal="right" vertical="center" wrapText="1"/>
    </xf>
    <xf numFmtId="49" fontId="24" fillId="0" borderId="44" xfId="0" applyNumberFormat="1" applyFont="1" applyBorder="1" applyAlignment="1">
      <alignment horizontal="right" vertical="center" wrapText="1"/>
    </xf>
    <xf numFmtId="0" fontId="97" fillId="0" borderId="64" xfId="0" applyFont="1" applyBorder="1" applyAlignment="1">
      <alignment vertical="center"/>
    </xf>
    <xf numFmtId="0" fontId="99" fillId="0" borderId="0" xfId="0" applyFont="1"/>
    <xf numFmtId="0" fontId="98" fillId="5" borderId="65" xfId="0" applyFont="1" applyFill="1" applyBorder="1" applyAlignment="1">
      <alignment horizontal="center" vertical="center" wrapText="1"/>
    </xf>
    <xf numFmtId="0" fontId="90" fillId="6" borderId="60" xfId="0" applyFont="1" applyFill="1" applyBorder="1" applyAlignment="1">
      <alignment vertical="center" wrapText="1"/>
    </xf>
    <xf numFmtId="0" fontId="90" fillId="0" borderId="60" xfId="0" applyFont="1" applyBorder="1" applyAlignment="1">
      <alignment horizontal="center" vertical="center" wrapText="1"/>
    </xf>
    <xf numFmtId="0" fontId="90" fillId="0" borderId="60" xfId="0" applyFont="1" applyBorder="1" applyAlignment="1">
      <alignment horizontal="left" vertical="center" wrapText="1"/>
    </xf>
    <xf numFmtId="0" fontId="91" fillId="0" borderId="0" xfId="0" applyFont="1" applyAlignment="1">
      <alignment horizontal="left" vertical="center" wrapText="1"/>
    </xf>
    <xf numFmtId="0" fontId="97" fillId="0" borderId="67" xfId="0" applyFont="1" applyBorder="1" applyAlignment="1">
      <alignment vertical="center"/>
    </xf>
    <xf numFmtId="0" fontId="8" fillId="0" borderId="0" xfId="0" applyFont="1" applyAlignment="1">
      <alignment vertical="top" wrapText="1"/>
    </xf>
    <xf numFmtId="0" fontId="89" fillId="5" borderId="68" xfId="0" applyFont="1" applyFill="1" applyBorder="1" applyAlignment="1">
      <alignment horizontal="center"/>
    </xf>
    <xf numFmtId="0" fontId="93" fillId="0" borderId="0" xfId="0" applyFont="1" applyAlignment="1">
      <alignment vertical="top" wrapText="1"/>
    </xf>
    <xf numFmtId="0" fontId="24" fillId="3" borderId="36" xfId="0" applyFont="1" applyFill="1" applyBorder="1" applyAlignment="1">
      <alignment vertical="center" wrapText="1"/>
    </xf>
    <xf numFmtId="0" fontId="24" fillId="0" borderId="0" xfId="0" applyFont="1" applyAlignment="1">
      <alignment horizontal="left" vertical="center" wrapText="1"/>
    </xf>
    <xf numFmtId="0" fontId="87" fillId="0" borderId="0" xfId="0" applyFont="1" applyAlignment="1">
      <alignment horizontal="left" vertical="center"/>
    </xf>
    <xf numFmtId="0" fontId="38" fillId="0" borderId="0" xfId="0" applyFont="1" applyAlignment="1">
      <alignment wrapText="1"/>
    </xf>
    <xf numFmtId="0" fontId="33" fillId="0" borderId="0" xfId="0" applyFont="1" applyAlignment="1">
      <alignment horizontal="left" vertical="center"/>
    </xf>
    <xf numFmtId="0" fontId="89" fillId="5" borderId="47" xfId="0" applyFont="1" applyFill="1" applyBorder="1" applyAlignment="1">
      <alignment horizontal="center"/>
    </xf>
    <xf numFmtId="0" fontId="89" fillId="5" borderId="48" xfId="0" applyFont="1" applyFill="1" applyBorder="1" applyAlignment="1">
      <alignment horizontal="center"/>
    </xf>
    <xf numFmtId="3" fontId="24" fillId="0" borderId="39" xfId="0" applyNumberFormat="1" applyFont="1" applyBorder="1" applyAlignment="1">
      <alignment horizontal="right" vertical="center" wrapText="1"/>
    </xf>
    <xf numFmtId="3" fontId="34" fillId="7" borderId="43" xfId="0" applyNumberFormat="1" applyFont="1" applyFill="1" applyBorder="1" applyAlignment="1">
      <alignment horizontal="right" vertical="center" wrapText="1"/>
    </xf>
    <xf numFmtId="3" fontId="34" fillId="7" borderId="44" xfId="0" applyNumberFormat="1" applyFont="1" applyFill="1" applyBorder="1" applyAlignment="1">
      <alignment vertical="center" wrapText="1"/>
    </xf>
    <xf numFmtId="0" fontId="93" fillId="0" borderId="0" xfId="0" applyFont="1" applyAlignment="1">
      <alignment horizontal="left" vertical="center"/>
    </xf>
    <xf numFmtId="0" fontId="89" fillId="5" borderId="79" xfId="0" applyFont="1" applyFill="1" applyBorder="1" applyAlignment="1">
      <alignment horizontal="center" vertical="center" wrapText="1"/>
    </xf>
    <xf numFmtId="0" fontId="89" fillId="5" borderId="80" xfId="0" applyFont="1" applyFill="1" applyBorder="1" applyAlignment="1">
      <alignment horizontal="center" vertical="center" wrapText="1"/>
    </xf>
    <xf numFmtId="0" fontId="24" fillId="0" borderId="83" xfId="0" applyFont="1" applyBorder="1" applyAlignment="1">
      <alignment horizontal="left" vertical="center"/>
    </xf>
    <xf numFmtId="1" fontId="24" fillId="0" borderId="84" xfId="0" applyNumberFormat="1" applyFont="1" applyBorder="1" applyAlignment="1">
      <alignment horizontal="right"/>
    </xf>
    <xf numFmtId="1" fontId="24" fillId="0" borderId="47" xfId="0" applyNumberFormat="1" applyFont="1" applyBorder="1" applyAlignment="1">
      <alignment horizontal="right"/>
    </xf>
    <xf numFmtId="1" fontId="24" fillId="0" borderId="48" xfId="0" applyNumberFormat="1" applyFont="1" applyBorder="1" applyAlignment="1">
      <alignment horizontal="right" vertical="center" wrapText="1"/>
    </xf>
    <xf numFmtId="0" fontId="24" fillId="0" borderId="84" xfId="0" applyFont="1" applyBorder="1" applyAlignment="1">
      <alignment horizontal="right"/>
    </xf>
    <xf numFmtId="0" fontId="24" fillId="0" borderId="47" xfId="0" applyFont="1" applyBorder="1" applyAlignment="1">
      <alignment horizontal="right"/>
    </xf>
    <xf numFmtId="0" fontId="24" fillId="0" borderId="48" xfId="0" applyFont="1" applyBorder="1" applyAlignment="1">
      <alignment horizontal="right" vertical="center" wrapText="1"/>
    </xf>
    <xf numFmtId="0" fontId="24" fillId="0" borderId="39" xfId="0" applyFont="1" applyBorder="1" applyAlignment="1">
      <alignment horizontal="left" vertical="center"/>
    </xf>
    <xf numFmtId="1" fontId="24" fillId="0" borderId="38" xfId="0" applyNumberFormat="1" applyFont="1" applyBorder="1" applyAlignment="1">
      <alignment horizontal="right"/>
    </xf>
    <xf numFmtId="1" fontId="24" fillId="0" borderId="39" xfId="0" applyNumberFormat="1" applyFont="1" applyBorder="1" applyAlignment="1">
      <alignment horizontal="right"/>
    </xf>
    <xf numFmtId="1" fontId="24" fillId="0" borderId="40" xfId="0" applyNumberFormat="1" applyFont="1" applyBorder="1" applyAlignment="1">
      <alignment horizontal="right" vertical="center" wrapText="1"/>
    </xf>
    <xf numFmtId="3" fontId="24" fillId="0" borderId="38" xfId="0" applyNumberFormat="1" applyFont="1" applyBorder="1" applyAlignment="1">
      <alignment horizontal="right"/>
    </xf>
    <xf numFmtId="3" fontId="24" fillId="0" borderId="40" xfId="0" applyNumberFormat="1" applyFont="1" applyBorder="1" applyAlignment="1">
      <alignment horizontal="right" vertical="center" wrapText="1"/>
    </xf>
    <xf numFmtId="0" fontId="24" fillId="0" borderId="39" xfId="0" applyFont="1" applyBorder="1" applyAlignment="1">
      <alignment horizontal="left" vertical="center" wrapText="1"/>
    </xf>
    <xf numFmtId="0" fontId="24" fillId="0" borderId="38" xfId="0" applyFont="1" applyBorder="1" applyAlignment="1">
      <alignment horizontal="right"/>
    </xf>
    <xf numFmtId="0" fontId="34" fillId="7" borderId="39" xfId="0" applyFont="1" applyFill="1" applyBorder="1" applyAlignment="1">
      <alignment horizontal="left" vertical="center" wrapText="1"/>
    </xf>
    <xf numFmtId="3" fontId="34" fillId="7" borderId="85" xfId="0" applyNumberFormat="1" applyFont="1" applyFill="1" applyBorder="1" applyAlignment="1">
      <alignment horizontal="right"/>
    </xf>
    <xf numFmtId="3" fontId="34" fillId="7" borderId="39" xfId="0" applyNumberFormat="1" applyFont="1" applyFill="1" applyBorder="1" applyAlignment="1">
      <alignment horizontal="right"/>
    </xf>
    <xf numFmtId="3" fontId="34" fillId="7" borderId="40" xfId="0" applyNumberFormat="1" applyFont="1" applyFill="1" applyBorder="1" applyAlignment="1">
      <alignment horizontal="right"/>
    </xf>
    <xf numFmtId="0" fontId="24" fillId="0" borderId="38" xfId="0" applyFont="1" applyBorder="1"/>
    <xf numFmtId="1" fontId="24" fillId="0" borderId="39" xfId="0" applyNumberFormat="1" applyFont="1" applyBorder="1"/>
    <xf numFmtId="1" fontId="24" fillId="0" borderId="40" xfId="0" applyNumberFormat="1" applyFont="1" applyBorder="1"/>
    <xf numFmtId="0" fontId="24" fillId="0" borderId="39" xfId="0" applyFont="1" applyBorder="1"/>
    <xf numFmtId="0" fontId="24" fillId="0" borderId="40" xfId="0" applyFont="1" applyBorder="1"/>
    <xf numFmtId="3" fontId="24" fillId="0" borderId="39" xfId="0" applyNumberFormat="1" applyFont="1" applyBorder="1"/>
    <xf numFmtId="3" fontId="24" fillId="0" borderId="40" xfId="0" applyNumberFormat="1" applyFont="1" applyBorder="1"/>
    <xf numFmtId="0" fontId="34" fillId="7" borderId="43" xfId="0" applyFont="1" applyFill="1" applyBorder="1" applyAlignment="1">
      <alignment horizontal="left" vertical="center" wrapText="1"/>
    </xf>
    <xf numFmtId="0" fontId="34" fillId="7" borderId="42" xfId="0" applyFont="1" applyFill="1" applyBorder="1"/>
    <xf numFmtId="3" fontId="34" fillId="7" borderId="43" xfId="0" applyNumberFormat="1" applyFont="1" applyFill="1" applyBorder="1"/>
    <xf numFmtId="3" fontId="34" fillId="7" borderId="44" xfId="0" applyNumberFormat="1" applyFont="1" applyFill="1" applyBorder="1"/>
    <xf numFmtId="3" fontId="24" fillId="0" borderId="87" xfId="0" applyNumberFormat="1" applyFont="1" applyBorder="1"/>
    <xf numFmtId="1" fontId="24" fillId="0" borderId="83" xfId="0" applyNumberFormat="1" applyFont="1" applyBorder="1"/>
    <xf numFmtId="3" fontId="24" fillId="0" borderId="88" xfId="0" applyNumberFormat="1" applyFont="1" applyBorder="1"/>
    <xf numFmtId="0" fontId="24" fillId="0" borderId="83" xfId="0" applyFont="1" applyBorder="1"/>
    <xf numFmtId="3" fontId="24" fillId="0" borderId="38" xfId="0" applyNumberFormat="1" applyFont="1" applyBorder="1"/>
    <xf numFmtId="3" fontId="34" fillId="7" borderId="85" xfId="0" applyNumberFormat="1" applyFont="1" applyFill="1" applyBorder="1"/>
    <xf numFmtId="3" fontId="34" fillId="7" borderId="39" xfId="0" applyNumberFormat="1" applyFont="1" applyFill="1" applyBorder="1"/>
    <xf numFmtId="3" fontId="34" fillId="7" borderId="40" xfId="0" applyNumberFormat="1" applyFont="1" applyFill="1" applyBorder="1"/>
    <xf numFmtId="1" fontId="24" fillId="0" borderId="38" xfId="0" applyNumberFormat="1" applyFont="1" applyBorder="1"/>
    <xf numFmtId="3" fontId="34" fillId="7" borderId="42" xfId="0" applyNumberFormat="1" applyFont="1" applyFill="1" applyBorder="1"/>
    <xf numFmtId="0" fontId="97" fillId="0" borderId="0" xfId="0" applyFont="1" applyAlignment="1">
      <alignment horizontal="left" vertical="center"/>
    </xf>
    <xf numFmtId="0" fontId="89" fillId="5" borderId="46" xfId="0" applyFont="1" applyFill="1" applyBorder="1" applyAlignment="1">
      <alignment vertical="center" wrapText="1"/>
    </xf>
    <xf numFmtId="3" fontId="93" fillId="0" borderId="0" xfId="0" applyNumberFormat="1" applyFont="1" applyAlignment="1">
      <alignment horizontal="left" vertical="center" wrapText="1"/>
    </xf>
    <xf numFmtId="0" fontId="34" fillId="7" borderId="36" xfId="0" applyFont="1" applyFill="1" applyBorder="1" applyAlignment="1">
      <alignment vertical="center" wrapText="1"/>
    </xf>
    <xf numFmtId="3" fontId="34" fillId="7" borderId="39" xfId="0" applyNumberFormat="1" applyFont="1" applyFill="1" applyBorder="1" applyAlignment="1">
      <alignment horizontal="right" vertical="center" wrapText="1"/>
    </xf>
    <xf numFmtId="3" fontId="34" fillId="7" borderId="40" xfId="0" applyNumberFormat="1" applyFont="1" applyFill="1" applyBorder="1" applyAlignment="1">
      <alignment horizontal="right" vertical="center" wrapText="1"/>
    </xf>
    <xf numFmtId="0" fontId="100" fillId="0" borderId="0" xfId="0" applyFont="1"/>
    <xf numFmtId="0" fontId="34" fillId="7" borderId="41" xfId="0" applyFont="1" applyFill="1" applyBorder="1" applyAlignment="1">
      <alignment vertical="center" wrapText="1"/>
    </xf>
    <xf numFmtId="3" fontId="34" fillId="7" borderId="44" xfId="0" applyNumberFormat="1" applyFont="1" applyFill="1" applyBorder="1" applyAlignment="1">
      <alignment horizontal="right" vertical="center" wrapText="1"/>
    </xf>
    <xf numFmtId="0" fontId="101" fillId="5" borderId="92" xfId="0" applyFont="1" applyFill="1" applyBorder="1" applyAlignment="1">
      <alignment vertical="center" wrapText="1"/>
    </xf>
    <xf numFmtId="0" fontId="98" fillId="5" borderId="93" xfId="0" applyFont="1" applyFill="1" applyBorder="1" applyAlignment="1">
      <alignment horizontal="center" vertical="center" wrapText="1"/>
    </xf>
    <xf numFmtId="0" fontId="98" fillId="5" borderId="94" xfId="0" applyFont="1" applyFill="1" applyBorder="1" applyAlignment="1">
      <alignment horizontal="center" vertical="center" wrapText="1"/>
    </xf>
    <xf numFmtId="0" fontId="24" fillId="0" borderId="60" xfId="0" applyFont="1" applyBorder="1" applyAlignment="1">
      <alignment vertical="center" wrapText="1"/>
    </xf>
    <xf numFmtId="3" fontId="24" fillId="0" borderId="53" xfId="0" applyNumberFormat="1" applyFont="1" applyBorder="1" applyAlignment="1">
      <alignment horizontal="right" vertical="center" wrapText="1"/>
    </xf>
    <xf numFmtId="3" fontId="24" fillId="0" borderId="95" xfId="0" applyNumberFormat="1" applyFont="1" applyBorder="1" applyAlignment="1">
      <alignment vertical="center" wrapText="1"/>
    </xf>
    <xf numFmtId="0" fontId="34" fillId="7" borderId="63" xfId="0" applyFont="1" applyFill="1" applyBorder="1" applyAlignment="1">
      <alignment vertical="center"/>
    </xf>
    <xf numFmtId="3" fontId="34" fillId="7" borderId="96" xfId="0" applyNumberFormat="1" applyFont="1" applyFill="1" applyBorder="1" applyAlignment="1">
      <alignment horizontal="right" vertical="center" wrapText="1"/>
    </xf>
    <xf numFmtId="3" fontId="34" fillId="8" borderId="96" xfId="0" applyNumberFormat="1" applyFont="1" applyFill="1" applyBorder="1" applyAlignment="1">
      <alignment horizontal="right" vertical="center" wrapText="1"/>
    </xf>
    <xf numFmtId="3" fontId="34" fillId="7" borderId="97" xfId="0" applyNumberFormat="1" applyFont="1" applyFill="1" applyBorder="1" applyAlignment="1">
      <alignment vertical="center"/>
    </xf>
    <xf numFmtId="0" fontId="6" fillId="0" borderId="1" xfId="0" applyFont="1" applyBorder="1"/>
    <xf numFmtId="0" fontId="98" fillId="5" borderId="98" xfId="0" applyFont="1" applyFill="1" applyBorder="1" applyAlignment="1">
      <alignment horizontal="left" vertical="center"/>
    </xf>
    <xf numFmtId="0" fontId="98" fillId="5" borderId="99" xfId="0" applyFont="1" applyFill="1" applyBorder="1" applyAlignment="1">
      <alignment horizontal="center" vertical="center"/>
    </xf>
    <xf numFmtId="0" fontId="98" fillId="5" borderId="100" xfId="0" applyFont="1" applyFill="1" applyBorder="1" applyAlignment="1">
      <alignment horizontal="center" vertical="center"/>
    </xf>
    <xf numFmtId="0" fontId="90" fillId="0" borderId="101" xfId="0" applyFont="1" applyBorder="1" applyAlignment="1">
      <alignment horizontal="left" vertical="center"/>
    </xf>
    <xf numFmtId="3" fontId="90" fillId="0" borderId="102" xfId="0" applyNumberFormat="1" applyFont="1" applyBorder="1" applyAlignment="1">
      <alignment horizontal="right" vertical="center" wrapText="1"/>
    </xf>
    <xf numFmtId="3" fontId="90" fillId="0" borderId="103" xfId="0" applyNumberFormat="1" applyFont="1" applyBorder="1" applyAlignment="1">
      <alignment vertical="center"/>
    </xf>
    <xf numFmtId="0" fontId="90" fillId="0" borderId="104" xfId="0" applyFont="1" applyBorder="1" applyAlignment="1">
      <alignment horizontal="left" vertical="center"/>
    </xf>
    <xf numFmtId="0" fontId="90" fillId="0" borderId="53" xfId="0" applyFont="1" applyBorder="1" applyAlignment="1">
      <alignment horizontal="right" vertical="center" wrapText="1"/>
    </xf>
    <xf numFmtId="0" fontId="90" fillId="0" borderId="105" xfId="0" applyFont="1" applyBorder="1" applyAlignment="1">
      <alignment vertical="center"/>
    </xf>
    <xf numFmtId="3" fontId="90" fillId="0" borderId="53" xfId="0" applyNumberFormat="1" applyFont="1" applyBorder="1" applyAlignment="1">
      <alignment horizontal="right" vertical="center" wrapText="1"/>
    </xf>
    <xf numFmtId="3" fontId="90" fillId="0" borderId="105" xfId="0" applyNumberFormat="1" applyFont="1" applyBorder="1" applyAlignment="1">
      <alignment vertical="center"/>
    </xf>
    <xf numFmtId="0" fontId="90" fillId="0" borderId="104" xfId="0" applyFont="1" applyBorder="1" applyAlignment="1">
      <alignment horizontal="left" vertical="center" wrapText="1"/>
    </xf>
    <xf numFmtId="0" fontId="90" fillId="0" borderId="105" xfId="0" applyFont="1" applyBorder="1" applyAlignment="1">
      <alignment vertical="center" wrapText="1"/>
    </xf>
    <xf numFmtId="0" fontId="90" fillId="0" borderId="105" xfId="0" applyFont="1" applyBorder="1" applyAlignment="1">
      <alignment horizontal="right" vertical="center" wrapText="1"/>
    </xf>
    <xf numFmtId="0" fontId="88" fillId="7" borderId="106" xfId="0" applyFont="1" applyFill="1" applyBorder="1" applyAlignment="1">
      <alignment horizontal="right" vertical="center"/>
    </xf>
    <xf numFmtId="3" fontId="88" fillId="7" borderId="96" xfId="0" applyNumberFormat="1" applyFont="1" applyFill="1" applyBorder="1" applyAlignment="1">
      <alignment horizontal="right" vertical="center" wrapText="1"/>
    </xf>
    <xf numFmtId="3" fontId="88" fillId="7" borderId="107" xfId="0" applyNumberFormat="1" applyFont="1" applyFill="1" applyBorder="1" applyAlignment="1">
      <alignment horizontal="right" vertical="center" wrapText="1"/>
    </xf>
    <xf numFmtId="3" fontId="88" fillId="7" borderId="108" xfId="0" applyNumberFormat="1" applyFont="1" applyFill="1" applyBorder="1" applyAlignment="1">
      <alignment horizontal="right" vertical="center" wrapText="1"/>
    </xf>
    <xf numFmtId="3" fontId="99" fillId="0" borderId="0" xfId="0" applyNumberFormat="1" applyFont="1"/>
    <xf numFmtId="0" fontId="91" fillId="0" borderId="0" xfId="0" applyFont="1" applyAlignment="1">
      <alignment vertical="center"/>
    </xf>
    <xf numFmtId="0" fontId="34" fillId="0" borderId="0" xfId="0" applyFont="1" applyAlignment="1">
      <alignment horizontal="right"/>
    </xf>
    <xf numFmtId="0" fontId="97" fillId="0" borderId="0" xfId="0" applyFont="1" applyAlignment="1">
      <alignment horizontal="left"/>
    </xf>
    <xf numFmtId="0" fontId="97" fillId="0" borderId="0" xfId="0" applyFont="1"/>
    <xf numFmtId="0" fontId="98" fillId="5" borderId="109" xfId="0" applyFont="1" applyFill="1" applyBorder="1" applyAlignment="1">
      <alignment horizontal="left" vertical="center"/>
    </xf>
    <xf numFmtId="0" fontId="98" fillId="5" borderId="110" xfId="0" applyFont="1" applyFill="1" applyBorder="1" applyAlignment="1">
      <alignment horizontal="center" vertical="center"/>
    </xf>
    <xf numFmtId="0" fontId="98" fillId="5" borderId="111" xfId="0" applyFont="1" applyFill="1" applyBorder="1" applyAlignment="1">
      <alignment horizontal="center" vertical="center"/>
    </xf>
    <xf numFmtId="0" fontId="90" fillId="0" borderId="102" xfId="0" applyFont="1" applyBorder="1" applyAlignment="1">
      <alignment horizontal="right" vertical="center" wrapText="1"/>
    </xf>
    <xf numFmtId="0" fontId="90" fillId="0" borderId="103" xfId="0" applyFont="1" applyBorder="1" applyAlignment="1">
      <alignment vertical="center"/>
    </xf>
    <xf numFmtId="0" fontId="88" fillId="7" borderId="107" xfId="0" applyFont="1" applyFill="1" applyBorder="1" applyAlignment="1">
      <alignment horizontal="right" vertical="center" wrapText="1"/>
    </xf>
    <xf numFmtId="0" fontId="88" fillId="7" borderId="108" xfId="0" applyFont="1" applyFill="1" applyBorder="1" applyAlignment="1">
      <alignment horizontal="right" vertical="center" wrapText="1"/>
    </xf>
    <xf numFmtId="0" fontId="93" fillId="0" borderId="0" xfId="0" applyFont="1" applyAlignment="1">
      <alignment vertical="center"/>
    </xf>
    <xf numFmtId="0" fontId="99" fillId="0" borderId="0" xfId="0" applyFont="1" applyAlignment="1">
      <alignment horizontal="left" vertical="center"/>
    </xf>
    <xf numFmtId="0" fontId="91" fillId="0" borderId="0" xfId="0" applyFont="1" applyAlignment="1">
      <alignment vertical="center" wrapText="1"/>
    </xf>
    <xf numFmtId="0" fontId="8" fillId="0" borderId="0" xfId="0" applyFont="1" applyAlignment="1">
      <alignment horizontal="left" vertical="center"/>
    </xf>
    <xf numFmtId="0" fontId="90" fillId="0" borderId="0" xfId="0" applyFont="1"/>
    <xf numFmtId="0" fontId="97" fillId="6" borderId="16" xfId="0" applyFont="1" applyFill="1" applyBorder="1"/>
    <xf numFmtId="0" fontId="98" fillId="5" borderId="109" xfId="0" applyFont="1" applyFill="1" applyBorder="1" applyAlignment="1">
      <alignment horizontal="right" vertical="center"/>
    </xf>
    <xf numFmtId="0" fontId="24" fillId="0" borderId="104" xfId="0" applyFont="1" applyBorder="1" applyAlignment="1">
      <alignment vertical="center"/>
    </xf>
    <xf numFmtId="0" fontId="24" fillId="0" borderId="104" xfId="0" applyFont="1" applyBorder="1" applyAlignment="1">
      <alignment vertical="center" wrapText="1"/>
    </xf>
    <xf numFmtId="0" fontId="102" fillId="0" borderId="0" xfId="0" applyFont="1"/>
    <xf numFmtId="0" fontId="90" fillId="9" borderId="53" xfId="0" applyFont="1" applyFill="1" applyBorder="1" applyAlignment="1">
      <alignment horizontal="right" vertical="center" wrapText="1"/>
    </xf>
    <xf numFmtId="0" fontId="24" fillId="0" borderId="106" xfId="0" applyFont="1" applyBorder="1" applyAlignment="1">
      <alignment vertical="center" wrapText="1"/>
    </xf>
    <xf numFmtId="0" fontId="90" fillId="0" borderId="96" xfId="0" applyFont="1" applyBorder="1" applyAlignment="1">
      <alignment horizontal="right" vertical="center" wrapText="1"/>
    </xf>
    <xf numFmtId="0" fontId="90" fillId="0" borderId="107" xfId="0" applyFont="1" applyBorder="1" applyAlignment="1">
      <alignment horizontal="right" vertical="center" wrapText="1"/>
    </xf>
    <xf numFmtId="0" fontId="90" fillId="0" borderId="108" xfId="0" applyFont="1" applyBorder="1" applyAlignment="1">
      <alignment horizontal="right" vertical="center" wrapText="1"/>
    </xf>
    <xf numFmtId="2" fontId="90" fillId="0" borderId="53" xfId="0" applyNumberFormat="1" applyFont="1" applyBorder="1" applyAlignment="1">
      <alignment horizontal="right" vertical="center" wrapText="1"/>
    </xf>
    <xf numFmtId="2" fontId="90" fillId="0" borderId="53" xfId="0" applyNumberFormat="1" applyFont="1" applyBorder="1" applyAlignment="1">
      <alignment vertical="center" wrapText="1"/>
    </xf>
    <xf numFmtId="0" fontId="90" fillId="0" borderId="105" xfId="0" applyFont="1" applyBorder="1" applyAlignment="1">
      <alignment horizontal="right" vertical="center"/>
    </xf>
    <xf numFmtId="0" fontId="90" fillId="0" borderId="106" xfId="0" applyFont="1" applyBorder="1" applyAlignment="1">
      <alignment horizontal="left" vertical="center" wrapText="1"/>
    </xf>
    <xf numFmtId="0" fontId="90" fillId="0" borderId="0" xfId="0" applyFont="1" applyAlignment="1">
      <alignment vertical="center"/>
    </xf>
    <xf numFmtId="0" fontId="90" fillId="0" borderId="0" xfId="0" applyFont="1" applyAlignment="1">
      <alignment horizontal="right" vertical="center" wrapText="1"/>
    </xf>
    <xf numFmtId="0" fontId="90" fillId="0" borderId="0" xfId="0" applyFont="1" applyAlignment="1">
      <alignment horizontal="right" vertical="center"/>
    </xf>
    <xf numFmtId="0" fontId="98" fillId="5" borderId="110" xfId="0" applyFont="1" applyFill="1" applyBorder="1" applyAlignment="1">
      <alignment horizontal="center" vertical="center" wrapText="1"/>
    </xf>
    <xf numFmtId="0" fontId="98" fillId="5" borderId="111" xfId="0" applyFont="1" applyFill="1" applyBorder="1" applyAlignment="1">
      <alignment horizontal="center" vertical="center" wrapText="1"/>
    </xf>
    <xf numFmtId="0" fontId="90" fillId="0" borderId="107" xfId="0" applyFont="1" applyBorder="1" applyAlignment="1">
      <alignment vertical="center" wrapText="1"/>
    </xf>
    <xf numFmtId="0" fontId="90" fillId="0" borderId="108" xfId="0" applyFont="1" applyBorder="1" applyAlignment="1">
      <alignment vertical="center" wrapText="1"/>
    </xf>
    <xf numFmtId="0" fontId="90" fillId="0" borderId="53" xfId="0" applyFont="1" applyBorder="1" applyAlignment="1">
      <alignment vertical="center" wrapText="1"/>
    </xf>
    <xf numFmtId="0" fontId="48" fillId="0" borderId="0" xfId="0" applyFont="1" applyAlignment="1">
      <alignment horizontal="left"/>
    </xf>
    <xf numFmtId="169" fontId="24" fillId="0" borderId="0" xfId="0" applyNumberFormat="1" applyFont="1"/>
    <xf numFmtId="0" fontId="8" fillId="0" borderId="0" xfId="0" applyFont="1" applyAlignment="1">
      <alignment horizontal="left"/>
    </xf>
    <xf numFmtId="0" fontId="8" fillId="3" borderId="16" xfId="0" applyFont="1" applyFill="1" applyBorder="1" applyAlignment="1">
      <alignment horizontal="left"/>
    </xf>
    <xf numFmtId="0" fontId="8" fillId="3" borderId="16" xfId="0" applyFont="1" applyFill="1" applyBorder="1"/>
    <xf numFmtId="0" fontId="87" fillId="0" borderId="1" xfId="0" applyFont="1" applyBorder="1" applyAlignment="1">
      <alignment horizontal="left" vertical="center"/>
    </xf>
    <xf numFmtId="0" fontId="98" fillId="5" borderId="112" xfId="0" applyFont="1" applyFill="1" applyBorder="1" applyAlignment="1">
      <alignment horizontal="center" vertical="center" wrapText="1"/>
    </xf>
    <xf numFmtId="0" fontId="98" fillId="5" borderId="113" xfId="0" applyFont="1" applyFill="1" applyBorder="1" applyAlignment="1">
      <alignment horizontal="center" vertical="center" wrapText="1"/>
    </xf>
    <xf numFmtId="0" fontId="98" fillId="5" borderId="114" xfId="0" applyFont="1" applyFill="1" applyBorder="1" applyAlignment="1">
      <alignment horizontal="center" vertical="center" wrapText="1"/>
    </xf>
    <xf numFmtId="0" fontId="90" fillId="6" borderId="115" xfId="0" applyFont="1" applyFill="1" applyBorder="1" applyAlignment="1">
      <alignment vertical="center" wrapText="1"/>
    </xf>
    <xf numFmtId="0" fontId="24" fillId="6" borderId="116" xfId="0" applyFont="1" applyFill="1" applyBorder="1" applyAlignment="1">
      <alignment horizontal="center" vertical="center" wrapText="1"/>
    </xf>
    <xf numFmtId="0" fontId="90" fillId="6" borderId="116"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0" borderId="116" xfId="0" applyFont="1" applyBorder="1" applyAlignment="1">
      <alignment horizontal="center" vertical="center" wrapText="1"/>
    </xf>
    <xf numFmtId="0" fontId="24" fillId="0" borderId="117" xfId="0" applyFont="1" applyBorder="1" applyAlignment="1">
      <alignment horizontal="center" vertical="center" wrapText="1"/>
    </xf>
    <xf numFmtId="0" fontId="90" fillId="6" borderId="118" xfId="0" applyFont="1" applyFill="1" applyBorder="1" applyAlignment="1">
      <alignment vertical="center" wrapText="1"/>
    </xf>
    <xf numFmtId="0" fontId="24" fillId="6" borderId="119" xfId="0" applyFont="1" applyFill="1" applyBorder="1" applyAlignment="1">
      <alignment horizontal="center" vertical="center" wrapText="1"/>
    </xf>
    <xf numFmtId="0" fontId="90" fillId="6" borderId="119" xfId="0" applyFont="1" applyFill="1" applyBorder="1" applyAlignment="1">
      <alignment horizontal="center" vertical="center" wrapText="1"/>
    </xf>
    <xf numFmtId="0" fontId="24" fillId="0" borderId="119" xfId="0" applyFont="1" applyBorder="1" applyAlignment="1">
      <alignment horizontal="center" vertical="center" wrapText="1"/>
    </xf>
    <xf numFmtId="0" fontId="24" fillId="6" borderId="120" xfId="0" applyFont="1" applyFill="1" applyBorder="1" applyAlignment="1">
      <alignment horizontal="center" vertical="center" wrapText="1"/>
    </xf>
    <xf numFmtId="0" fontId="98" fillId="5" borderId="109" xfId="0" applyFont="1" applyFill="1" applyBorder="1" applyAlignment="1">
      <alignment horizontal="center" vertical="center" wrapText="1"/>
    </xf>
    <xf numFmtId="0" fontId="24" fillId="6" borderId="104" xfId="0" applyFont="1" applyFill="1" applyBorder="1" applyAlignment="1">
      <alignment vertical="center" wrapText="1"/>
    </xf>
    <xf numFmtId="0" fontId="24" fillId="6" borderId="53" xfId="0" applyFont="1" applyFill="1" applyBorder="1" applyAlignment="1">
      <alignment horizontal="center" vertical="center" wrapText="1"/>
    </xf>
    <xf numFmtId="0" fontId="24" fillId="6" borderId="105" xfId="0" applyFont="1" applyFill="1" applyBorder="1" applyAlignment="1">
      <alignment horizontal="center" vertical="center" wrapText="1"/>
    </xf>
    <xf numFmtId="0" fontId="90" fillId="6" borderId="104" xfId="0" applyFont="1" applyFill="1" applyBorder="1" applyAlignment="1">
      <alignment vertical="center" wrapText="1"/>
    </xf>
    <xf numFmtId="0" fontId="90" fillId="6" borderId="53" xfId="0" applyFont="1" applyFill="1" applyBorder="1" applyAlignment="1">
      <alignment horizontal="center" vertical="center" wrapText="1"/>
    </xf>
    <xf numFmtId="0" fontId="90" fillId="6" borderId="105" xfId="0" applyFont="1" applyFill="1" applyBorder="1" applyAlignment="1">
      <alignment horizontal="center" vertical="center" wrapText="1"/>
    </xf>
    <xf numFmtId="0" fontId="90" fillId="6" borderId="121" xfId="0" applyFont="1" applyFill="1" applyBorder="1" applyAlignment="1">
      <alignment vertical="center" wrapText="1"/>
    </xf>
    <xf numFmtId="0" fontId="90" fillId="6" borderId="122" xfId="0" applyFont="1" applyFill="1" applyBorder="1" applyAlignment="1">
      <alignment horizontal="center" vertical="center" wrapText="1"/>
    </xf>
    <xf numFmtId="0" fontId="90" fillId="6" borderId="123" xfId="0" applyFont="1" applyFill="1" applyBorder="1" applyAlignment="1">
      <alignment horizontal="center" vertical="center" wrapText="1"/>
    </xf>
    <xf numFmtId="0" fontId="90" fillId="0" borderId="0" xfId="0" applyFont="1" applyAlignment="1">
      <alignment horizontal="center" vertical="center" wrapText="1"/>
    </xf>
    <xf numFmtId="0" fontId="90" fillId="0" borderId="104" xfId="0" applyFont="1" applyBorder="1"/>
    <xf numFmtId="0" fontId="90" fillId="6" borderId="106" xfId="0" applyFont="1" applyFill="1" applyBorder="1" applyAlignment="1">
      <alignment vertical="center" wrapText="1"/>
    </xf>
    <xf numFmtId="0" fontId="90" fillId="6" borderId="107" xfId="0" applyFont="1" applyFill="1" applyBorder="1" applyAlignment="1">
      <alignment horizontal="center" vertical="center" wrapText="1"/>
    </xf>
    <xf numFmtId="0" fontId="90" fillId="6" borderId="108" xfId="0" applyFont="1" applyFill="1" applyBorder="1" applyAlignment="1">
      <alignment horizontal="center" vertical="center" wrapText="1"/>
    </xf>
    <xf numFmtId="0" fontId="87" fillId="0" borderId="1" xfId="0" applyFont="1" applyBorder="1" applyAlignment="1">
      <alignment horizontal="left"/>
    </xf>
    <xf numFmtId="0" fontId="8" fillId="0" borderId="1" xfId="0" applyFont="1" applyBorder="1" applyAlignment="1">
      <alignment horizontal="left"/>
    </xf>
    <xf numFmtId="0" fontId="8" fillId="0" borderId="1" xfId="0" applyFont="1" applyBorder="1" applyAlignment="1">
      <alignment horizontal="left" vertical="center"/>
    </xf>
    <xf numFmtId="0" fontId="6" fillId="0" borderId="0" xfId="0" applyFont="1"/>
    <xf numFmtId="0" fontId="103" fillId="0" borderId="124" xfId="0" applyFont="1" applyBorder="1" applyAlignment="1">
      <alignment horizontal="left" vertical="center"/>
    </xf>
    <xf numFmtId="0" fontId="103" fillId="0" borderId="124" xfId="0" applyFont="1" applyBorder="1" applyAlignment="1">
      <alignment horizontal="left"/>
    </xf>
    <xf numFmtId="0" fontId="104" fillId="0" borderId="124" xfId="0" applyFont="1" applyBorder="1" applyAlignment="1">
      <alignment horizontal="left"/>
    </xf>
    <xf numFmtId="0" fontId="8" fillId="0" borderId="124" xfId="0" applyFont="1" applyBorder="1" applyAlignment="1">
      <alignment horizontal="left"/>
    </xf>
    <xf numFmtId="0" fontId="8" fillId="0" borderId="124" xfId="0" applyFont="1" applyBorder="1" applyAlignment="1">
      <alignment horizontal="left" vertical="center"/>
    </xf>
    <xf numFmtId="0" fontId="98" fillId="5" borderId="127" xfId="0" applyFont="1" applyFill="1" applyBorder="1" applyAlignment="1">
      <alignment horizontal="center" vertical="center" wrapText="1"/>
    </xf>
    <xf numFmtId="0" fontId="105" fillId="5" borderId="131" xfId="0" applyFont="1" applyFill="1" applyBorder="1" applyAlignment="1">
      <alignment horizontal="left" vertical="center" wrapText="1"/>
    </xf>
    <xf numFmtId="0" fontId="99" fillId="0" borderId="0" xfId="0" applyFont="1" applyAlignment="1">
      <alignment horizontal="left"/>
    </xf>
    <xf numFmtId="0" fontId="90" fillId="0" borderId="136" xfId="0" applyFont="1" applyBorder="1" applyAlignment="1">
      <alignment horizontal="left" vertical="center" wrapText="1"/>
    </xf>
    <xf numFmtId="0" fontId="90" fillId="0" borderId="137" xfId="0" applyFont="1" applyBorder="1" applyAlignment="1">
      <alignment horizontal="left" vertical="center" wrapText="1"/>
    </xf>
    <xf numFmtId="15" fontId="90" fillId="0" borderId="137" xfId="0" applyNumberFormat="1" applyFont="1" applyBorder="1" applyAlignment="1">
      <alignment horizontal="left" vertical="center" wrapText="1"/>
    </xf>
    <xf numFmtId="0" fontId="91" fillId="0" borderId="138" xfId="0" applyFont="1" applyBorder="1" applyAlignment="1">
      <alignment horizontal="left" vertical="center" wrapText="1"/>
    </xf>
    <xf numFmtId="0" fontId="91" fillId="0" borderId="139" xfId="0" applyFont="1" applyBorder="1" applyAlignment="1">
      <alignment horizontal="left" vertical="center" wrapText="1"/>
    </xf>
    <xf numFmtId="0" fontId="90" fillId="0" borderId="53" xfId="0" applyFont="1" applyBorder="1" applyAlignment="1">
      <alignment horizontal="left" vertical="center" wrapText="1"/>
    </xf>
    <xf numFmtId="15" fontId="90" fillId="0" borderId="53" xfId="0" applyNumberFormat="1" applyFont="1" applyBorder="1" applyAlignment="1">
      <alignment horizontal="left" vertical="center" wrapText="1"/>
    </xf>
    <xf numFmtId="0" fontId="91" fillId="0" borderId="105" xfId="0" applyFont="1" applyBorder="1" applyAlignment="1">
      <alignment horizontal="left" vertical="center" wrapText="1"/>
    </xf>
    <xf numFmtId="3" fontId="90" fillId="0" borderId="53" xfId="0" applyNumberFormat="1" applyFont="1" applyBorder="1" applyAlignment="1">
      <alignment horizontal="left" vertical="center" wrapText="1"/>
    </xf>
    <xf numFmtId="0" fontId="90" fillId="0" borderId="140" xfId="0" applyFont="1" applyBorder="1" applyAlignment="1">
      <alignment horizontal="left" vertical="center" wrapText="1"/>
    </xf>
    <xf numFmtId="0" fontId="90" fillId="0" borderId="138" xfId="0" applyFont="1" applyBorder="1" applyAlignment="1">
      <alignment horizontal="left" vertical="center" wrapText="1"/>
    </xf>
    <xf numFmtId="3" fontId="90" fillId="0" borderId="138" xfId="0" applyNumberFormat="1" applyFont="1" applyBorder="1" applyAlignment="1">
      <alignment horizontal="left" vertical="center" wrapText="1"/>
    </xf>
    <xf numFmtId="15" fontId="90" fillId="0" borderId="138" xfId="0" applyNumberFormat="1" applyFont="1" applyBorder="1" applyAlignment="1">
      <alignment horizontal="left" vertical="center" wrapText="1"/>
    </xf>
    <xf numFmtId="0" fontId="90" fillId="0" borderId="107" xfId="0" applyFont="1" applyBorder="1" applyAlignment="1">
      <alignment horizontal="left" vertical="center" wrapText="1"/>
    </xf>
    <xf numFmtId="0" fontId="91" fillId="0" borderId="141" xfId="0" applyFont="1" applyBorder="1" applyAlignment="1">
      <alignment horizontal="left" vertical="center" wrapText="1"/>
    </xf>
    <xf numFmtId="0" fontId="90" fillId="0" borderId="142" xfId="0" applyFont="1" applyBorder="1" applyAlignment="1">
      <alignment horizontal="left" vertical="center" wrapText="1"/>
    </xf>
    <xf numFmtId="15" fontId="90" fillId="0" borderId="107" xfId="0" applyNumberFormat="1" applyFont="1" applyBorder="1" applyAlignment="1">
      <alignment horizontal="left" vertical="center" wrapText="1"/>
    </xf>
    <xf numFmtId="0" fontId="91" fillId="0" borderId="108" xfId="0" applyFont="1" applyBorder="1" applyAlignment="1">
      <alignment horizontal="left" vertical="center" wrapText="1"/>
    </xf>
    <xf numFmtId="0" fontId="89" fillId="5" borderId="146" xfId="0" applyFont="1" applyFill="1" applyBorder="1" applyAlignment="1">
      <alignment horizontal="center" vertical="center"/>
    </xf>
    <xf numFmtId="0" fontId="89" fillId="5" borderId="3" xfId="0" applyFont="1" applyFill="1" applyBorder="1" applyAlignment="1">
      <alignment horizontal="center" vertical="center"/>
    </xf>
    <xf numFmtId="0" fontId="89" fillId="5" borderId="47" xfId="0" applyFont="1" applyFill="1" applyBorder="1" applyAlignment="1">
      <alignment horizontal="center" vertical="center"/>
    </xf>
    <xf numFmtId="0" fontId="89" fillId="5" borderId="15" xfId="0" applyFont="1" applyFill="1" applyBorder="1" applyAlignment="1">
      <alignment horizontal="center" vertical="center"/>
    </xf>
    <xf numFmtId="0" fontId="89" fillId="5" borderId="48" xfId="0" applyFont="1" applyFill="1" applyBorder="1" applyAlignment="1">
      <alignment horizontal="center" vertical="center"/>
    </xf>
    <xf numFmtId="0" fontId="34" fillId="4" borderId="147" xfId="0" applyFont="1" applyFill="1" applyBorder="1" applyAlignment="1">
      <alignment vertical="center"/>
    </xf>
    <xf numFmtId="0" fontId="34" fillId="4" borderId="31" xfId="0" applyFont="1" applyFill="1" applyBorder="1" applyAlignment="1">
      <alignment vertical="center"/>
    </xf>
    <xf numFmtId="0" fontId="34" fillId="4" borderId="148" xfId="0" applyFont="1" applyFill="1" applyBorder="1" applyAlignment="1">
      <alignment vertical="center"/>
    </xf>
    <xf numFmtId="0" fontId="24" fillId="0" borderId="149" xfId="0" applyFont="1" applyBorder="1" applyAlignment="1">
      <alignment horizontal="left"/>
    </xf>
    <xf numFmtId="3" fontId="24" fillId="0" borderId="83" xfId="0" applyNumberFormat="1" applyFont="1" applyBorder="1"/>
    <xf numFmtId="3" fontId="24" fillId="0" borderId="83" xfId="0" applyNumberFormat="1" applyFont="1" applyBorder="1" applyAlignment="1">
      <alignment horizontal="right" vertical="center"/>
    </xf>
    <xf numFmtId="3" fontId="24" fillId="0" borderId="88" xfId="0" applyNumberFormat="1" applyFont="1" applyBorder="1" applyAlignment="1">
      <alignment horizontal="right" vertical="center"/>
    </xf>
    <xf numFmtId="0" fontId="24" fillId="0" borderId="150" xfId="0" applyFont="1" applyBorder="1" applyAlignment="1">
      <alignment horizontal="left"/>
    </xf>
    <xf numFmtId="3" fontId="24" fillId="0" borderId="39" xfId="0" applyNumberFormat="1" applyFont="1" applyBorder="1" applyAlignment="1">
      <alignment horizontal="right" vertical="center"/>
    </xf>
    <xf numFmtId="3" fontId="24" fillId="0" borderId="40" xfId="0" applyNumberFormat="1" applyFont="1" applyBorder="1" applyAlignment="1">
      <alignment horizontal="right" vertical="center"/>
    </xf>
    <xf numFmtId="3" fontId="90" fillId="0" borderId="39" xfId="0" applyNumberFormat="1" applyFont="1" applyBorder="1"/>
    <xf numFmtId="0" fontId="34" fillId="4" borderId="150" xfId="0" applyFont="1" applyFill="1" applyBorder="1"/>
    <xf numFmtId="0" fontId="24" fillId="0" borderId="151" xfId="0" applyFont="1" applyBorder="1" applyAlignment="1">
      <alignment horizontal="left"/>
    </xf>
    <xf numFmtId="9" fontId="24" fillId="0" borderId="43" xfId="0" applyNumberFormat="1" applyFont="1" applyBorder="1"/>
    <xf numFmtId="9" fontId="24" fillId="0" borderId="43" xfId="0" applyNumberFormat="1" applyFont="1" applyBorder="1" applyAlignment="1">
      <alignment horizontal="right" vertical="center"/>
    </xf>
    <xf numFmtId="9" fontId="24" fillId="0" borderId="44" xfId="0" applyNumberFormat="1" applyFont="1" applyBorder="1" applyAlignment="1">
      <alignment horizontal="right" vertical="center"/>
    </xf>
    <xf numFmtId="3" fontId="8" fillId="0" borderId="0" xfId="0" applyNumberFormat="1" applyFont="1"/>
    <xf numFmtId="0" fontId="106" fillId="0" borderId="0" xfId="0" applyFont="1" applyAlignment="1">
      <alignment horizontal="left" vertical="center" wrapText="1"/>
    </xf>
    <xf numFmtId="0" fontId="107" fillId="0" borderId="0" xfId="0" applyFont="1"/>
    <xf numFmtId="0" fontId="89" fillId="5" borderId="54" xfId="0" applyFont="1" applyFill="1" applyBorder="1" applyAlignment="1">
      <alignment horizontal="center" vertical="center"/>
    </xf>
    <xf numFmtId="0" fontId="89" fillId="5" borderId="158" xfId="0" applyFont="1" applyFill="1" applyBorder="1" applyAlignment="1">
      <alignment horizontal="center" vertical="center"/>
    </xf>
    <xf numFmtId="0" fontId="33" fillId="4" borderId="147" xfId="0" applyFont="1" applyFill="1" applyBorder="1" applyAlignment="1">
      <alignment horizontal="left" vertical="top"/>
    </xf>
    <xf numFmtId="0" fontId="24" fillId="4" borderId="31" xfId="0" applyFont="1" applyFill="1" applyBorder="1" applyAlignment="1">
      <alignment horizontal="center" wrapText="1"/>
    </xf>
    <xf numFmtId="0" fontId="34" fillId="4" borderId="31" xfId="0" applyFont="1" applyFill="1" applyBorder="1" applyAlignment="1">
      <alignment horizontal="center" vertical="center"/>
    </xf>
    <xf numFmtId="0" fontId="34" fillId="4" borderId="148" xfId="0" applyFont="1" applyFill="1" applyBorder="1" applyAlignment="1">
      <alignment horizontal="center" vertical="center"/>
    </xf>
    <xf numFmtId="0" fontId="24" fillId="0" borderId="83" xfId="0" applyFont="1" applyBorder="1" applyAlignment="1">
      <alignment vertical="center"/>
    </xf>
    <xf numFmtId="3" fontId="90" fillId="0" borderId="83" xfId="0" applyNumberFormat="1" applyFont="1" applyBorder="1" applyAlignment="1">
      <alignment horizontal="right" vertical="center"/>
    </xf>
    <xf numFmtId="3" fontId="90" fillId="0" borderId="88" xfId="0" applyNumberFormat="1" applyFont="1" applyBorder="1" applyAlignment="1">
      <alignment horizontal="right" vertical="center"/>
    </xf>
    <xf numFmtId="0" fontId="24" fillId="0" borderId="39" xfId="0" applyFont="1" applyBorder="1" applyAlignment="1">
      <alignment vertical="center"/>
    </xf>
    <xf numFmtId="3" fontId="90" fillId="0" borderId="39" xfId="0" applyNumberFormat="1" applyFont="1" applyBorder="1" applyAlignment="1">
      <alignment horizontal="right" vertical="center"/>
    </xf>
    <xf numFmtId="3" fontId="90" fillId="0" borderId="40" xfId="0" applyNumberFormat="1" applyFont="1" applyBorder="1" applyAlignment="1">
      <alignment horizontal="right" vertical="center"/>
    </xf>
    <xf numFmtId="0" fontId="34" fillId="7" borderId="39" xfId="0" applyFont="1" applyFill="1" applyBorder="1" applyAlignment="1">
      <alignment horizontal="right" vertical="center"/>
    </xf>
    <xf numFmtId="3" fontId="88" fillId="7" borderId="39" xfId="0" applyNumberFormat="1" applyFont="1" applyFill="1" applyBorder="1" applyAlignment="1">
      <alignment horizontal="right" vertical="center"/>
    </xf>
    <xf numFmtId="3" fontId="88" fillId="7" borderId="40" xfId="0" applyNumberFormat="1" applyFont="1" applyFill="1" applyBorder="1" applyAlignment="1">
      <alignment horizontal="right" vertical="center"/>
    </xf>
    <xf numFmtId="9" fontId="9" fillId="0" borderId="0" xfId="0" applyNumberFormat="1" applyFont="1"/>
    <xf numFmtId="3" fontId="90" fillId="0" borderId="53" xfId="0" applyNumberFormat="1" applyFont="1" applyBorder="1"/>
    <xf numFmtId="3" fontId="91" fillId="6" borderId="16" xfId="0" applyNumberFormat="1" applyFont="1" applyFill="1" applyBorder="1" applyAlignment="1">
      <alignment horizontal="left" vertical="center"/>
    </xf>
    <xf numFmtId="0" fontId="91" fillId="6" borderId="16" xfId="0" applyFont="1" applyFill="1" applyBorder="1" applyAlignment="1">
      <alignment horizontal="left" vertical="center"/>
    </xf>
    <xf numFmtId="0" fontId="110" fillId="0" borderId="0" xfId="0" applyFont="1"/>
    <xf numFmtId="0" fontId="98" fillId="5" borderId="47" xfId="0" applyFont="1" applyFill="1" applyBorder="1" applyAlignment="1">
      <alignment horizontal="center"/>
    </xf>
    <xf numFmtId="0" fontId="98" fillId="5" borderId="48" xfId="0" applyFont="1" applyFill="1" applyBorder="1" applyAlignment="1">
      <alignment horizontal="center"/>
    </xf>
    <xf numFmtId="0" fontId="98" fillId="5" borderId="40" xfId="0" applyFont="1" applyFill="1" applyBorder="1" applyAlignment="1">
      <alignment horizontal="center"/>
    </xf>
    <xf numFmtId="0" fontId="98" fillId="5" borderId="39" xfId="0" applyFont="1" applyFill="1" applyBorder="1" applyAlignment="1">
      <alignment horizontal="center" wrapText="1"/>
    </xf>
    <xf numFmtId="0" fontId="98" fillId="5" borderId="40" xfId="0" applyFont="1" applyFill="1" applyBorder="1" applyAlignment="1">
      <alignment horizontal="center" wrapText="1"/>
    </xf>
    <xf numFmtId="0" fontId="111" fillId="0" borderId="0" xfId="0" applyFont="1"/>
    <xf numFmtId="0" fontId="24" fillId="0" borderId="36" xfId="0" applyFont="1" applyBorder="1" applyAlignment="1">
      <alignment horizontal="left"/>
    </xf>
    <xf numFmtId="3" fontId="90" fillId="0" borderId="39" xfId="0" applyNumberFormat="1" applyFont="1" applyBorder="1" applyAlignment="1">
      <alignment horizontal="center"/>
    </xf>
    <xf numFmtId="49" fontId="90" fillId="0" borderId="39" xfId="0" applyNumberFormat="1" applyFont="1" applyBorder="1" applyAlignment="1">
      <alignment horizontal="center" vertical="center"/>
    </xf>
    <xf numFmtId="3" fontId="90" fillId="0" borderId="39" xfId="0" applyNumberFormat="1" applyFont="1" applyBorder="1" applyAlignment="1">
      <alignment horizontal="center" vertical="center"/>
    </xf>
    <xf numFmtId="3" fontId="90" fillId="0" borderId="40" xfId="0" applyNumberFormat="1" applyFont="1" applyBorder="1" applyAlignment="1">
      <alignment horizontal="center" vertical="center"/>
    </xf>
    <xf numFmtId="9" fontId="24" fillId="0" borderId="39" xfId="0" applyNumberFormat="1" applyFont="1" applyBorder="1" applyAlignment="1">
      <alignment horizontal="center"/>
    </xf>
    <xf numFmtId="49" fontId="24" fillId="0" borderId="39" xfId="0" applyNumberFormat="1" applyFont="1" applyBorder="1" applyAlignment="1">
      <alignment horizontal="center"/>
    </xf>
    <xf numFmtId="9" fontId="24" fillId="0" borderId="40" xfId="0" applyNumberFormat="1" applyFont="1" applyBorder="1" applyAlignment="1">
      <alignment horizontal="center"/>
    </xf>
    <xf numFmtId="0" fontId="24" fillId="0" borderId="36" xfId="0" applyFont="1" applyBorder="1" applyAlignment="1">
      <alignment horizontal="left" wrapText="1"/>
    </xf>
    <xf numFmtId="166" fontId="90" fillId="0" borderId="39" xfId="0" applyNumberFormat="1" applyFont="1" applyBorder="1" applyAlignment="1">
      <alignment horizontal="center"/>
    </xf>
    <xf numFmtId="165" fontId="90" fillId="0" borderId="39" xfId="0" applyNumberFormat="1" applyFont="1" applyBorder="1" applyAlignment="1">
      <alignment horizontal="center" vertical="center"/>
    </xf>
    <xf numFmtId="165" fontId="90" fillId="0" borderId="39" xfId="0" applyNumberFormat="1" applyFont="1" applyBorder="1" applyAlignment="1">
      <alignment horizontal="center"/>
    </xf>
    <xf numFmtId="3" fontId="24" fillId="0" borderId="39" xfId="0" applyNumberFormat="1" applyFont="1" applyBorder="1" applyAlignment="1">
      <alignment horizontal="center"/>
    </xf>
    <xf numFmtId="3" fontId="24" fillId="0" borderId="39" xfId="0" applyNumberFormat="1" applyFont="1" applyBorder="1" applyAlignment="1">
      <alignment horizontal="center" vertical="center"/>
    </xf>
    <xf numFmtId="3" fontId="24" fillId="0" borderId="40" xfId="0" applyNumberFormat="1" applyFont="1" applyBorder="1" applyAlignment="1">
      <alignment horizontal="center" vertical="center"/>
    </xf>
    <xf numFmtId="166" fontId="24" fillId="0" borderId="39" xfId="0" applyNumberFormat="1" applyFont="1" applyBorder="1" applyAlignment="1">
      <alignment horizontal="center"/>
    </xf>
    <xf numFmtId="165" fontId="24" fillId="0" borderId="39" xfId="0" applyNumberFormat="1" applyFont="1" applyBorder="1" applyAlignment="1">
      <alignment horizontal="center" vertical="center"/>
    </xf>
    <xf numFmtId="0" fontId="24" fillId="0" borderId="39" xfId="0" applyFont="1" applyBorder="1" applyAlignment="1">
      <alignment horizontal="center"/>
    </xf>
    <xf numFmtId="4" fontId="24" fillId="0" borderId="39" xfId="0" applyNumberFormat="1" applyFont="1" applyBorder="1" applyAlignment="1">
      <alignment horizontal="center" vertical="center"/>
    </xf>
    <xf numFmtId="4" fontId="24" fillId="0" borderId="40" xfId="0" applyNumberFormat="1" applyFont="1" applyBorder="1" applyAlignment="1">
      <alignment horizontal="center" vertical="center"/>
    </xf>
    <xf numFmtId="4" fontId="24" fillId="0" borderId="39" xfId="0" applyNumberFormat="1" applyFont="1" applyBorder="1" applyAlignment="1">
      <alignment horizontal="center"/>
    </xf>
    <xf numFmtId="2" fontId="24" fillId="0" borderId="39" xfId="0" applyNumberFormat="1" applyFont="1" applyBorder="1" applyAlignment="1">
      <alignment horizontal="center" vertical="center"/>
    </xf>
    <xf numFmtId="0" fontId="24" fillId="0" borderId="40" xfId="0" applyFont="1" applyBorder="1" applyAlignment="1">
      <alignment horizontal="center" vertical="center"/>
    </xf>
    <xf numFmtId="3" fontId="90" fillId="0" borderId="40" xfId="0" applyNumberFormat="1" applyFont="1" applyBorder="1" applyAlignment="1">
      <alignment horizontal="center"/>
    </xf>
    <xf numFmtId="0" fontId="90" fillId="0" borderId="39" xfId="0" applyFont="1" applyBorder="1" applyAlignment="1">
      <alignment horizontal="center"/>
    </xf>
    <xf numFmtId="0" fontId="90" fillId="0" borderId="40" xfId="0" applyFont="1" applyBorder="1" applyAlignment="1">
      <alignment horizontal="center"/>
    </xf>
    <xf numFmtId="9" fontId="90" fillId="0" borderId="39" xfId="0" applyNumberFormat="1" applyFont="1" applyBorder="1" applyAlignment="1">
      <alignment horizontal="center"/>
    </xf>
    <xf numFmtId="9" fontId="90" fillId="0" borderId="40" xfId="0" applyNumberFormat="1" applyFont="1" applyBorder="1" applyAlignment="1">
      <alignment horizontal="center"/>
    </xf>
    <xf numFmtId="0" fontId="24" fillId="0" borderId="41" xfId="0" applyFont="1" applyBorder="1" applyAlignment="1">
      <alignment horizontal="left" wrapText="1"/>
    </xf>
    <xf numFmtId="0" fontId="90" fillId="0" borderId="43" xfId="0" applyFont="1" applyBorder="1" applyAlignment="1">
      <alignment horizontal="center"/>
    </xf>
    <xf numFmtId="0" fontId="90" fillId="0" borderId="44" xfId="0" applyFont="1" applyBorder="1" applyAlignment="1">
      <alignment horizontal="center"/>
    </xf>
    <xf numFmtId="0" fontId="89" fillId="5" borderId="36" xfId="0" applyFont="1" applyFill="1" applyBorder="1" applyAlignment="1">
      <alignment horizontal="center"/>
    </xf>
    <xf numFmtId="0" fontId="89" fillId="5" borderId="39" xfId="0" applyFont="1" applyFill="1" applyBorder="1" applyAlignment="1">
      <alignment horizontal="center"/>
    </xf>
    <xf numFmtId="0" fontId="89" fillId="5" borderId="40" xfId="0" applyFont="1" applyFill="1" applyBorder="1" applyAlignment="1">
      <alignment horizontal="center"/>
    </xf>
    <xf numFmtId="3" fontId="24" fillId="0" borderId="46" xfId="0" applyNumberFormat="1" applyFont="1" applyBorder="1" applyAlignment="1">
      <alignment horizontal="right"/>
    </xf>
    <xf numFmtId="3" fontId="24" fillId="0" borderId="47" xfId="0" applyNumberFormat="1" applyFont="1" applyBorder="1" applyAlignment="1">
      <alignment horizontal="right"/>
    </xf>
    <xf numFmtId="3" fontId="24" fillId="0" borderId="36" xfId="0" applyNumberFormat="1" applyFont="1" applyBorder="1" applyAlignment="1">
      <alignment horizontal="right"/>
    </xf>
    <xf numFmtId="3" fontId="24" fillId="0" borderId="41" xfId="0" applyNumberFormat="1" applyFont="1" applyBorder="1" applyAlignment="1">
      <alignment horizontal="right"/>
    </xf>
    <xf numFmtId="3" fontId="24" fillId="0" borderId="43" xfId="0" applyNumberFormat="1" applyFont="1" applyBorder="1" applyAlignment="1">
      <alignment horizontal="right"/>
    </xf>
    <xf numFmtId="0" fontId="34" fillId="11" borderId="36" xfId="0" applyFont="1" applyFill="1" applyBorder="1" applyAlignment="1">
      <alignment vertical="center"/>
    </xf>
    <xf numFmtId="0" fontId="34" fillId="11" borderId="39" xfId="0" applyFont="1" applyFill="1" applyBorder="1" applyAlignment="1">
      <alignment vertical="center"/>
    </xf>
    <xf numFmtId="0" fontId="9" fillId="0" borderId="39" xfId="0" applyFont="1" applyBorder="1"/>
    <xf numFmtId="0" fontId="34" fillId="11" borderId="39" xfId="0" applyFont="1" applyFill="1" applyBorder="1" applyAlignment="1">
      <alignment horizontal="center"/>
    </xf>
    <xf numFmtId="0" fontId="9" fillId="0" borderId="40" xfId="0" applyFont="1" applyBorder="1"/>
    <xf numFmtId="0" fontId="34" fillId="0" borderId="36" xfId="0" applyFont="1" applyBorder="1" applyAlignment="1">
      <alignment vertical="center"/>
    </xf>
    <xf numFmtId="0" fontId="34" fillId="0" borderId="39" xfId="0" applyFont="1" applyBorder="1" applyAlignment="1">
      <alignment vertical="center"/>
    </xf>
    <xf numFmtId="0" fontId="90" fillId="0" borderId="39" xfId="0" applyFont="1" applyBorder="1" applyAlignment="1">
      <alignment horizontal="right" vertical="center"/>
    </xf>
    <xf numFmtId="0" fontId="90" fillId="0" borderId="40" xfId="0" applyFont="1" applyBorder="1" applyAlignment="1">
      <alignment horizontal="right" vertical="center"/>
    </xf>
    <xf numFmtId="0" fontId="24" fillId="0" borderId="41" xfId="0" applyFont="1" applyBorder="1" applyAlignment="1">
      <alignment horizontal="left"/>
    </xf>
    <xf numFmtId="0" fontId="90" fillId="0" borderId="43" xfId="0" applyFont="1" applyBorder="1" applyAlignment="1">
      <alignment horizontal="right" vertical="center"/>
    </xf>
    <xf numFmtId="0" fontId="90" fillId="0" borderId="44" xfId="0" applyFont="1" applyBorder="1" applyAlignment="1">
      <alignment horizontal="right" vertical="center"/>
    </xf>
    <xf numFmtId="0" fontId="89" fillId="5" borderId="39" xfId="0" applyFont="1" applyFill="1" applyBorder="1" applyAlignment="1">
      <alignment horizontal="center" wrapText="1"/>
    </xf>
    <xf numFmtId="3" fontId="24" fillId="0" borderId="36" xfId="0" applyNumberFormat="1" applyFont="1" applyBorder="1" applyAlignment="1">
      <alignment horizontal="right" vertical="center" wrapText="1"/>
    </xf>
    <xf numFmtId="0" fontId="24" fillId="0" borderId="160" xfId="0" applyFont="1" applyBorder="1" applyAlignment="1">
      <alignment horizontal="left"/>
    </xf>
    <xf numFmtId="3" fontId="24" fillId="0" borderId="159" xfId="0" applyNumberFormat="1" applyFont="1" applyBorder="1" applyAlignment="1">
      <alignment horizontal="right" vertical="center" wrapText="1"/>
    </xf>
    <xf numFmtId="0" fontId="34" fillId="11" borderId="39" xfId="0" applyFont="1" applyFill="1" applyBorder="1" applyAlignment="1">
      <alignment horizontal="center" wrapText="1"/>
    </xf>
    <xf numFmtId="0" fontId="24" fillId="0" borderId="39" xfId="0" applyFont="1" applyBorder="1" applyAlignment="1">
      <alignment horizontal="right" vertical="center"/>
    </xf>
    <xf numFmtId="0" fontId="24" fillId="0" borderId="43" xfId="0" applyFont="1" applyBorder="1" applyAlignment="1">
      <alignment horizontal="right" vertical="center"/>
    </xf>
    <xf numFmtId="0" fontId="107" fillId="0" borderId="0" xfId="0" applyFont="1" applyAlignment="1">
      <alignment horizontal="left"/>
    </xf>
    <xf numFmtId="0" fontId="24" fillId="0" borderId="169" xfId="0" applyFont="1" applyBorder="1" applyAlignment="1">
      <alignment horizontal="left"/>
    </xf>
    <xf numFmtId="3" fontId="24" fillId="0" borderId="160" xfId="0" applyNumberFormat="1" applyFont="1" applyBorder="1" applyAlignment="1">
      <alignment horizontal="right"/>
    </xf>
    <xf numFmtId="3" fontId="24" fillId="0" borderId="55" xfId="0" applyNumberFormat="1" applyFont="1" applyBorder="1" applyAlignment="1">
      <alignment horizontal="right"/>
    </xf>
    <xf numFmtId="3" fontId="90" fillId="0" borderId="55" xfId="0" applyNumberFormat="1" applyFont="1" applyBorder="1" applyAlignment="1">
      <alignment horizontal="right" vertical="center"/>
    </xf>
    <xf numFmtId="3" fontId="90" fillId="0" borderId="56" xfId="0" applyNumberFormat="1" applyFont="1" applyBorder="1" applyAlignment="1">
      <alignment horizontal="right" vertical="center"/>
    </xf>
    <xf numFmtId="0" fontId="24" fillId="0" borderId="161" xfId="0" applyFont="1" applyBorder="1" applyAlignment="1">
      <alignment horizontal="left"/>
    </xf>
    <xf numFmtId="3" fontId="90" fillId="0" borderId="43" xfId="0" applyNumberFormat="1" applyFont="1" applyBorder="1" applyAlignment="1">
      <alignment horizontal="right" vertical="center"/>
    </xf>
    <xf numFmtId="0" fontId="98" fillId="5" borderId="109" xfId="0" applyFont="1" applyFill="1" applyBorder="1" applyAlignment="1">
      <alignment horizontal="left" vertical="center" wrapText="1"/>
    </xf>
    <xf numFmtId="0" fontId="90" fillId="0" borderId="104" xfId="0" applyFont="1" applyBorder="1" applyAlignment="1">
      <alignment vertical="center" wrapText="1"/>
    </xf>
    <xf numFmtId="0" fontId="90" fillId="0" borderId="189" xfId="0" applyFont="1" applyBorder="1" applyAlignment="1">
      <alignment horizontal="left" vertical="center" wrapText="1"/>
    </xf>
    <xf numFmtId="0" fontId="90" fillId="0" borderId="101" xfId="0" applyFont="1" applyBorder="1" applyAlignment="1">
      <alignment horizontal="left" vertical="center" wrapText="1"/>
    </xf>
    <xf numFmtId="0" fontId="113" fillId="3" borderId="16" xfId="0" applyFont="1" applyFill="1" applyBorder="1" applyAlignment="1">
      <alignment horizontal="left" vertical="center" wrapText="1"/>
    </xf>
    <xf numFmtId="0" fontId="114" fillId="5" borderId="16" xfId="0" applyFont="1" applyFill="1" applyBorder="1" applyAlignment="1">
      <alignment horizontal="left" vertical="center"/>
    </xf>
    <xf numFmtId="0" fontId="28" fillId="5" borderId="16" xfId="0" applyFont="1" applyFill="1" applyBorder="1" applyAlignment="1">
      <alignment horizontal="left" vertical="center"/>
    </xf>
    <xf numFmtId="0" fontId="28" fillId="5" borderId="16" xfId="0" applyFont="1" applyFill="1" applyBorder="1" applyAlignment="1">
      <alignment horizontal="left" vertical="center" wrapText="1"/>
    </xf>
    <xf numFmtId="0" fontId="90" fillId="0" borderId="30" xfId="0" applyFont="1" applyBorder="1" applyAlignment="1">
      <alignment vertical="center"/>
    </xf>
    <xf numFmtId="0" fontId="115" fillId="5" borderId="208" xfId="0" applyFont="1" applyFill="1" applyBorder="1" applyAlignment="1">
      <alignment horizontal="left" vertical="center"/>
    </xf>
    <xf numFmtId="0" fontId="28" fillId="5" borderId="208" xfId="0" applyFont="1" applyFill="1" applyBorder="1" applyAlignment="1">
      <alignment horizontal="left" vertical="center"/>
    </xf>
    <xf numFmtId="0" fontId="28" fillId="5" borderId="208" xfId="0" applyFont="1" applyFill="1" applyBorder="1" applyAlignment="1">
      <alignment horizontal="left" vertical="center" wrapText="1"/>
    </xf>
    <xf numFmtId="0" fontId="24" fillId="0" borderId="30" xfId="0" applyFont="1" applyBorder="1" applyAlignment="1">
      <alignment vertical="center" wrapText="1"/>
    </xf>
    <xf numFmtId="0" fontId="116" fillId="0" borderId="0" xfId="0" applyFont="1" applyAlignment="1">
      <alignment horizontal="left" vertical="center"/>
    </xf>
    <xf numFmtId="0" fontId="4" fillId="0" borderId="0" xfId="0" applyFont="1" applyAlignment="1">
      <alignment horizontal="left" vertical="center"/>
    </xf>
    <xf numFmtId="0" fontId="111" fillId="0" borderId="0" xfId="0" applyFont="1" applyAlignment="1">
      <alignment vertical="center"/>
    </xf>
    <xf numFmtId="0" fontId="98" fillId="5" borderId="92" xfId="0" applyFont="1" applyFill="1" applyBorder="1" applyAlignment="1">
      <alignment vertical="center" wrapText="1"/>
    </xf>
    <xf numFmtId="0" fontId="90" fillId="0" borderId="37" xfId="0" applyFont="1" applyBorder="1" applyAlignment="1">
      <alignment vertical="center" wrapText="1"/>
    </xf>
    <xf numFmtId="0" fontId="90" fillId="6" borderId="53" xfId="0" applyFont="1" applyFill="1" applyBorder="1" applyAlignment="1">
      <alignment horizontal="right" vertical="center" wrapText="1"/>
    </xf>
    <xf numFmtId="0" fontId="90" fillId="0" borderId="95" xfId="0" applyFont="1" applyBorder="1" applyAlignment="1">
      <alignment horizontal="right" vertical="center" wrapText="1"/>
    </xf>
    <xf numFmtId="0" fontId="90" fillId="6" borderId="53" xfId="0" applyFont="1" applyFill="1" applyBorder="1" applyAlignment="1">
      <alignment vertical="center" wrapText="1"/>
    </xf>
    <xf numFmtId="0" fontId="90" fillId="6" borderId="95" xfId="0" applyFont="1" applyFill="1" applyBorder="1" applyAlignment="1">
      <alignment horizontal="right" vertical="center" wrapText="1"/>
    </xf>
    <xf numFmtId="0" fontId="90" fillId="0" borderId="37" xfId="0" applyFont="1" applyBorder="1" applyAlignment="1">
      <alignment horizontal="right" vertical="center" wrapText="1"/>
    </xf>
    <xf numFmtId="0" fontId="90" fillId="0" borderId="63" xfId="0" applyFont="1" applyBorder="1" applyAlignment="1">
      <alignment vertical="center" wrapText="1"/>
    </xf>
    <xf numFmtId="0" fontId="90" fillId="0" borderId="209" xfId="0" applyFont="1" applyBorder="1" applyAlignment="1">
      <alignment vertical="center" wrapText="1"/>
    </xf>
    <xf numFmtId="0" fontId="90" fillId="6" borderId="96" xfId="0" applyFont="1" applyFill="1" applyBorder="1" applyAlignment="1">
      <alignment horizontal="right" vertical="center" wrapText="1"/>
    </xf>
    <xf numFmtId="0" fontId="90" fillId="0" borderId="96" xfId="0" applyFont="1" applyBorder="1" applyAlignment="1">
      <alignment vertical="center" wrapText="1"/>
    </xf>
    <xf numFmtId="0" fontId="90" fillId="0" borderId="97" xfId="0" applyFont="1" applyBorder="1" applyAlignment="1">
      <alignment horizontal="right" vertical="center" wrapText="1"/>
    </xf>
    <xf numFmtId="0" fontId="89" fillId="5" borderId="68" xfId="0" applyFont="1" applyFill="1" applyBorder="1" applyAlignment="1">
      <alignment horizontal="center" vertical="center" wrapText="1"/>
    </xf>
    <xf numFmtId="0" fontId="34" fillId="4" borderId="210" xfId="0" applyFont="1" applyFill="1" applyBorder="1" applyAlignment="1">
      <alignment vertical="center"/>
    </xf>
    <xf numFmtId="0" fontId="34" fillId="4" borderId="211" xfId="0" applyFont="1" applyFill="1" applyBorder="1" applyAlignment="1">
      <alignment vertical="center"/>
    </xf>
    <xf numFmtId="0" fontId="34" fillId="4" borderId="212" xfId="0" applyFont="1" applyFill="1" applyBorder="1" applyAlignment="1">
      <alignment vertical="center"/>
    </xf>
    <xf numFmtId="0" fontId="90" fillId="0" borderId="36" xfId="0" applyFont="1" applyBorder="1" applyAlignment="1">
      <alignment vertical="center" wrapText="1"/>
    </xf>
    <xf numFmtId="0" fontId="90" fillId="0" borderId="38" xfId="0" applyFont="1" applyBorder="1" applyAlignment="1">
      <alignment vertical="center" wrapText="1"/>
    </xf>
    <xf numFmtId="0" fontId="90" fillId="3" borderId="85" xfId="0" applyFont="1" applyFill="1" applyBorder="1" applyAlignment="1">
      <alignment vertical="center" wrapText="1"/>
    </xf>
    <xf numFmtId="0" fontId="90" fillId="0" borderId="155" xfId="0" applyFont="1" applyBorder="1" applyAlignment="1">
      <alignment vertical="center" wrapText="1"/>
    </xf>
    <xf numFmtId="0" fontId="90" fillId="12" borderId="85" xfId="0" applyFont="1" applyFill="1" applyBorder="1" applyAlignment="1">
      <alignment vertical="center" wrapText="1"/>
    </xf>
    <xf numFmtId="0" fontId="88" fillId="7" borderId="36" xfId="0" applyFont="1" applyFill="1" applyBorder="1" applyAlignment="1">
      <alignment horizontal="right" vertical="center" wrapText="1"/>
    </xf>
    <xf numFmtId="0" fontId="88" fillId="0" borderId="38" xfId="0" applyFont="1" applyBorder="1" applyAlignment="1">
      <alignment horizontal="right" vertical="center" wrapText="1"/>
    </xf>
    <xf numFmtId="0" fontId="88" fillId="7" borderId="85" xfId="0" applyFont="1" applyFill="1" applyBorder="1" applyAlignment="1">
      <alignment horizontal="right" vertical="center" wrapText="1"/>
    </xf>
    <xf numFmtId="2" fontId="88" fillId="7" borderId="39" xfId="0" applyNumberFormat="1" applyFont="1" applyFill="1" applyBorder="1" applyAlignment="1">
      <alignment horizontal="right" vertical="center" wrapText="1"/>
    </xf>
    <xf numFmtId="0" fontId="34" fillId="7" borderId="40" xfId="0" applyFont="1" applyFill="1" applyBorder="1" applyAlignment="1">
      <alignment horizontal="right" vertical="center" wrapText="1"/>
    </xf>
    <xf numFmtId="0" fontId="94" fillId="0" borderId="0" xfId="0" applyFont="1" applyAlignment="1">
      <alignment vertical="center" wrapText="1"/>
    </xf>
    <xf numFmtId="2" fontId="24" fillId="0" borderId="38" xfId="0" applyNumberFormat="1" applyFont="1" applyBorder="1" applyAlignment="1">
      <alignment vertical="center" wrapText="1"/>
    </xf>
    <xf numFmtId="0" fontId="24" fillId="0" borderId="155" xfId="0" applyFont="1" applyBorder="1" applyAlignment="1">
      <alignment vertical="center" wrapText="1"/>
    </xf>
    <xf numFmtId="2" fontId="34" fillId="7" borderId="43" xfId="0" applyNumberFormat="1" applyFont="1" applyFill="1" applyBorder="1" applyAlignment="1">
      <alignment horizontal="right" vertical="center" wrapText="1"/>
    </xf>
    <xf numFmtId="0" fontId="34" fillId="7" borderId="14" xfId="0" applyFont="1" applyFill="1" applyBorder="1" applyAlignment="1">
      <alignment horizontal="right" vertical="center" wrapText="1"/>
    </xf>
    <xf numFmtId="0" fontId="24" fillId="0" borderId="0" xfId="0" applyFont="1" applyAlignment="1">
      <alignment vertical="center"/>
    </xf>
    <xf numFmtId="0" fontId="109" fillId="5" borderId="46" xfId="0" applyFont="1" applyFill="1" applyBorder="1" applyAlignment="1">
      <alignment horizontal="left" vertical="center"/>
    </xf>
    <xf numFmtId="0" fontId="90" fillId="0" borderId="36" xfId="0" applyFont="1" applyBorder="1" applyAlignment="1">
      <alignment vertical="center"/>
    </xf>
    <xf numFmtId="0" fontId="90" fillId="0" borderId="38" xfId="0" applyFont="1" applyBorder="1" applyAlignment="1">
      <alignment vertical="center"/>
    </xf>
    <xf numFmtId="0" fontId="90" fillId="0" borderId="39" xfId="0" applyFont="1" applyBorder="1" applyAlignment="1">
      <alignment vertical="center"/>
    </xf>
    <xf numFmtId="0" fontId="90" fillId="0" borderId="40" xfId="0" applyFont="1" applyBorder="1" applyAlignment="1">
      <alignment horizontal="right" vertical="center" wrapText="1"/>
    </xf>
    <xf numFmtId="0" fontId="90" fillId="0" borderId="41" xfId="0" applyFont="1" applyBorder="1" applyAlignment="1">
      <alignment vertical="center" wrapText="1"/>
    </xf>
    <xf numFmtId="0" fontId="90" fillId="0" borderId="162" xfId="0" applyFont="1" applyBorder="1" applyAlignment="1">
      <alignment vertical="center" wrapText="1"/>
    </xf>
    <xf numFmtId="0" fontId="90" fillId="0" borderId="43" xfId="0" applyFont="1" applyBorder="1" applyAlignment="1">
      <alignment vertical="center" wrapText="1"/>
    </xf>
    <xf numFmtId="2" fontId="90" fillId="0" borderId="44" xfId="0" applyNumberFormat="1" applyFont="1" applyBorder="1" applyAlignment="1">
      <alignment horizontal="right" vertical="center" wrapText="1"/>
    </xf>
    <xf numFmtId="0" fontId="90" fillId="0" borderId="39" xfId="0" applyFont="1" applyBorder="1" applyAlignment="1">
      <alignment horizontal="right" vertical="center" wrapText="1"/>
    </xf>
    <xf numFmtId="0" fontId="90" fillId="0" borderId="39" xfId="0" applyFont="1" applyBorder="1" applyAlignment="1">
      <alignment vertical="center" wrapText="1"/>
    </xf>
    <xf numFmtId="0" fontId="24" fillId="0" borderId="36" xfId="0" applyFont="1" applyBorder="1" applyAlignment="1">
      <alignment vertical="center"/>
    </xf>
    <xf numFmtId="0" fontId="24" fillId="0" borderId="38" xfId="0" applyFont="1" applyBorder="1" applyAlignment="1">
      <alignment vertical="center"/>
    </xf>
    <xf numFmtId="0" fontId="88" fillId="7" borderId="41" xfId="0" applyFont="1" applyFill="1" applyBorder="1" applyAlignment="1">
      <alignment horizontal="right" vertical="center" wrapText="1"/>
    </xf>
    <xf numFmtId="0" fontId="88" fillId="7" borderId="42" xfId="0" applyFont="1" applyFill="1" applyBorder="1" applyAlignment="1">
      <alignment horizontal="right" vertical="center" wrapText="1"/>
    </xf>
    <xf numFmtId="0" fontId="88" fillId="7" borderId="43" xfId="0" applyFont="1" applyFill="1" applyBorder="1" applyAlignment="1">
      <alignment horizontal="right" vertical="center" wrapText="1"/>
    </xf>
    <xf numFmtId="0" fontId="88" fillId="7" borderId="43" xfId="0" applyFont="1" applyFill="1" applyBorder="1" applyAlignment="1">
      <alignment vertical="center" wrapText="1"/>
    </xf>
    <xf numFmtId="0" fontId="34" fillId="7" borderId="44" xfId="0" applyFont="1" applyFill="1" applyBorder="1" applyAlignment="1">
      <alignment horizontal="right" vertical="center" wrapText="1"/>
    </xf>
    <xf numFmtId="0" fontId="88" fillId="0" borderId="0" xfId="0" applyFont="1" applyAlignment="1">
      <alignment horizontal="right" vertical="center" wrapText="1"/>
    </xf>
    <xf numFmtId="0" fontId="24" fillId="0" borderId="0" xfId="0" applyFont="1" applyAlignment="1">
      <alignment horizontal="right" vertical="center" wrapText="1"/>
    </xf>
    <xf numFmtId="0" fontId="94" fillId="0" borderId="0" xfId="0" applyFont="1" applyAlignment="1">
      <alignment horizontal="center" vertical="center" wrapText="1"/>
    </xf>
    <xf numFmtId="2" fontId="24" fillId="0" borderId="40" xfId="0" applyNumberFormat="1" applyFont="1" applyBorder="1" applyAlignment="1">
      <alignment horizontal="right" vertical="center" wrapText="1"/>
    </xf>
    <xf numFmtId="0" fontId="90" fillId="0" borderId="43" xfId="0" applyFont="1" applyBorder="1" applyAlignment="1">
      <alignment horizontal="right" vertical="center" wrapText="1"/>
    </xf>
    <xf numFmtId="0" fontId="24" fillId="0" borderId="44" xfId="0" applyFont="1" applyBorder="1" applyAlignment="1">
      <alignment horizontal="right" vertical="center" wrapText="1"/>
    </xf>
    <xf numFmtId="3" fontId="90" fillId="0" borderId="30" xfId="0" applyNumberFormat="1" applyFont="1" applyBorder="1" applyAlignment="1">
      <alignment vertical="center" wrapText="1"/>
    </xf>
    <xf numFmtId="164" fontId="90" fillId="0" borderId="40" xfId="0" applyNumberFormat="1" applyFont="1" applyBorder="1" applyAlignment="1">
      <alignment vertical="center" wrapText="1"/>
    </xf>
    <xf numFmtId="3" fontId="88" fillId="7" borderId="213" xfId="0" applyNumberFormat="1" applyFont="1" applyFill="1" applyBorder="1" applyAlignment="1">
      <alignment horizontal="right" vertical="center" wrapText="1"/>
    </xf>
    <xf numFmtId="164" fontId="88" fillId="7" borderId="40" xfId="0" applyNumberFormat="1" applyFont="1" applyFill="1" applyBorder="1" applyAlignment="1">
      <alignment horizontal="right" vertical="center" wrapText="1"/>
    </xf>
    <xf numFmtId="2" fontId="90" fillId="0" borderId="39" xfId="0" applyNumberFormat="1" applyFont="1" applyBorder="1" applyAlignment="1">
      <alignment vertical="center"/>
    </xf>
    <xf numFmtId="0" fontId="90" fillId="0" borderId="40" xfId="0" applyFont="1" applyBorder="1" applyAlignment="1">
      <alignment vertical="center"/>
    </xf>
    <xf numFmtId="2" fontId="90" fillId="0" borderId="40" xfId="0" applyNumberFormat="1" applyFont="1" applyBorder="1" applyAlignment="1">
      <alignment vertical="center"/>
    </xf>
    <xf numFmtId="0" fontId="24" fillId="0" borderId="41" xfId="0" applyFont="1" applyBorder="1" applyAlignment="1">
      <alignment vertical="center"/>
    </xf>
    <xf numFmtId="0" fontId="90" fillId="0" borderId="43" xfId="0" applyFont="1" applyBorder="1" applyAlignment="1">
      <alignment vertical="center"/>
    </xf>
    <xf numFmtId="2" fontId="90" fillId="0" borderId="43" xfId="0" applyNumberFormat="1" applyFont="1" applyBorder="1" applyAlignment="1">
      <alignment vertical="center"/>
    </xf>
    <xf numFmtId="2" fontId="90" fillId="0" borderId="44" xfId="0" applyNumberFormat="1" applyFont="1" applyBorder="1" applyAlignment="1">
      <alignment vertical="center"/>
    </xf>
    <xf numFmtId="0" fontId="90" fillId="0" borderId="44" xfId="0" applyFont="1" applyBorder="1" applyAlignment="1">
      <alignment vertical="center"/>
    </xf>
    <xf numFmtId="0" fontId="8" fillId="11" borderId="16" xfId="0" applyFont="1" applyFill="1" applyBorder="1" applyAlignment="1">
      <alignment vertical="center"/>
    </xf>
    <xf numFmtId="0" fontId="93" fillId="11" borderId="16" xfId="0" applyFont="1" applyFill="1" applyBorder="1" applyAlignment="1">
      <alignment horizontal="left" vertical="center" wrapText="1"/>
    </xf>
    <xf numFmtId="0" fontId="93" fillId="0" borderId="1" xfId="0" applyFont="1" applyBorder="1" applyAlignment="1">
      <alignment horizontal="left" vertical="center" wrapText="1"/>
    </xf>
    <xf numFmtId="0" fontId="8" fillId="0" borderId="1" xfId="0" applyFont="1" applyBorder="1" applyAlignment="1">
      <alignment vertical="center"/>
    </xf>
    <xf numFmtId="0" fontId="90" fillId="0" borderId="30" xfId="0" applyFont="1" applyBorder="1" applyAlignment="1">
      <alignment vertical="center" wrapText="1"/>
    </xf>
    <xf numFmtId="0" fontId="90" fillId="0" borderId="167" xfId="0" applyFont="1" applyBorder="1" applyAlignment="1">
      <alignment vertical="center" wrapText="1"/>
    </xf>
    <xf numFmtId="170" fontId="24" fillId="0" borderId="44" xfId="0" applyNumberFormat="1" applyFont="1" applyBorder="1" applyAlignment="1">
      <alignment horizontal="right" vertical="center" wrapText="1"/>
    </xf>
    <xf numFmtId="2" fontId="90" fillId="0" borderId="40" xfId="0" applyNumberFormat="1" applyFont="1" applyBorder="1" applyAlignment="1">
      <alignment horizontal="right" vertical="center" wrapText="1"/>
    </xf>
    <xf numFmtId="0" fontId="88" fillId="0" borderId="167" xfId="0" applyFont="1" applyBorder="1" applyAlignment="1">
      <alignment horizontal="right" vertical="center" wrapText="1"/>
    </xf>
    <xf numFmtId="2" fontId="88" fillId="7" borderId="44" xfId="0" applyNumberFormat="1" applyFont="1" applyFill="1" applyBorder="1" applyAlignment="1">
      <alignment horizontal="right" vertical="center" wrapText="1"/>
    </xf>
    <xf numFmtId="0" fontId="36" fillId="0" borderId="2" xfId="0" applyFont="1" applyBorder="1"/>
    <xf numFmtId="0" fontId="4" fillId="0" borderId="2" xfId="0" applyFont="1" applyBorder="1"/>
    <xf numFmtId="0" fontId="93" fillId="0" borderId="0" xfId="0" applyFont="1" applyAlignment="1">
      <alignment wrapText="1"/>
    </xf>
    <xf numFmtId="0" fontId="93" fillId="3" borderId="16" xfId="0" applyFont="1" applyFill="1" applyBorder="1" applyAlignment="1">
      <alignment horizontal="left"/>
    </xf>
    <xf numFmtId="0" fontId="91" fillId="6" borderId="16" xfId="0" applyFont="1" applyFill="1" applyBorder="1" applyAlignment="1">
      <alignment horizontal="left"/>
    </xf>
    <xf numFmtId="0" fontId="98" fillId="5" borderId="217" xfId="0" applyFont="1" applyFill="1" applyBorder="1" applyAlignment="1">
      <alignment horizontal="center" vertical="center"/>
    </xf>
    <xf numFmtId="0" fontId="98" fillId="5" borderId="217" xfId="0" applyFont="1" applyFill="1" applyBorder="1" applyAlignment="1">
      <alignment vertical="center" wrapText="1"/>
    </xf>
    <xf numFmtId="0" fontId="98" fillId="5" borderId="218" xfId="0" applyFont="1" applyFill="1" applyBorder="1" applyAlignment="1">
      <alignment horizontal="center" vertical="center" wrapText="1"/>
    </xf>
    <xf numFmtId="0" fontId="90" fillId="0" borderId="104" xfId="0" applyFont="1" applyBorder="1" applyAlignment="1">
      <alignment vertical="center"/>
    </xf>
    <xf numFmtId="0" fontId="90" fillId="0" borderId="36" xfId="0" applyFont="1" applyBorder="1" applyAlignment="1">
      <alignment horizontal="right" vertical="center"/>
    </xf>
    <xf numFmtId="0" fontId="90" fillId="0" borderId="39" xfId="0" applyFont="1" applyBorder="1"/>
    <xf numFmtId="0" fontId="90" fillId="0" borderId="53" xfId="0" applyFont="1" applyBorder="1" applyAlignment="1">
      <alignment horizontal="right" vertical="center"/>
    </xf>
    <xf numFmtId="3" fontId="90" fillId="0" borderId="36" xfId="0" applyNumberFormat="1" applyFont="1" applyBorder="1" applyAlignment="1">
      <alignment horizontal="right" vertical="center"/>
    </xf>
    <xf numFmtId="3" fontId="90" fillId="0" borderId="53" xfId="0" applyNumberFormat="1" applyFont="1" applyBorder="1" applyAlignment="1">
      <alignment horizontal="right" vertical="center"/>
    </xf>
    <xf numFmtId="3" fontId="90" fillId="0" borderId="105" xfId="0" applyNumberFormat="1" applyFont="1" applyBorder="1" applyAlignment="1">
      <alignment horizontal="right" vertical="center"/>
    </xf>
    <xf numFmtId="0" fontId="52" fillId="0" borderId="0" xfId="0" applyFont="1"/>
    <xf numFmtId="3" fontId="88" fillId="7" borderId="41" xfId="0" applyNumberFormat="1" applyFont="1" applyFill="1" applyBorder="1" applyAlignment="1">
      <alignment horizontal="right" vertical="center"/>
    </xf>
    <xf numFmtId="3" fontId="88" fillId="7" borderId="43" xfId="0" applyNumberFormat="1" applyFont="1" applyFill="1" applyBorder="1" applyAlignment="1">
      <alignment horizontal="right" vertical="center"/>
    </xf>
    <xf numFmtId="0" fontId="88" fillId="7" borderId="43" xfId="0" applyFont="1" applyFill="1" applyBorder="1"/>
    <xf numFmtId="3" fontId="88" fillId="7" borderId="44" xfId="0" applyNumberFormat="1" applyFont="1" applyFill="1" applyBorder="1" applyAlignment="1">
      <alignment horizontal="right" vertical="center"/>
    </xf>
    <xf numFmtId="3" fontId="88" fillId="7" borderId="107" xfId="0" applyNumberFormat="1" applyFont="1" applyFill="1" applyBorder="1" applyAlignment="1">
      <alignment horizontal="right" vertical="center"/>
    </xf>
    <xf numFmtId="0" fontId="88" fillId="7" borderId="107" xfId="0" applyFont="1" applyFill="1" applyBorder="1"/>
    <xf numFmtId="3" fontId="88" fillId="7" borderId="108" xfId="0" applyNumberFormat="1" applyFont="1" applyFill="1" applyBorder="1" applyAlignment="1">
      <alignment horizontal="right" vertical="center"/>
    </xf>
    <xf numFmtId="0" fontId="88" fillId="0" borderId="0" xfId="0" applyFont="1"/>
    <xf numFmtId="3" fontId="88" fillId="0" borderId="0" xfId="0" applyNumberFormat="1" applyFont="1" applyAlignment="1">
      <alignment horizontal="right" vertical="center"/>
    </xf>
    <xf numFmtId="164" fontId="90" fillId="0" borderId="39" xfId="0" applyNumberFormat="1" applyFont="1" applyBorder="1" applyAlignment="1">
      <alignment vertical="center" wrapText="1"/>
    </xf>
    <xf numFmtId="43" fontId="8" fillId="0" borderId="0" xfId="0" applyNumberFormat="1" applyFont="1" applyAlignment="1">
      <alignment vertical="center"/>
    </xf>
    <xf numFmtId="9" fontId="90" fillId="0" borderId="43" xfId="0" applyNumberFormat="1" applyFont="1" applyBorder="1" applyAlignment="1">
      <alignment vertical="center" wrapText="1"/>
    </xf>
    <xf numFmtId="9" fontId="90" fillId="0" borderId="44" xfId="0" applyNumberFormat="1" applyFont="1" applyBorder="1" applyAlignment="1">
      <alignment vertical="center" wrapText="1"/>
    </xf>
    <xf numFmtId="0" fontId="98" fillId="5" borderId="225" xfId="0" applyFont="1" applyFill="1" applyBorder="1" applyAlignment="1">
      <alignment horizontal="center" vertical="center" wrapText="1"/>
    </xf>
    <xf numFmtId="0" fontId="98" fillId="5" borderId="226" xfId="0" applyFont="1" applyFill="1" applyBorder="1" applyAlignment="1">
      <alignment horizontal="center" vertical="center" wrapText="1"/>
    </xf>
    <xf numFmtId="0" fontId="90" fillId="0" borderId="115" xfId="0" applyFont="1" applyBorder="1"/>
    <xf numFmtId="0" fontId="90" fillId="0" borderId="60" xfId="0" applyFont="1" applyBorder="1"/>
    <xf numFmtId="0" fontId="90" fillId="0" borderId="37" xfId="0" applyFont="1" applyBorder="1"/>
    <xf numFmtId="0" fontId="90" fillId="0" borderId="227" xfId="0" applyFont="1" applyBorder="1"/>
    <xf numFmtId="0" fontId="90" fillId="0" borderId="116" xfId="0" applyFont="1" applyBorder="1"/>
    <xf numFmtId="0" fontId="90" fillId="0" borderId="228" xfId="0" applyFont="1" applyBorder="1"/>
    <xf numFmtId="0" fontId="90" fillId="0" borderId="229" xfId="0" applyFont="1" applyBorder="1"/>
    <xf numFmtId="0" fontId="90" fillId="0" borderId="230" xfId="0" applyFont="1" applyBorder="1"/>
    <xf numFmtId="0" fontId="90" fillId="0" borderId="231" xfId="0" applyFont="1" applyBorder="1"/>
    <xf numFmtId="3" fontId="90" fillId="0" borderId="116" xfId="0" applyNumberFormat="1" applyFont="1" applyBorder="1"/>
    <xf numFmtId="0" fontId="88" fillId="7" borderId="118" xfId="0" applyFont="1" applyFill="1" applyBorder="1"/>
    <xf numFmtId="3" fontId="88" fillId="7" borderId="63" xfId="0" applyNumberFormat="1" applyFont="1" applyFill="1" applyBorder="1"/>
    <xf numFmtId="3" fontId="88" fillId="7" borderId="96" xfId="0" applyNumberFormat="1" applyFont="1" applyFill="1" applyBorder="1"/>
    <xf numFmtId="0" fontId="88" fillId="7" borderId="96" xfId="0" applyFont="1" applyFill="1" applyBorder="1"/>
    <xf numFmtId="0" fontId="88" fillId="7" borderId="97" xfId="0" applyFont="1" applyFill="1" applyBorder="1"/>
    <xf numFmtId="3" fontId="88" fillId="7" borderId="232" xfId="0" applyNumberFormat="1" applyFont="1" applyFill="1" applyBorder="1"/>
    <xf numFmtId="3" fontId="88" fillId="7" borderId="119" xfId="0" applyNumberFormat="1" applyFont="1" applyFill="1" applyBorder="1"/>
    <xf numFmtId="0" fontId="88" fillId="7" borderId="119" xfId="0" applyFont="1" applyFill="1" applyBorder="1"/>
    <xf numFmtId="0" fontId="88" fillId="7" borderId="233" xfId="0" applyFont="1" applyFill="1" applyBorder="1"/>
    <xf numFmtId="0" fontId="97" fillId="0" borderId="67" xfId="0" applyFont="1" applyBorder="1"/>
    <xf numFmtId="0" fontId="33" fillId="0" borderId="67" xfId="0" applyFont="1" applyBorder="1"/>
    <xf numFmtId="0" fontId="33" fillId="0" borderId="0" xfId="0" applyFont="1"/>
    <xf numFmtId="0" fontId="98" fillId="5" borderId="60" xfId="0" applyFont="1" applyFill="1" applyBorder="1" applyAlignment="1">
      <alignment horizontal="center" vertical="center"/>
    </xf>
    <xf numFmtId="0" fontId="98" fillId="5" borderId="53" xfId="0" applyFont="1" applyFill="1" applyBorder="1" applyAlignment="1">
      <alignment horizontal="center" vertical="center"/>
    </xf>
    <xf numFmtId="0" fontId="98" fillId="5" borderId="105" xfId="0" applyFont="1" applyFill="1" applyBorder="1" applyAlignment="1">
      <alignment horizontal="center" vertical="center" wrapText="1"/>
    </xf>
    <xf numFmtId="0" fontId="24" fillId="0" borderId="182" xfId="0" applyFont="1" applyBorder="1" applyAlignment="1">
      <alignment horizontal="left" vertical="center"/>
    </xf>
    <xf numFmtId="0" fontId="24" fillId="0" borderId="60" xfId="0" applyFont="1" applyBorder="1"/>
    <xf numFmtId="0" fontId="24" fillId="0" borderId="37" xfId="0" applyFont="1" applyBorder="1"/>
    <xf numFmtId="0" fontId="24" fillId="0" borderId="227" xfId="0" applyFont="1" applyBorder="1"/>
    <xf numFmtId="0" fontId="24" fillId="0" borderId="60" xfId="0" applyFont="1" applyBorder="1" applyAlignment="1">
      <alignment horizontal="right" vertical="center"/>
    </xf>
    <xf numFmtId="0" fontId="24" fillId="0" borderId="53" xfId="0" applyFont="1" applyBorder="1" applyAlignment="1">
      <alignment horizontal="right" vertical="center"/>
    </xf>
    <xf numFmtId="0" fontId="24" fillId="0" borderId="105" xfId="0" applyFont="1" applyBorder="1" applyAlignment="1">
      <alignment horizontal="right" vertical="center"/>
    </xf>
    <xf numFmtId="3" fontId="24" fillId="0" borderId="229" xfId="0" applyNumberFormat="1" applyFont="1" applyBorder="1"/>
    <xf numFmtId="3" fontId="24" fillId="0" borderId="230" xfId="0" applyNumberFormat="1" applyFont="1" applyBorder="1"/>
    <xf numFmtId="0" fontId="24" fillId="0" borderId="231" xfId="0" applyFont="1" applyBorder="1"/>
    <xf numFmtId="3" fontId="24" fillId="0" borderId="60" xfId="0" applyNumberFormat="1" applyFont="1" applyBorder="1" applyAlignment="1">
      <alignment horizontal="right" vertical="center"/>
    </xf>
    <xf numFmtId="3" fontId="24" fillId="0" borderId="53" xfId="0" applyNumberFormat="1" applyFont="1" applyBorder="1" applyAlignment="1">
      <alignment horizontal="right" vertical="center"/>
    </xf>
    <xf numFmtId="0" fontId="24" fillId="0" borderId="229" xfId="0" applyFont="1" applyBorder="1"/>
    <xf numFmtId="0" fontId="34" fillId="7" borderId="237" xfId="0" applyFont="1" applyFill="1" applyBorder="1" applyAlignment="1">
      <alignment horizontal="left" vertical="center"/>
    </xf>
    <xf numFmtId="3" fontId="34" fillId="7" borderId="63" xfId="0" applyNumberFormat="1" applyFont="1" applyFill="1" applyBorder="1"/>
    <xf numFmtId="3" fontId="34" fillId="7" borderId="96" xfId="0" applyNumberFormat="1" applyFont="1" applyFill="1" applyBorder="1"/>
    <xf numFmtId="0" fontId="34" fillId="7" borderId="97" xfId="0" applyFont="1" applyFill="1" applyBorder="1"/>
    <xf numFmtId="3" fontId="34" fillId="7" borderId="238" xfId="0" applyNumberFormat="1" applyFont="1" applyFill="1" applyBorder="1" applyAlignment="1">
      <alignment horizontal="right" vertical="center"/>
    </xf>
    <xf numFmtId="3" fontId="34" fillId="7" borderId="107" xfId="0" applyNumberFormat="1" applyFont="1" applyFill="1" applyBorder="1" applyAlignment="1">
      <alignment horizontal="right" vertical="center"/>
    </xf>
    <xf numFmtId="0" fontId="34" fillId="7" borderId="108" xfId="0" applyFont="1" applyFill="1" applyBorder="1" applyAlignment="1">
      <alignment horizontal="right" vertical="center"/>
    </xf>
    <xf numFmtId="0" fontId="98" fillId="5" borderId="95" xfId="0" applyFont="1" applyFill="1" applyBorder="1" applyAlignment="1">
      <alignment horizontal="center" vertical="center"/>
    </xf>
    <xf numFmtId="0" fontId="98" fillId="5" borderId="105" xfId="0" applyFont="1" applyFill="1" applyBorder="1" applyAlignment="1">
      <alignment horizontal="center" vertical="center"/>
    </xf>
    <xf numFmtId="0" fontId="98" fillId="5" borderId="95" xfId="0" applyFont="1" applyFill="1" applyBorder="1" applyAlignment="1">
      <alignment horizontal="center"/>
    </xf>
    <xf numFmtId="0" fontId="98" fillId="5" borderId="105" xfId="0" applyFont="1" applyFill="1" applyBorder="1" applyAlignment="1">
      <alignment horizontal="center"/>
    </xf>
    <xf numFmtId="0" fontId="90" fillId="0" borderId="242" xfId="0" applyFont="1" applyBorder="1" applyAlignment="1">
      <alignment vertical="center" wrapText="1"/>
    </xf>
    <xf numFmtId="0" fontId="90" fillId="0" borderId="95" xfId="0" applyFont="1" applyBorder="1" applyAlignment="1">
      <alignment vertical="center" wrapText="1"/>
    </xf>
    <xf numFmtId="0" fontId="90" fillId="0" borderId="184" xfId="0" applyFont="1" applyBorder="1" applyAlignment="1">
      <alignment wrapText="1"/>
    </xf>
    <xf numFmtId="0" fontId="90" fillId="6" borderId="243" xfId="0" applyFont="1" applyFill="1" applyBorder="1" applyAlignment="1">
      <alignment vertical="center" wrapText="1"/>
    </xf>
    <xf numFmtId="0" fontId="90" fillId="6" borderId="95" xfId="0" applyFont="1" applyFill="1" applyBorder="1" applyAlignment="1">
      <alignment vertical="center" wrapText="1"/>
    </xf>
    <xf numFmtId="0" fontId="90" fillId="6" borderId="244" xfId="0" applyFont="1" applyFill="1" applyBorder="1" applyAlignment="1">
      <alignment wrapText="1"/>
    </xf>
    <xf numFmtId="3" fontId="90" fillId="0" borderId="242" xfId="0" applyNumberFormat="1" applyFont="1" applyBorder="1" applyAlignment="1">
      <alignment vertical="center" wrapText="1"/>
    </xf>
    <xf numFmtId="3" fontId="90" fillId="0" borderId="95" xfId="0" applyNumberFormat="1" applyFont="1" applyBorder="1" applyAlignment="1">
      <alignment vertical="center" wrapText="1"/>
    </xf>
    <xf numFmtId="3" fontId="90" fillId="6" borderId="243" xfId="0" applyNumberFormat="1" applyFont="1" applyFill="1" applyBorder="1" applyAlignment="1">
      <alignment vertical="center" wrapText="1"/>
    </xf>
    <xf numFmtId="3" fontId="90" fillId="6" borderId="95" xfId="0" applyNumberFormat="1" applyFont="1" applyFill="1" applyBorder="1" applyAlignment="1">
      <alignment vertical="center" wrapText="1"/>
    </xf>
    <xf numFmtId="3" fontId="90" fillId="7" borderId="245" xfId="0" applyNumberFormat="1" applyFont="1" applyFill="1" applyBorder="1" applyAlignment="1">
      <alignment vertical="center" wrapText="1"/>
    </xf>
    <xf numFmtId="3" fontId="90" fillId="7" borderId="238" xfId="0" applyNumberFormat="1" applyFont="1" applyFill="1" applyBorder="1" applyAlignment="1">
      <alignment vertical="center" wrapText="1"/>
    </xf>
    <xf numFmtId="3" fontId="90" fillId="7" borderId="246" xfId="0" applyNumberFormat="1" applyFont="1" applyFill="1" applyBorder="1" applyAlignment="1">
      <alignment vertical="center" wrapText="1"/>
    </xf>
    <xf numFmtId="0" fontId="90" fillId="7" borderId="247" xfId="0" applyFont="1" applyFill="1" applyBorder="1" applyAlignment="1">
      <alignment wrapText="1"/>
    </xf>
    <xf numFmtId="3" fontId="88" fillId="7" borderId="245" xfId="0" applyNumberFormat="1" applyFont="1" applyFill="1" applyBorder="1" applyAlignment="1">
      <alignment vertical="center" wrapText="1"/>
    </xf>
    <xf numFmtId="3" fontId="88" fillId="7" borderId="238" xfId="0" applyNumberFormat="1" applyFont="1" applyFill="1" applyBorder="1" applyAlignment="1">
      <alignment vertical="center" wrapText="1"/>
    </xf>
    <xf numFmtId="3" fontId="88" fillId="7" borderId="246" xfId="0" applyNumberFormat="1" applyFont="1" applyFill="1" applyBorder="1" applyAlignment="1">
      <alignment vertical="center" wrapText="1"/>
    </xf>
    <xf numFmtId="0" fontId="88" fillId="7" borderId="247" xfId="0" applyFont="1" applyFill="1" applyBorder="1" applyAlignment="1">
      <alignment wrapText="1"/>
    </xf>
    <xf numFmtId="0" fontId="98" fillId="5" borderId="60" xfId="0" applyFont="1" applyFill="1" applyBorder="1" applyAlignment="1">
      <alignment horizontal="center"/>
    </xf>
    <xf numFmtId="0" fontId="98" fillId="5" borderId="53" xfId="0" applyFont="1" applyFill="1" applyBorder="1" applyAlignment="1">
      <alignment horizontal="center"/>
    </xf>
    <xf numFmtId="0" fontId="98" fillId="5" borderId="53" xfId="0" applyFont="1" applyFill="1" applyBorder="1" applyAlignment="1">
      <alignment horizontal="center" wrapText="1"/>
    </xf>
    <xf numFmtId="0" fontId="98" fillId="5" borderId="105" xfId="0" applyFont="1" applyFill="1" applyBorder="1" applyAlignment="1">
      <alignment wrapText="1"/>
    </xf>
    <xf numFmtId="0" fontId="90" fillId="6" borderId="248" xfId="0" applyFont="1" applyFill="1" applyBorder="1" applyAlignment="1">
      <alignment vertical="center"/>
    </xf>
    <xf numFmtId="3" fontId="90" fillId="0" borderId="60" xfId="0" applyNumberFormat="1" applyFont="1" applyBorder="1"/>
    <xf numFmtId="3" fontId="90" fillId="0" borderId="60" xfId="0" applyNumberFormat="1" applyFont="1" applyBorder="1" applyAlignment="1">
      <alignment vertical="center"/>
    </xf>
    <xf numFmtId="3" fontId="90" fillId="0" borderId="53" xfId="0" applyNumberFormat="1" applyFont="1" applyBorder="1" applyAlignment="1">
      <alignment vertical="center"/>
    </xf>
    <xf numFmtId="0" fontId="90" fillId="0" borderId="53" xfId="0" applyFont="1" applyBorder="1" applyAlignment="1">
      <alignment vertical="center"/>
    </xf>
    <xf numFmtId="0" fontId="90" fillId="0" borderId="105" xfId="0" applyFont="1" applyBorder="1"/>
    <xf numFmtId="0" fontId="90" fillId="0" borderId="60" xfId="0" applyFont="1" applyBorder="1" applyAlignment="1">
      <alignment vertical="center"/>
    </xf>
    <xf numFmtId="0" fontId="24" fillId="0" borderId="105" xfId="0" applyFont="1" applyBorder="1" applyAlignment="1">
      <alignment wrapText="1"/>
    </xf>
    <xf numFmtId="0" fontId="88" fillId="7" borderId="237" xfId="0" applyFont="1" applyFill="1" applyBorder="1" applyAlignment="1">
      <alignment horizontal="right" vertical="center"/>
    </xf>
    <xf numFmtId="3" fontId="88" fillId="7" borderId="249" xfId="0" applyNumberFormat="1" applyFont="1" applyFill="1" applyBorder="1"/>
    <xf numFmtId="0" fontId="88" fillId="7" borderId="249" xfId="0" applyFont="1" applyFill="1" applyBorder="1"/>
    <xf numFmtId="3" fontId="88" fillId="7" borderId="238" xfId="0" applyNumberFormat="1" applyFont="1" applyFill="1" applyBorder="1" applyAlignment="1">
      <alignment horizontal="right" vertical="center"/>
    </xf>
    <xf numFmtId="0" fontId="88" fillId="7" borderId="107" xfId="0" applyFont="1" applyFill="1" applyBorder="1" applyAlignment="1">
      <alignment horizontal="right" vertical="center"/>
    </xf>
    <xf numFmtId="0" fontId="88" fillId="7" borderId="108" xfId="0" applyFont="1" applyFill="1" applyBorder="1"/>
    <xf numFmtId="10" fontId="93" fillId="0" borderId="0" xfId="0" applyNumberFormat="1" applyFont="1" applyAlignment="1">
      <alignment vertical="center"/>
    </xf>
    <xf numFmtId="3" fontId="33" fillId="0" borderId="0" xfId="0" applyNumberFormat="1" applyFont="1" applyAlignment="1">
      <alignment vertical="center"/>
    </xf>
    <xf numFmtId="0" fontId="98" fillId="5" borderId="53" xfId="0" applyFont="1" applyFill="1" applyBorder="1" applyAlignment="1">
      <alignment horizontal="center" vertical="center" wrapText="1"/>
    </xf>
    <xf numFmtId="0" fontId="98" fillId="5" borderId="105" xfId="0" applyFont="1" applyFill="1" applyBorder="1" applyAlignment="1">
      <alignment vertical="center" wrapText="1"/>
    </xf>
    <xf numFmtId="0" fontId="90" fillId="6" borderId="104" xfId="0" applyFont="1" applyFill="1" applyBorder="1" applyAlignment="1">
      <alignment vertical="center"/>
    </xf>
    <xf numFmtId="3" fontId="90" fillId="0" borderId="37" xfId="0" applyNumberFormat="1" applyFont="1" applyBorder="1"/>
    <xf numFmtId="3" fontId="90" fillId="0" borderId="103" xfId="0" applyNumberFormat="1" applyFont="1" applyBorder="1"/>
    <xf numFmtId="0" fontId="90" fillId="0" borderId="102" xfId="0" applyFont="1" applyBorder="1"/>
    <xf numFmtId="0" fontId="90" fillId="0" borderId="103" xfId="0" applyFont="1" applyBorder="1"/>
    <xf numFmtId="3" fontId="88" fillId="7" borderId="250" xfId="0" applyNumberFormat="1" applyFont="1" applyFill="1" applyBorder="1"/>
    <xf numFmtId="3" fontId="88" fillId="7" borderId="251" xfId="0" applyNumberFormat="1" applyFont="1" applyFill="1" applyBorder="1"/>
    <xf numFmtId="0" fontId="93" fillId="0" borderId="0" xfId="0" applyFont="1" applyAlignment="1">
      <alignment vertical="top"/>
    </xf>
    <xf numFmtId="0" fontId="98" fillId="5" borderId="109" xfId="0" applyFont="1" applyFill="1" applyBorder="1" applyAlignment="1">
      <alignment vertical="center" wrapText="1"/>
    </xf>
    <xf numFmtId="0" fontId="88" fillId="4" borderId="104" xfId="0" applyFont="1" applyFill="1" applyBorder="1" applyAlignment="1">
      <alignment vertical="center" wrapText="1"/>
    </xf>
    <xf numFmtId="0" fontId="90" fillId="0" borderId="106" xfId="0" applyFont="1" applyBorder="1" applyAlignment="1">
      <alignment vertical="center" wrapText="1"/>
    </xf>
    <xf numFmtId="0" fontId="90" fillId="0" borderId="182" xfId="0" applyFont="1" applyBorder="1" applyAlignment="1">
      <alignment horizontal="left" vertical="center"/>
    </xf>
    <xf numFmtId="0" fontId="90" fillId="0" borderId="256" xfId="0" applyFont="1" applyBorder="1" applyAlignment="1">
      <alignment horizontal="left" vertical="center"/>
    </xf>
    <xf numFmtId="0" fontId="8" fillId="0" borderId="0" xfId="0" applyFont="1" applyAlignment="1">
      <alignment wrapText="1"/>
    </xf>
    <xf numFmtId="0" fontId="34" fillId="4" borderId="41" xfId="0" applyFont="1" applyFill="1" applyBorder="1" applyAlignment="1">
      <alignment horizontal="center" vertical="center" wrapText="1"/>
    </xf>
    <xf numFmtId="0" fontId="34" fillId="4" borderId="43" xfId="0" applyFont="1" applyFill="1" applyBorder="1" applyAlignment="1">
      <alignment horizontal="center" vertical="center" wrapText="1"/>
    </xf>
    <xf numFmtId="0" fontId="90" fillId="6" borderId="262" xfId="0" applyFont="1" applyFill="1" applyBorder="1" applyAlignment="1">
      <alignment horizontal="left" vertical="center" wrapText="1"/>
    </xf>
    <xf numFmtId="0" fontId="90" fillId="0" borderId="109" xfId="0" applyFont="1" applyBorder="1" applyAlignment="1">
      <alignment horizontal="right" vertical="center" wrapText="1"/>
    </xf>
    <xf numFmtId="0" fontId="90" fillId="0" borderId="110" xfId="0" applyFont="1" applyBorder="1" applyAlignment="1">
      <alignment horizontal="right" vertical="center" wrapText="1"/>
    </xf>
    <xf numFmtId="9" fontId="90" fillId="0" borderId="111" xfId="0" applyNumberFormat="1" applyFont="1" applyBorder="1" applyAlignment="1">
      <alignment horizontal="right" vertical="center" wrapText="1"/>
    </xf>
    <xf numFmtId="9" fontId="88" fillId="0" borderId="111" xfId="0" applyNumberFormat="1" applyFont="1" applyBorder="1" applyAlignment="1">
      <alignment horizontal="right" vertical="center" wrapText="1"/>
    </xf>
    <xf numFmtId="0" fontId="90" fillId="6" borderId="150" xfId="0" applyFont="1" applyFill="1" applyBorder="1" applyAlignment="1">
      <alignment horizontal="left" vertical="center" wrapText="1"/>
    </xf>
    <xf numFmtId="0" fontId="90" fillId="0" borderId="104" xfId="0" applyFont="1" applyBorder="1" applyAlignment="1">
      <alignment horizontal="right" vertical="center" wrapText="1"/>
    </xf>
    <xf numFmtId="9" fontId="90" fillId="0" borderId="105" xfId="0" applyNumberFormat="1" applyFont="1" applyBorder="1" applyAlignment="1">
      <alignment horizontal="right" vertical="center" wrapText="1"/>
    </xf>
    <xf numFmtId="9" fontId="88" fillId="0" borderId="105" xfId="0" applyNumberFormat="1" applyFont="1" applyBorder="1" applyAlignment="1">
      <alignment horizontal="right" vertical="center" wrapText="1"/>
    </xf>
    <xf numFmtId="0" fontId="88" fillId="7" borderId="151" xfId="0" applyFont="1" applyFill="1" applyBorder="1" applyAlignment="1">
      <alignment horizontal="left" vertical="center" wrapText="1"/>
    </xf>
    <xf numFmtId="0" fontId="88" fillId="0" borderId="106" xfId="0" applyFont="1" applyBorder="1" applyAlignment="1">
      <alignment vertical="center" wrapText="1"/>
    </xf>
    <xf numFmtId="0" fontId="88" fillId="0" borderId="107" xfId="0" applyFont="1" applyBorder="1" applyAlignment="1">
      <alignment vertical="center" wrapText="1"/>
    </xf>
    <xf numFmtId="9" fontId="88" fillId="0" borderId="108" xfId="0" applyNumberFormat="1" applyFont="1" applyBorder="1" applyAlignment="1">
      <alignment vertical="center" wrapText="1"/>
    </xf>
    <xf numFmtId="0" fontId="90" fillId="6" borderId="109" xfId="0" applyFont="1" applyFill="1" applyBorder="1" applyAlignment="1">
      <alignment horizontal="right" vertical="center" wrapText="1"/>
    </xf>
    <xf numFmtId="0" fontId="90" fillId="6" borderId="110" xfId="0" applyFont="1" applyFill="1" applyBorder="1" applyAlignment="1">
      <alignment horizontal="right" vertical="center" wrapText="1"/>
    </xf>
    <xf numFmtId="9" fontId="90" fillId="6" borderId="111" xfId="0" applyNumberFormat="1" applyFont="1" applyFill="1" applyBorder="1" applyAlignment="1">
      <alignment horizontal="right" vertical="center" wrapText="1"/>
    </xf>
    <xf numFmtId="0" fontId="90" fillId="6" borderId="104" xfId="0" applyFont="1" applyFill="1" applyBorder="1" applyAlignment="1">
      <alignment horizontal="right" vertical="center" wrapText="1"/>
    </xf>
    <xf numFmtId="9" fontId="90" fillId="6" borderId="105" xfId="0" applyNumberFormat="1" applyFont="1" applyFill="1" applyBorder="1" applyAlignment="1">
      <alignment horizontal="right" vertical="center" wrapText="1"/>
    </xf>
    <xf numFmtId="0" fontId="88" fillId="7" borderId="106" xfId="0" applyFont="1" applyFill="1" applyBorder="1" applyAlignment="1">
      <alignment vertical="center" wrapText="1"/>
    </xf>
    <xf numFmtId="0" fontId="88" fillId="7" borderId="107" xfId="0" applyFont="1" applyFill="1" applyBorder="1" applyAlignment="1">
      <alignment vertical="center" wrapText="1"/>
    </xf>
    <xf numFmtId="9" fontId="88" fillId="7" borderId="108" xfId="0" applyNumberFormat="1" applyFont="1" applyFill="1" applyBorder="1" applyAlignment="1">
      <alignment vertical="center" wrapText="1"/>
    </xf>
    <xf numFmtId="0" fontId="90" fillId="6" borderId="46" xfId="0" applyFont="1" applyFill="1" applyBorder="1" applyAlignment="1">
      <alignment horizontal="right" vertical="center" wrapText="1"/>
    </xf>
    <xf numFmtId="1" fontId="90" fillId="6" borderId="47" xfId="0" applyNumberFormat="1" applyFont="1" applyFill="1" applyBorder="1" applyAlignment="1">
      <alignment horizontal="right" vertical="center" wrapText="1"/>
    </xf>
    <xf numFmtId="0" fontId="90" fillId="6" borderId="47" xfId="0" applyFont="1" applyFill="1" applyBorder="1" applyAlignment="1">
      <alignment horizontal="right" vertical="center" wrapText="1"/>
    </xf>
    <xf numFmtId="9" fontId="90" fillId="6" borderId="48" xfId="0" applyNumberFormat="1" applyFont="1" applyFill="1" applyBorder="1" applyAlignment="1">
      <alignment horizontal="right" vertical="center" wrapText="1"/>
    </xf>
    <xf numFmtId="0" fontId="90" fillId="0" borderId="47" xfId="0" applyFont="1" applyBorder="1" applyAlignment="1">
      <alignment horizontal="right" vertical="center" wrapText="1"/>
    </xf>
    <xf numFmtId="9" fontId="88" fillId="0" borderId="48" xfId="0" applyNumberFormat="1" applyFont="1" applyBorder="1" applyAlignment="1">
      <alignment horizontal="right" vertical="center" wrapText="1"/>
    </xf>
    <xf numFmtId="0" fontId="90" fillId="6" borderId="36" xfId="0" applyFont="1" applyFill="1" applyBorder="1" applyAlignment="1">
      <alignment horizontal="right" vertical="center" wrapText="1"/>
    </xf>
    <xf numFmtId="1" fontId="90" fillId="6" borderId="39" xfId="0" applyNumberFormat="1" applyFont="1" applyFill="1" applyBorder="1" applyAlignment="1">
      <alignment horizontal="right" vertical="center" wrapText="1"/>
    </xf>
    <xf numFmtId="9" fontId="90" fillId="6" borderId="40" xfId="0" applyNumberFormat="1" applyFont="1" applyFill="1" applyBorder="1" applyAlignment="1">
      <alignment horizontal="right" vertical="center" wrapText="1"/>
    </xf>
    <xf numFmtId="9" fontId="88" fillId="0" borderId="40" xfId="0" applyNumberFormat="1" applyFont="1" applyBorder="1" applyAlignment="1">
      <alignment horizontal="right" vertical="center" wrapText="1"/>
    </xf>
    <xf numFmtId="0" fontId="88" fillId="7" borderId="41" xfId="0" applyFont="1" applyFill="1" applyBorder="1" applyAlignment="1">
      <alignment vertical="center" wrapText="1"/>
    </xf>
    <xf numFmtId="1" fontId="88" fillId="7" borderId="43" xfId="0" applyNumberFormat="1" applyFont="1" applyFill="1" applyBorder="1" applyAlignment="1">
      <alignment vertical="center" wrapText="1"/>
    </xf>
    <xf numFmtId="9" fontId="88" fillId="7" borderId="44" xfId="0" applyNumberFormat="1" applyFont="1" applyFill="1" applyBorder="1" applyAlignment="1">
      <alignment vertical="center" wrapText="1"/>
    </xf>
    <xf numFmtId="0" fontId="90" fillId="3" borderId="47" xfId="0" applyFont="1" applyFill="1" applyBorder="1" applyAlignment="1">
      <alignment horizontal="right" vertical="center" wrapText="1"/>
    </xf>
    <xf numFmtId="9" fontId="88" fillId="3" borderId="48" xfId="0" applyNumberFormat="1" applyFont="1" applyFill="1" applyBorder="1" applyAlignment="1">
      <alignment horizontal="right" vertical="center" wrapText="1"/>
    </xf>
    <xf numFmtId="0" fontId="90" fillId="3" borderId="39" xfId="0" applyFont="1" applyFill="1" applyBorder="1" applyAlignment="1">
      <alignment horizontal="right" vertical="center" wrapText="1"/>
    </xf>
    <xf numFmtId="9" fontId="88" fillId="3" borderId="40" xfId="0" applyNumberFormat="1" applyFont="1" applyFill="1" applyBorder="1" applyAlignment="1">
      <alignment horizontal="right" vertical="center" wrapText="1"/>
    </xf>
    <xf numFmtId="0" fontId="89" fillId="5" borderId="36" xfId="0" applyFont="1" applyFill="1" applyBorder="1" applyAlignment="1">
      <alignment horizontal="center" vertical="center" wrapText="1"/>
    </xf>
    <xf numFmtId="0" fontId="89" fillId="5" borderId="40" xfId="0" applyFont="1" applyFill="1" applyBorder="1" applyAlignment="1">
      <alignment horizontal="center" vertical="center" wrapText="1"/>
    </xf>
    <xf numFmtId="0" fontId="34" fillId="3" borderId="60" xfId="0" applyFont="1" applyFill="1" applyBorder="1" applyAlignment="1">
      <alignment horizontal="right" vertical="center" wrapText="1"/>
    </xf>
    <xf numFmtId="0" fontId="34" fillId="3" borderId="95" xfId="0" applyFont="1" applyFill="1" applyBorder="1" applyAlignment="1">
      <alignment horizontal="right" vertical="center" wrapText="1"/>
    </xf>
    <xf numFmtId="0" fontId="88" fillId="0" borderId="60" xfId="0" applyFont="1" applyBorder="1" applyAlignment="1">
      <alignment horizontal="right" vertical="center" wrapText="1"/>
    </xf>
    <xf numFmtId="0" fontId="88" fillId="0" borderId="95" xfId="0" applyFont="1" applyBorder="1" applyAlignment="1">
      <alignment horizontal="right" vertical="center" wrapText="1"/>
    </xf>
    <xf numFmtId="0" fontId="88" fillId="0" borderId="104" xfId="0" applyFont="1" applyBorder="1" applyAlignment="1">
      <alignment horizontal="right" vertical="center" wrapText="1"/>
    </xf>
    <xf numFmtId="0" fontId="88" fillId="0" borderId="105" xfId="0" applyFont="1" applyBorder="1" applyAlignment="1">
      <alignment horizontal="right" vertical="center" wrapText="1"/>
    </xf>
    <xf numFmtId="0" fontId="90" fillId="0" borderId="36" xfId="0" applyFont="1" applyBorder="1" applyAlignment="1">
      <alignment horizontal="right" vertical="center" wrapText="1"/>
    </xf>
    <xf numFmtId="0" fontId="90" fillId="3" borderId="36" xfId="0" applyFont="1" applyFill="1" applyBorder="1" applyAlignment="1">
      <alignment horizontal="right" vertical="center" wrapText="1"/>
    </xf>
    <xf numFmtId="0" fontId="90" fillId="3" borderId="40" xfId="0" applyFont="1" applyFill="1" applyBorder="1" applyAlignment="1">
      <alignment horizontal="right" vertical="center" wrapText="1"/>
    </xf>
    <xf numFmtId="0" fontId="95" fillId="0" borderId="0" xfId="0" applyFont="1" applyAlignment="1">
      <alignment wrapText="1"/>
    </xf>
    <xf numFmtId="0" fontId="90" fillId="6" borderId="268" xfId="0" applyFont="1" applyFill="1" applyBorder="1" applyAlignment="1">
      <alignment horizontal="left" vertical="center" wrapText="1"/>
    </xf>
    <xf numFmtId="0" fontId="34" fillId="3" borderId="269" xfId="0" applyFont="1" applyFill="1" applyBorder="1" applyAlignment="1">
      <alignment horizontal="right" vertical="center" wrapText="1"/>
    </xf>
    <xf numFmtId="0" fontId="34" fillId="3" borderId="270" xfId="0" applyFont="1" applyFill="1" applyBorder="1" applyAlignment="1">
      <alignment horizontal="right" vertical="center" wrapText="1"/>
    </xf>
    <xf numFmtId="0" fontId="88" fillId="0" borderId="240" xfId="0" applyFont="1" applyBorder="1" applyAlignment="1">
      <alignment horizontal="right" vertical="center" wrapText="1"/>
    </xf>
    <xf numFmtId="0" fontId="88" fillId="0" borderId="271" xfId="0" applyFont="1" applyBorder="1" applyAlignment="1">
      <alignment horizontal="right" vertical="center" wrapText="1"/>
    </xf>
    <xf numFmtId="0" fontId="88" fillId="0" borderId="140" xfId="0" applyFont="1" applyBorder="1" applyAlignment="1">
      <alignment horizontal="right" vertical="center" wrapText="1"/>
    </xf>
    <xf numFmtId="0" fontId="88" fillId="0" borderId="141" xfId="0" applyFont="1" applyBorder="1" applyAlignment="1">
      <alignment horizontal="right" vertical="center" wrapText="1"/>
    </xf>
    <xf numFmtId="0" fontId="90" fillId="0" borderId="160" xfId="0" applyFont="1" applyBorder="1" applyAlignment="1">
      <alignment horizontal="right" vertical="center" wrapText="1"/>
    </xf>
    <xf numFmtId="0" fontId="90" fillId="0" borderId="56" xfId="0" applyFont="1" applyBorder="1" applyAlignment="1">
      <alignment horizontal="right" vertical="center" wrapText="1"/>
    </xf>
    <xf numFmtId="0" fontId="90" fillId="3" borderId="272" xfId="0" applyFont="1" applyFill="1" applyBorder="1" applyAlignment="1">
      <alignment horizontal="right" vertical="center" wrapText="1"/>
    </xf>
    <xf numFmtId="0" fontId="90" fillId="3" borderId="158" xfId="0" applyFont="1" applyFill="1" applyBorder="1" applyAlignment="1">
      <alignment horizontal="right" vertical="center" wrapText="1"/>
    </xf>
    <xf numFmtId="0" fontId="88" fillId="7" borderId="238" xfId="0" applyFont="1" applyFill="1" applyBorder="1" applyAlignment="1">
      <alignment horizontal="right" vertical="center" wrapText="1"/>
    </xf>
    <xf numFmtId="0" fontId="88" fillId="7" borderId="246" xfId="0" applyFont="1" applyFill="1" applyBorder="1" applyAlignment="1">
      <alignment horizontal="right" vertical="center" wrapText="1"/>
    </xf>
    <xf numFmtId="0" fontId="88" fillId="7" borderId="106" xfId="0" applyFont="1" applyFill="1" applyBorder="1" applyAlignment="1">
      <alignment horizontal="right" vertical="center" wrapText="1"/>
    </xf>
    <xf numFmtId="0" fontId="88" fillId="7" borderId="44" xfId="0" applyFont="1" applyFill="1" applyBorder="1" applyAlignment="1">
      <alignment horizontal="right" vertical="center" wrapText="1"/>
    </xf>
    <xf numFmtId="49" fontId="91" fillId="6" borderId="16" xfId="0" applyNumberFormat="1" applyFont="1" applyFill="1" applyBorder="1" applyAlignment="1">
      <alignment vertical="center" wrapText="1"/>
    </xf>
    <xf numFmtId="0" fontId="89" fillId="5" borderId="46" xfId="0" applyFont="1" applyFill="1" applyBorder="1" applyAlignment="1">
      <alignment horizontal="left" vertical="center" wrapText="1"/>
    </xf>
    <xf numFmtId="0" fontId="24" fillId="0" borderId="154" xfId="0" applyFont="1" applyBorder="1" applyAlignment="1">
      <alignment horizontal="left" vertical="center" wrapText="1"/>
    </xf>
    <xf numFmtId="0" fontId="24" fillId="0" borderId="41" xfId="0" applyFont="1" applyBorder="1" applyAlignment="1">
      <alignment vertical="center" wrapText="1"/>
    </xf>
    <xf numFmtId="0" fontId="8" fillId="0" borderId="0" xfId="0" applyFont="1" applyAlignment="1">
      <alignment horizontal="right"/>
    </xf>
    <xf numFmtId="0" fontId="4" fillId="0" borderId="124" xfId="0" applyFont="1" applyBorder="1" applyAlignment="1">
      <alignment horizontal="left"/>
    </xf>
    <xf numFmtId="0" fontId="98" fillId="5" borderId="36" xfId="0" applyFont="1" applyFill="1" applyBorder="1" applyAlignment="1">
      <alignment horizontal="center" vertical="center" wrapText="1"/>
    </xf>
    <xf numFmtId="0" fontId="98" fillId="5" borderId="39" xfId="0" applyFont="1" applyFill="1" applyBorder="1" applyAlignment="1">
      <alignment horizontal="center" vertical="center" wrapText="1"/>
    </xf>
    <xf numFmtId="0" fontId="98" fillId="5" borderId="40" xfId="0" applyFont="1" applyFill="1" applyBorder="1" applyAlignment="1">
      <alignment horizontal="center" vertical="center" wrapText="1"/>
    </xf>
    <xf numFmtId="0" fontId="98" fillId="5" borderId="85" xfId="0" applyFont="1" applyFill="1" applyBorder="1" applyAlignment="1">
      <alignment horizontal="center" vertical="center" wrapText="1"/>
    </xf>
    <xf numFmtId="0" fontId="98" fillId="5" borderId="276" xfId="0" applyFont="1" applyFill="1" applyBorder="1" applyAlignment="1">
      <alignment horizontal="center" vertical="center" wrapText="1"/>
    </xf>
    <xf numFmtId="0" fontId="98" fillId="5" borderId="36" xfId="0" applyFont="1" applyFill="1" applyBorder="1" applyAlignment="1">
      <alignment horizontal="center" vertical="center"/>
    </xf>
    <xf numFmtId="0" fontId="88" fillId="0" borderId="40" xfId="0" applyFont="1" applyBorder="1" applyAlignment="1">
      <alignment horizontal="right" vertical="center"/>
    </xf>
    <xf numFmtId="0" fontId="24" fillId="0" borderId="36" xfId="0" applyFont="1" applyBorder="1" applyAlignment="1">
      <alignment horizontal="right" vertical="center"/>
    </xf>
    <xf numFmtId="0" fontId="24" fillId="0" borderId="40" xfId="0" applyFont="1" applyBorder="1" applyAlignment="1">
      <alignment horizontal="right" vertical="center"/>
    </xf>
    <xf numFmtId="0" fontId="24" fillId="0" borderId="38" xfId="0" applyFont="1" applyBorder="1" applyAlignment="1">
      <alignment horizontal="right" vertical="center"/>
    </xf>
    <xf numFmtId="0" fontId="24" fillId="0" borderId="154" xfId="0" applyFont="1" applyBorder="1" applyAlignment="1">
      <alignment horizontal="right" vertical="center"/>
    </xf>
    <xf numFmtId="0" fontId="34" fillId="0" borderId="41" xfId="0" applyFont="1" applyBorder="1" applyAlignment="1">
      <alignment vertical="center"/>
    </xf>
    <xf numFmtId="171" fontId="88" fillId="0" borderId="44" xfId="0" applyNumberFormat="1" applyFont="1" applyBorder="1" applyAlignment="1">
      <alignment vertical="center"/>
    </xf>
    <xf numFmtId="171" fontId="90" fillId="0" borderId="41" xfId="0" applyNumberFormat="1" applyFont="1" applyBorder="1" applyAlignment="1">
      <alignment vertical="center"/>
    </xf>
    <xf numFmtId="171" fontId="90" fillId="0" borderId="43" xfId="0" applyNumberFormat="1" applyFont="1" applyBorder="1" applyAlignment="1">
      <alignment vertical="center"/>
    </xf>
    <xf numFmtId="171" fontId="90" fillId="0" borderId="44" xfId="0" applyNumberFormat="1" applyFont="1" applyBorder="1" applyAlignment="1">
      <alignment vertical="center"/>
    </xf>
    <xf numFmtId="171" fontId="90" fillId="0" borderId="162" xfId="0" applyNumberFormat="1" applyFont="1" applyBorder="1" applyAlignment="1">
      <alignment vertical="center"/>
    </xf>
    <xf numFmtId="171" fontId="90" fillId="0" borderId="166" xfId="0" applyNumberFormat="1" applyFont="1" applyBorder="1" applyAlignment="1">
      <alignment vertical="center"/>
    </xf>
    <xf numFmtId="171" fontId="90" fillId="0" borderId="43" xfId="0" applyNumberFormat="1" applyFont="1" applyBorder="1" applyAlignment="1">
      <alignment vertical="center" wrapText="1"/>
    </xf>
    <xf numFmtId="171" fontId="90" fillId="0" borderId="44" xfId="0" applyNumberFormat="1" applyFont="1" applyBorder="1" applyAlignment="1">
      <alignment vertical="center" wrapText="1"/>
    </xf>
    <xf numFmtId="0" fontId="88" fillId="6" borderId="40" xfId="0" applyFont="1" applyFill="1" applyBorder="1" applyAlignment="1">
      <alignment horizontal="right" vertical="center"/>
    </xf>
    <xf numFmtId="171" fontId="88" fillId="6" borderId="44" xfId="0" applyNumberFormat="1" applyFont="1" applyFill="1" applyBorder="1" applyAlignment="1">
      <alignment vertical="center"/>
    </xf>
    <xf numFmtId="171" fontId="90" fillId="6" borderId="41" xfId="0" applyNumberFormat="1" applyFont="1" applyFill="1" applyBorder="1" applyAlignment="1">
      <alignment vertical="center"/>
    </xf>
    <xf numFmtId="171" fontId="90" fillId="6" borderId="43" xfId="0" applyNumberFormat="1" applyFont="1" applyFill="1" applyBorder="1" applyAlignment="1">
      <alignment vertical="center"/>
    </xf>
    <xf numFmtId="171" fontId="90" fillId="6" borderId="44" xfId="0" applyNumberFormat="1" applyFont="1" applyFill="1" applyBorder="1" applyAlignment="1">
      <alignment vertical="center"/>
    </xf>
    <xf numFmtId="171" fontId="90" fillId="6" borderId="42" xfId="0" applyNumberFormat="1" applyFont="1" applyFill="1" applyBorder="1" applyAlignment="1">
      <alignment vertical="center"/>
    </xf>
    <xf numFmtId="171" fontId="90" fillId="6" borderId="277" xfId="0" applyNumberFormat="1" applyFont="1" applyFill="1" applyBorder="1" applyAlignment="1">
      <alignment vertical="center"/>
    </xf>
    <xf numFmtId="171" fontId="90" fillId="6" borderId="41" xfId="0" applyNumberFormat="1" applyFont="1" applyFill="1" applyBorder="1" applyAlignment="1">
      <alignment vertical="center" wrapText="1"/>
    </xf>
    <xf numFmtId="171" fontId="90" fillId="6" borderId="43" xfId="0" applyNumberFormat="1" applyFont="1" applyFill="1" applyBorder="1" applyAlignment="1">
      <alignment vertical="center" wrapText="1"/>
    </xf>
    <xf numFmtId="171" fontId="90" fillId="6" borderId="44" xfId="0" applyNumberFormat="1" applyFont="1" applyFill="1" applyBorder="1" applyAlignment="1">
      <alignment vertical="center" wrapText="1"/>
    </xf>
    <xf numFmtId="0" fontId="89" fillId="5" borderId="32" xfId="0" applyFont="1" applyFill="1" applyBorder="1" applyAlignment="1">
      <alignment horizontal="center" vertical="center"/>
    </xf>
    <xf numFmtId="0" fontId="89" fillId="5" borderId="33" xfId="0" applyFont="1" applyFill="1" applyBorder="1" applyAlignment="1">
      <alignment horizontal="center" vertical="center"/>
    </xf>
    <xf numFmtId="0" fontId="89" fillId="5" borderId="6" xfId="0" applyFont="1" applyFill="1" applyBorder="1" applyAlignment="1">
      <alignment horizontal="center" vertical="center"/>
    </xf>
    <xf numFmtId="0" fontId="24" fillId="0" borderId="278" xfId="0" applyFont="1" applyBorder="1" applyAlignment="1">
      <alignment horizontal="left" wrapText="1"/>
    </xf>
    <xf numFmtId="9" fontId="24" fillId="0" borderId="279" xfId="0" applyNumberFormat="1" applyFont="1" applyBorder="1" applyAlignment="1">
      <alignment horizontal="right" vertical="center" wrapText="1"/>
    </xf>
    <xf numFmtId="9" fontId="24" fillId="0" borderId="280" xfId="0" applyNumberFormat="1" applyFont="1" applyBorder="1" applyAlignment="1">
      <alignment horizontal="right" vertical="center"/>
    </xf>
    <xf numFmtId="9" fontId="24" fillId="0" borderId="281" xfId="0" applyNumberFormat="1" applyFont="1" applyBorder="1" applyAlignment="1">
      <alignment horizontal="right" vertical="center"/>
    </xf>
    <xf numFmtId="43" fontId="8" fillId="0" borderId="0" xfId="0" applyNumberFormat="1" applyFont="1"/>
    <xf numFmtId="0" fontId="89" fillId="5" borderId="109" xfId="0" applyFont="1" applyFill="1" applyBorder="1" applyAlignment="1">
      <alignment vertical="center"/>
    </xf>
    <xf numFmtId="0" fontId="89" fillId="5" borderId="110" xfId="0" applyFont="1" applyFill="1" applyBorder="1" applyAlignment="1">
      <alignment vertical="center" wrapText="1"/>
    </xf>
    <xf numFmtId="0" fontId="89" fillId="5" borderId="104" xfId="0" applyFont="1" applyFill="1" applyBorder="1" applyAlignment="1">
      <alignment vertical="center"/>
    </xf>
    <xf numFmtId="0" fontId="89" fillId="5" borderId="53" xfId="0" applyFont="1" applyFill="1" applyBorder="1" applyAlignment="1">
      <alignment horizontal="center" vertical="center" wrapText="1"/>
    </xf>
    <xf numFmtId="0" fontId="89" fillId="5" borderId="105" xfId="0" applyFont="1" applyFill="1" applyBorder="1" applyAlignment="1">
      <alignment horizontal="center" vertical="center" wrapText="1"/>
    </xf>
    <xf numFmtId="0" fontId="34" fillId="0" borderId="104" xfId="0" applyFont="1" applyBorder="1" applyAlignment="1">
      <alignment vertical="center"/>
    </xf>
    <xf numFmtId="0" fontId="88" fillId="0" borderId="53" xfId="0" applyFont="1" applyBorder="1"/>
    <xf numFmtId="0" fontId="88" fillId="3" borderId="104" xfId="0" applyFont="1" applyFill="1" applyBorder="1" applyAlignment="1">
      <alignment vertical="center" wrapText="1"/>
    </xf>
    <xf numFmtId="3" fontId="88" fillId="3" borderId="53" xfId="0" applyNumberFormat="1" applyFont="1" applyFill="1" applyBorder="1" applyAlignment="1">
      <alignment vertical="center"/>
    </xf>
    <xf numFmtId="3" fontId="24" fillId="3" borderId="53" xfId="0" applyNumberFormat="1" applyFont="1" applyFill="1" applyBorder="1" applyAlignment="1">
      <alignment vertical="center"/>
    </xf>
    <xf numFmtId="0" fontId="24" fillId="3" borderId="53" xfId="0" applyFont="1" applyFill="1" applyBorder="1" applyAlignment="1">
      <alignment vertical="center"/>
    </xf>
    <xf numFmtId="3" fontId="24" fillId="3" borderId="105" xfId="0" applyNumberFormat="1" applyFont="1" applyFill="1" applyBorder="1" applyAlignment="1">
      <alignment vertical="center"/>
    </xf>
    <xf numFmtId="0" fontId="8" fillId="3" borderId="16" xfId="0" applyFont="1" applyFill="1" applyBorder="1" applyAlignment="1">
      <alignment vertical="center"/>
    </xf>
    <xf numFmtId="0" fontId="34" fillId="0" borderId="106" xfId="0" applyFont="1" applyBorder="1" applyAlignment="1">
      <alignment vertical="center"/>
    </xf>
    <xf numFmtId="171" fontId="88" fillId="0" borderId="96" xfId="0" applyNumberFormat="1" applyFont="1" applyBorder="1"/>
    <xf numFmtId="171" fontId="88" fillId="0" borderId="209" xfId="0" applyNumberFormat="1" applyFont="1" applyBorder="1"/>
    <xf numFmtId="0" fontId="88" fillId="6" borderId="53" xfId="0" applyFont="1" applyFill="1" applyBorder="1" applyAlignment="1">
      <alignment vertical="center"/>
    </xf>
    <xf numFmtId="0" fontId="24" fillId="0" borderId="53" xfId="0" applyFont="1" applyBorder="1" applyAlignment="1">
      <alignment vertical="center"/>
    </xf>
    <xf numFmtId="0" fontId="24" fillId="0" borderId="105" xfId="0" applyFont="1" applyBorder="1" applyAlignment="1">
      <alignment vertical="center"/>
    </xf>
    <xf numFmtId="0" fontId="88" fillId="0" borderId="104" xfId="0" applyFont="1" applyBorder="1" applyAlignment="1">
      <alignment vertical="center" wrapText="1"/>
    </xf>
    <xf numFmtId="3" fontId="88" fillId="6" borderId="53" xfId="0" applyNumberFormat="1" applyFont="1" applyFill="1" applyBorder="1" applyAlignment="1">
      <alignment vertical="center"/>
    </xf>
    <xf numFmtId="3" fontId="24" fillId="0" borderId="53" xfId="0" applyNumberFormat="1" applyFont="1" applyBorder="1" applyAlignment="1">
      <alignment vertical="center"/>
    </xf>
    <xf numFmtId="3" fontId="24" fillId="0" borderId="105" xfId="0" applyNumberFormat="1" applyFont="1" applyBorder="1" applyAlignment="1">
      <alignment vertical="center"/>
    </xf>
    <xf numFmtId="171" fontId="88" fillId="6" borderId="107" xfId="0" applyNumberFormat="1" applyFont="1" applyFill="1" applyBorder="1" applyAlignment="1">
      <alignment vertical="center"/>
    </xf>
    <xf numFmtId="171" fontId="88" fillId="6" borderId="108" xfId="0" applyNumberFormat="1" applyFont="1" applyFill="1" applyBorder="1" applyAlignment="1">
      <alignment vertical="center"/>
    </xf>
    <xf numFmtId="0" fontId="93" fillId="0" borderId="0" xfId="0" applyFont="1"/>
    <xf numFmtId="0" fontId="89" fillId="5" borderId="39" xfId="0" applyFont="1" applyFill="1" applyBorder="1" applyAlignment="1">
      <alignment horizontal="center" vertical="center" wrapText="1"/>
    </xf>
    <xf numFmtId="0" fontId="90" fillId="0" borderId="149" xfId="0" applyFont="1" applyBorder="1" applyAlignment="1">
      <alignment vertical="center" wrapText="1"/>
    </xf>
    <xf numFmtId="0" fontId="90" fillId="0" borderId="60" xfId="0" applyFont="1" applyBorder="1" applyAlignment="1">
      <alignment horizontal="right" vertical="center" wrapText="1"/>
    </xf>
    <xf numFmtId="0" fontId="90" fillId="0" borderId="150" xfId="0" applyFont="1" applyBorder="1" applyAlignment="1">
      <alignment vertical="center" wrapText="1"/>
    </xf>
    <xf numFmtId="9" fontId="90" fillId="0" borderId="242" xfId="0" applyNumberFormat="1" applyFont="1" applyBorder="1" applyAlignment="1">
      <alignment horizontal="right" vertical="center" wrapText="1"/>
    </xf>
    <xf numFmtId="9" fontId="90" fillId="0" borderId="282" xfId="0" applyNumberFormat="1" applyFont="1" applyBorder="1" applyAlignment="1">
      <alignment horizontal="right" vertical="center" wrapText="1"/>
    </xf>
    <xf numFmtId="9" fontId="90" fillId="0" borderId="60" xfId="0" applyNumberFormat="1" applyFont="1" applyBorder="1" applyAlignment="1">
      <alignment horizontal="right" vertical="center" wrapText="1"/>
    </xf>
    <xf numFmtId="0" fontId="90" fillId="0" borderId="151" xfId="0" applyFont="1" applyBorder="1" applyAlignment="1">
      <alignment vertical="center" wrapText="1"/>
    </xf>
    <xf numFmtId="9" fontId="90" fillId="0" borderId="238" xfId="0" applyNumberFormat="1" applyFont="1" applyBorder="1" applyAlignment="1">
      <alignment horizontal="right" vertical="center" wrapText="1"/>
    </xf>
    <xf numFmtId="9" fontId="90" fillId="0" borderId="107" xfId="0" applyNumberFormat="1" applyFont="1" applyBorder="1" applyAlignment="1">
      <alignment horizontal="right" vertical="center" wrapText="1"/>
    </xf>
    <xf numFmtId="49" fontId="91" fillId="0" borderId="0" xfId="0" applyNumberFormat="1" applyFont="1" applyAlignment="1">
      <alignment vertical="center"/>
    </xf>
    <xf numFmtId="0" fontId="97" fillId="0" borderId="0" xfId="0" applyFont="1" applyAlignment="1">
      <alignment vertical="center" wrapText="1"/>
    </xf>
    <xf numFmtId="0" fontId="89" fillId="5" borderId="46" xfId="0" applyFont="1" applyFill="1" applyBorder="1" applyAlignment="1">
      <alignment horizontal="right" vertical="center" wrapText="1"/>
    </xf>
    <xf numFmtId="6" fontId="117" fillId="0" borderId="53" xfId="0" applyNumberFormat="1" applyFont="1" applyBorder="1" applyAlignment="1">
      <alignment horizontal="center" vertical="center" wrapText="1"/>
    </xf>
    <xf numFmtId="6" fontId="24" fillId="0" borderId="53" xfId="0" applyNumberFormat="1" applyFont="1" applyBorder="1" applyAlignment="1">
      <alignment horizontal="right" vertical="center" wrapText="1"/>
    </xf>
    <xf numFmtId="6" fontId="24" fillId="0" borderId="39" xfId="0" applyNumberFormat="1" applyFont="1" applyBorder="1" applyAlignment="1">
      <alignment horizontal="right" vertical="center" wrapText="1"/>
    </xf>
    <xf numFmtId="6" fontId="24" fillId="0" borderId="40" xfId="0" applyNumberFormat="1" applyFont="1" applyBorder="1" applyAlignment="1">
      <alignment vertical="center"/>
    </xf>
    <xf numFmtId="6" fontId="24" fillId="0" borderId="107" xfId="0" applyNumberFormat="1" applyFont="1" applyBorder="1" applyAlignment="1">
      <alignment horizontal="center" vertical="center"/>
    </xf>
    <xf numFmtId="6" fontId="24" fillId="0" borderId="107" xfId="0" applyNumberFormat="1" applyFont="1" applyBorder="1" applyAlignment="1">
      <alignment horizontal="right" vertical="center"/>
    </xf>
    <xf numFmtId="172" fontId="24" fillId="0" borderId="43" xfId="0" applyNumberFormat="1" applyFont="1" applyBorder="1" applyAlignment="1">
      <alignment horizontal="right" vertical="center"/>
    </xf>
    <xf numFmtId="172" fontId="24" fillId="0" borderId="44" xfId="0" applyNumberFormat="1" applyFont="1" applyBorder="1" applyAlignment="1">
      <alignment horizontal="right" vertical="center"/>
    </xf>
    <xf numFmtId="49" fontId="91" fillId="0" borderId="0" xfId="0" applyNumberFormat="1" applyFont="1" applyAlignment="1">
      <alignment vertical="center" wrapText="1"/>
    </xf>
    <xf numFmtId="0" fontId="34" fillId="0" borderId="39" xfId="0" applyFont="1" applyBorder="1" applyAlignment="1">
      <alignment horizontal="left" vertical="center" wrapText="1"/>
    </xf>
    <xf numFmtId="1" fontId="24" fillId="0" borderId="53" xfId="0" applyNumberFormat="1" applyFont="1" applyBorder="1" applyAlignment="1">
      <alignment horizontal="center" vertical="center" wrapText="1"/>
    </xf>
    <xf numFmtId="0" fontId="24" fillId="12" borderId="53" xfId="0" applyFont="1" applyFill="1" applyBorder="1" applyAlignment="1">
      <alignment horizontal="right" vertical="center" wrapText="1"/>
    </xf>
    <xf numFmtId="0" fontId="34" fillId="0" borderId="39" xfId="0" applyFont="1" applyBorder="1" applyAlignment="1">
      <alignment vertical="center" wrapText="1"/>
    </xf>
    <xf numFmtId="0" fontId="99" fillId="0" borderId="0" xfId="0" applyFont="1" applyAlignment="1">
      <alignment vertical="center"/>
    </xf>
    <xf numFmtId="0" fontId="98" fillId="5" borderId="92" xfId="0" applyFont="1" applyFill="1" applyBorder="1" applyAlignment="1">
      <alignment horizontal="left" vertical="center" wrapText="1"/>
    </xf>
    <xf numFmtId="0" fontId="98" fillId="0" borderId="0" xfId="0" applyFont="1" applyAlignment="1">
      <alignment horizontal="center" vertical="center" wrapText="1"/>
    </xf>
    <xf numFmtId="0" fontId="34" fillId="0" borderId="63" xfId="0" applyFont="1" applyBorder="1" applyAlignment="1">
      <alignment horizontal="left" vertical="center" wrapText="1"/>
    </xf>
    <xf numFmtId="0" fontId="34" fillId="0" borderId="286" xfId="0" applyFont="1" applyBorder="1" applyAlignment="1">
      <alignment horizontal="center" vertical="center" wrapText="1"/>
    </xf>
    <xf numFmtId="0" fontId="24" fillId="0" borderId="97" xfId="0" applyFont="1" applyBorder="1" applyAlignment="1">
      <alignment horizontal="right" vertical="center" wrapText="1"/>
    </xf>
    <xf numFmtId="0" fontId="118" fillId="0" borderId="0" xfId="0" applyFont="1" applyAlignment="1">
      <alignment horizontal="center" vertical="center" wrapText="1"/>
    </xf>
    <xf numFmtId="0" fontId="33" fillId="3" borderId="16" xfId="0" applyFont="1" applyFill="1" applyBorder="1" applyAlignment="1">
      <alignment horizontal="left"/>
    </xf>
    <xf numFmtId="0" fontId="33" fillId="3" borderId="16" xfId="0" applyFont="1" applyFill="1" applyBorder="1"/>
    <xf numFmtId="164" fontId="24" fillId="0" borderId="43" xfId="0" applyNumberFormat="1" applyFont="1" applyBorder="1" applyAlignment="1">
      <alignment vertical="center" wrapText="1"/>
    </xf>
    <xf numFmtId="0" fontId="93" fillId="3" borderId="16" xfId="0" applyFont="1" applyFill="1" applyBorder="1" applyAlignment="1">
      <alignment horizontal="left" vertical="center" wrapText="1"/>
    </xf>
    <xf numFmtId="0" fontId="24" fillId="0" borderId="107" xfId="0" applyFont="1" applyBorder="1" applyAlignment="1">
      <alignment horizontal="right" vertical="center" wrapText="1"/>
    </xf>
    <xf numFmtId="0" fontId="34" fillId="0" borderId="0" xfId="0" applyFont="1" applyAlignment="1">
      <alignment horizontal="left" wrapText="1"/>
    </xf>
    <xf numFmtId="0" fontId="89" fillId="5" borderId="85" xfId="0" applyFont="1" applyFill="1" applyBorder="1" applyAlignment="1">
      <alignment horizontal="center" vertical="center" wrapText="1"/>
    </xf>
    <xf numFmtId="0" fontId="89" fillId="5" borderId="276" xfId="0" applyFont="1" applyFill="1" applyBorder="1" applyAlignment="1">
      <alignment horizontal="center" vertical="center" wrapText="1"/>
    </xf>
    <xf numFmtId="0" fontId="88" fillId="4" borderId="289" xfId="0" applyFont="1" applyFill="1" applyBorder="1" applyAlignment="1">
      <alignment vertical="center" wrapText="1"/>
    </xf>
    <xf numFmtId="0" fontId="88" fillId="4" borderId="290" xfId="0" applyFont="1" applyFill="1" applyBorder="1" applyAlignment="1">
      <alignment vertical="center" wrapText="1"/>
    </xf>
    <xf numFmtId="0" fontId="88" fillId="4" borderId="291" xfId="0" applyFont="1" applyFill="1" applyBorder="1" applyAlignment="1">
      <alignment vertical="center" wrapText="1"/>
    </xf>
    <xf numFmtId="0" fontId="24" fillId="0" borderId="169" xfId="0" applyFont="1" applyBorder="1" applyAlignment="1">
      <alignment vertical="center" wrapText="1"/>
    </xf>
    <xf numFmtId="0" fontId="88" fillId="4" borderId="7" xfId="0" applyFont="1" applyFill="1" applyBorder="1" applyAlignment="1">
      <alignment vertical="center" wrapText="1"/>
    </xf>
    <xf numFmtId="0" fontId="119" fillId="0" borderId="0" xfId="0" applyFont="1"/>
    <xf numFmtId="0" fontId="24" fillId="0" borderId="161" xfId="0" applyFont="1" applyBorder="1" applyAlignment="1">
      <alignment vertical="center" wrapText="1"/>
    </xf>
    <xf numFmtId="0" fontId="34" fillId="0" borderId="36" xfId="0" applyFont="1" applyBorder="1" applyAlignment="1">
      <alignment horizontal="left" vertical="center" wrapText="1"/>
    </xf>
    <xf numFmtId="49" fontId="24" fillId="0" borderId="53" xfId="0" quotePrefix="1" applyNumberFormat="1" applyFont="1" applyBorder="1" applyAlignment="1">
      <alignment horizontal="right" vertical="center" wrapText="1"/>
    </xf>
    <xf numFmtId="10" fontId="90" fillId="0" borderId="37" xfId="0" applyNumberFormat="1" applyFont="1" applyBorder="1" applyAlignment="1">
      <alignment wrapText="1"/>
    </xf>
    <xf numFmtId="0" fontId="90" fillId="0" borderId="227" xfId="0" quotePrefix="1" applyFont="1" applyBorder="1" applyAlignment="1">
      <alignment horizontal="right" wrapText="1"/>
    </xf>
    <xf numFmtId="49" fontId="24" fillId="0" borderId="53" xfId="0" applyNumberFormat="1" applyFont="1" applyBorder="1" applyAlignment="1">
      <alignment horizontal="right" vertical="center" wrapText="1"/>
    </xf>
    <xf numFmtId="171" fontId="90" fillId="0" borderId="39" xfId="0" applyNumberFormat="1" applyFont="1" applyBorder="1" applyAlignment="1">
      <alignment horizontal="right" vertical="center" wrapText="1"/>
    </xf>
    <xf numFmtId="49" fontId="90" fillId="0" borderId="39" xfId="0" applyNumberFormat="1" applyFont="1" applyBorder="1" applyAlignment="1">
      <alignment horizontal="right" vertical="center" wrapText="1"/>
    </xf>
    <xf numFmtId="0" fontId="34" fillId="0" borderId="41" xfId="0" applyFont="1" applyBorder="1" applyAlignment="1">
      <alignment horizontal="left" vertical="center" wrapText="1"/>
    </xf>
    <xf numFmtId="49" fontId="24" fillId="0" borderId="107" xfId="0" applyNumberFormat="1" applyFont="1" applyBorder="1" applyAlignment="1">
      <alignment horizontal="right" vertical="center" wrapText="1"/>
    </xf>
    <xf numFmtId="171" fontId="90" fillId="0" borderId="43" xfId="0" applyNumberFormat="1" applyFont="1" applyBorder="1" applyAlignment="1">
      <alignment horizontal="right" vertical="center" wrapText="1"/>
    </xf>
    <xf numFmtId="0" fontId="90" fillId="0" borderId="44" xfId="0" applyFont="1" applyBorder="1" applyAlignment="1">
      <alignment horizontal="right" vertical="center" wrapText="1"/>
    </xf>
    <xf numFmtId="0" fontId="89" fillId="5" borderId="292" xfId="0" applyFont="1" applyFill="1" applyBorder="1" applyAlignment="1">
      <alignment horizontal="center" vertical="center" wrapText="1"/>
    </xf>
    <xf numFmtId="0" fontId="89" fillId="5" borderId="293" xfId="0" applyFont="1" applyFill="1" applyBorder="1" applyAlignment="1">
      <alignment horizontal="center" vertical="center" wrapText="1"/>
    </xf>
    <xf numFmtId="0" fontId="89" fillId="5" borderId="294" xfId="0" applyFont="1" applyFill="1" applyBorder="1" applyAlignment="1">
      <alignment horizontal="center" vertical="center" wrapText="1"/>
    </xf>
    <xf numFmtId="0" fontId="34" fillId="4" borderId="147" xfId="0" applyFont="1" applyFill="1" applyBorder="1" applyAlignment="1">
      <alignment horizontal="left" vertical="center"/>
    </xf>
    <xf numFmtId="0" fontId="89" fillId="4" borderId="295" xfId="0" applyFont="1" applyFill="1" applyBorder="1" applyAlignment="1">
      <alignment horizontal="center" vertical="center" wrapText="1"/>
    </xf>
    <xf numFmtId="0" fontId="89" fillId="4" borderId="296" xfId="0" applyFont="1" applyFill="1" applyBorder="1" applyAlignment="1">
      <alignment horizontal="center" vertical="center" wrapText="1"/>
    </xf>
    <xf numFmtId="0" fontId="24" fillId="0" borderId="36" xfId="0" applyFont="1" applyBorder="1" applyAlignment="1">
      <alignment horizontal="left" vertical="center"/>
    </xf>
    <xf numFmtId="0" fontId="24" fillId="0" borderId="39" xfId="0" applyFont="1" applyBorder="1" applyAlignment="1">
      <alignment horizontal="center" vertical="center"/>
    </xf>
    <xf numFmtId="0" fontId="34" fillId="7" borderId="36" xfId="0" applyFont="1" applyFill="1" applyBorder="1" applyAlignment="1">
      <alignment horizontal="right" vertical="center" wrapText="1"/>
    </xf>
    <xf numFmtId="0" fontId="34" fillId="7" borderId="39" xfId="0" applyFont="1" applyFill="1" applyBorder="1" applyAlignment="1">
      <alignment horizontal="center" vertical="center"/>
    </xf>
    <xf numFmtId="0" fontId="24" fillId="0" borderId="297" xfId="0" applyFont="1" applyBorder="1" applyAlignment="1">
      <alignment horizontal="left" vertical="center"/>
    </xf>
    <xf numFmtId="0" fontId="34" fillId="0" borderId="39" xfId="0" applyFont="1" applyBorder="1" applyAlignment="1">
      <alignment horizontal="center"/>
    </xf>
    <xf numFmtId="0" fontId="24" fillId="0" borderId="298" xfId="0" applyFont="1" applyBorder="1" applyAlignment="1">
      <alignment horizontal="center"/>
    </xf>
    <xf numFmtId="0" fontId="24" fillId="0" borderId="299" xfId="0" applyFont="1" applyBorder="1" applyAlignment="1">
      <alignment horizontal="left" vertical="center"/>
    </xf>
    <xf numFmtId="0" fontId="24" fillId="0" borderId="300" xfId="0" applyFont="1" applyBorder="1" applyAlignment="1">
      <alignment horizontal="left" vertical="center"/>
    </xf>
    <xf numFmtId="0" fontId="34" fillId="7" borderId="301" xfId="0" applyFont="1" applyFill="1" applyBorder="1" applyAlignment="1">
      <alignment horizontal="right" vertical="center" wrapText="1"/>
    </xf>
    <xf numFmtId="0" fontId="34" fillId="7" borderId="302" xfId="0" applyFont="1" applyFill="1" applyBorder="1" applyAlignment="1">
      <alignment horizontal="center"/>
    </xf>
    <xf numFmtId="0" fontId="34" fillId="7" borderId="303" xfId="0" applyFont="1" applyFill="1" applyBorder="1" applyAlignment="1">
      <alignment horizontal="center"/>
    </xf>
    <xf numFmtId="0" fontId="89" fillId="5" borderId="292" xfId="0" applyFont="1" applyFill="1" applyBorder="1" applyAlignment="1">
      <alignment vertical="center" wrapText="1"/>
    </xf>
    <xf numFmtId="0" fontId="89" fillId="5" borderId="304" xfId="0" applyFont="1" applyFill="1" applyBorder="1" applyAlignment="1">
      <alignment horizontal="center" vertical="center" wrapText="1"/>
    </xf>
    <xf numFmtId="0" fontId="24" fillId="0" borderId="301" xfId="0" applyFont="1" applyBorder="1" applyAlignment="1">
      <alignment vertical="center" wrapText="1"/>
    </xf>
    <xf numFmtId="0" fontId="24" fillId="0" borderId="302" xfId="0" applyFont="1" applyBorder="1" applyAlignment="1">
      <alignment vertical="center" wrapText="1"/>
    </xf>
    <xf numFmtId="0" fontId="24" fillId="0" borderId="303" xfId="0" applyFont="1" applyBorder="1" applyAlignment="1">
      <alignment vertical="center" wrapText="1"/>
    </xf>
    <xf numFmtId="0" fontId="89" fillId="5" borderId="39" xfId="0" applyFont="1" applyFill="1" applyBorder="1" applyAlignment="1">
      <alignment horizontal="center" vertical="center"/>
    </xf>
    <xf numFmtId="0" fontId="89" fillId="5" borderId="40" xfId="0" applyFont="1" applyFill="1" applyBorder="1" applyAlignment="1">
      <alignment horizontal="center" vertical="center"/>
    </xf>
    <xf numFmtId="0" fontId="89" fillId="4" borderId="85" xfId="0" applyFont="1" applyFill="1" applyBorder="1" applyAlignment="1">
      <alignment horizontal="center" vertical="center"/>
    </xf>
    <xf numFmtId="0" fontId="89" fillId="4" borderId="39" xfId="0" applyFont="1" applyFill="1" applyBorder="1" applyAlignment="1">
      <alignment horizontal="center" vertical="center"/>
    </xf>
    <xf numFmtId="0" fontId="89" fillId="4" borderId="40" xfId="0" applyFont="1" applyFill="1" applyBorder="1" applyAlignment="1">
      <alignment horizontal="center" vertical="center"/>
    </xf>
    <xf numFmtId="9" fontId="24" fillId="0" borderId="38" xfId="0" applyNumberFormat="1" applyFont="1" applyBorder="1" applyAlignment="1">
      <alignment horizontal="right" vertical="center"/>
    </xf>
    <xf numFmtId="9" fontId="24" fillId="0" borderId="40" xfId="0" applyNumberFormat="1" applyFont="1" applyBorder="1" applyAlignment="1">
      <alignment horizontal="right" vertical="center"/>
    </xf>
    <xf numFmtId="3" fontId="24" fillId="0" borderId="38" xfId="0" applyNumberFormat="1" applyFont="1" applyBorder="1" applyAlignment="1">
      <alignment horizontal="right" vertical="center"/>
    </xf>
    <xf numFmtId="164" fontId="34" fillId="0" borderId="38" xfId="0" applyNumberFormat="1" applyFont="1" applyBorder="1" applyAlignment="1">
      <alignment horizontal="right" vertical="center"/>
    </xf>
    <xf numFmtId="9" fontId="34" fillId="0" borderId="38" xfId="0" applyNumberFormat="1" applyFont="1" applyBorder="1" applyAlignment="1">
      <alignment horizontal="right" vertical="center"/>
    </xf>
    <xf numFmtId="164" fontId="34" fillId="0" borderId="39" xfId="0" applyNumberFormat="1" applyFont="1" applyBorder="1" applyAlignment="1">
      <alignment horizontal="right" vertical="center"/>
    </xf>
    <xf numFmtId="9" fontId="34" fillId="0" borderId="39" xfId="0" applyNumberFormat="1" applyFont="1" applyBorder="1" applyAlignment="1">
      <alignment horizontal="right" vertical="center"/>
    </xf>
    <xf numFmtId="3" fontId="34" fillId="0" borderId="39" xfId="0" applyNumberFormat="1" applyFont="1" applyBorder="1" applyAlignment="1">
      <alignment horizontal="right" vertical="center"/>
    </xf>
    <xf numFmtId="9" fontId="34" fillId="0" borderId="40" xfId="0" applyNumberFormat="1" applyFont="1" applyBorder="1" applyAlignment="1">
      <alignment horizontal="right" vertical="center"/>
    </xf>
    <xf numFmtId="9" fontId="24" fillId="0" borderId="39" xfId="0" applyNumberFormat="1" applyFont="1" applyBorder="1" applyAlignment="1">
      <alignment horizontal="right" vertical="center"/>
    </xf>
    <xf numFmtId="0" fontId="34" fillId="7" borderId="85" xfId="0" applyFont="1" applyFill="1" applyBorder="1" applyAlignment="1">
      <alignment horizontal="right" vertical="center"/>
    </xf>
    <xf numFmtId="9" fontId="34" fillId="7" borderId="85" xfId="0" applyNumberFormat="1" applyFont="1" applyFill="1" applyBorder="1" applyAlignment="1">
      <alignment horizontal="right" vertical="center"/>
    </xf>
    <xf numFmtId="9" fontId="34" fillId="7" borderId="39" xfId="0" applyNumberFormat="1" applyFont="1" applyFill="1" applyBorder="1" applyAlignment="1">
      <alignment horizontal="right" vertical="center"/>
    </xf>
    <xf numFmtId="3" fontId="34" fillId="7" borderId="39" xfId="0" applyNumberFormat="1" applyFont="1" applyFill="1" applyBorder="1" applyAlignment="1">
      <alignment horizontal="right" vertical="center"/>
    </xf>
    <xf numFmtId="9" fontId="34" fillId="7" borderId="40" xfId="0" applyNumberFormat="1" applyFont="1" applyFill="1" applyBorder="1" applyAlignment="1">
      <alignment horizontal="right" vertical="center"/>
    </xf>
    <xf numFmtId="0" fontId="90" fillId="0" borderId="37" xfId="0" applyFont="1" applyBorder="1" applyAlignment="1">
      <alignment horizontal="right" vertical="center"/>
    </xf>
    <xf numFmtId="9" fontId="90" fillId="0" borderId="37" xfId="0" applyNumberFormat="1" applyFont="1" applyBorder="1" applyAlignment="1">
      <alignment horizontal="right" vertical="center"/>
    </xf>
    <xf numFmtId="9" fontId="90" fillId="0" borderId="53" xfId="0" applyNumberFormat="1" applyFont="1" applyBorder="1" applyAlignment="1">
      <alignment horizontal="right" vertical="center"/>
    </xf>
    <xf numFmtId="9" fontId="90" fillId="0" borderId="95" xfId="0" applyNumberFormat="1" applyFont="1" applyBorder="1" applyAlignment="1">
      <alignment horizontal="right" vertical="center"/>
    </xf>
    <xf numFmtId="0" fontId="34" fillId="7" borderId="41" xfId="0" applyFont="1" applyFill="1" applyBorder="1" applyAlignment="1">
      <alignment horizontal="right" vertical="center"/>
    </xf>
    <xf numFmtId="0" fontId="88" fillId="7" borderId="306" xfId="0" applyFont="1" applyFill="1" applyBorder="1" applyAlignment="1">
      <alignment horizontal="right" vertical="center"/>
    </xf>
    <xf numFmtId="9" fontId="88" fillId="7" borderId="306" xfId="0" applyNumberFormat="1" applyFont="1" applyFill="1" applyBorder="1" applyAlignment="1">
      <alignment horizontal="right" vertical="center"/>
    </xf>
    <xf numFmtId="0" fontId="88" fillId="7" borderId="53" xfId="0" applyFont="1" applyFill="1" applyBorder="1" applyAlignment="1">
      <alignment horizontal="right" vertical="center"/>
    </xf>
    <xf numFmtId="9" fontId="88" fillId="7" borderId="53" xfId="0" applyNumberFormat="1" applyFont="1" applyFill="1" applyBorder="1" applyAlignment="1">
      <alignment horizontal="right" vertical="center"/>
    </xf>
    <xf numFmtId="9" fontId="88" fillId="7" borderId="95" xfId="0" applyNumberFormat="1" applyFont="1" applyFill="1" applyBorder="1" applyAlignment="1">
      <alignment horizontal="right" vertical="center"/>
    </xf>
    <xf numFmtId="0" fontId="34" fillId="7" borderId="42" xfId="0" applyFont="1" applyFill="1" applyBorder="1" applyAlignment="1">
      <alignment horizontal="right" vertical="center"/>
    </xf>
    <xf numFmtId="9" fontId="34" fillId="7" borderId="42" xfId="0" applyNumberFormat="1" applyFont="1" applyFill="1" applyBorder="1" applyAlignment="1">
      <alignment horizontal="right" vertical="center"/>
    </xf>
    <xf numFmtId="0" fontId="34" fillId="7" borderId="43" xfId="0" applyFont="1" applyFill="1" applyBorder="1" applyAlignment="1">
      <alignment horizontal="right" vertical="center"/>
    </xf>
    <xf numFmtId="9" fontId="34" fillId="7" borderId="43" xfId="0" applyNumberFormat="1" applyFont="1" applyFill="1" applyBorder="1" applyAlignment="1">
      <alignment horizontal="right" vertical="center"/>
    </xf>
    <xf numFmtId="171" fontId="34" fillId="7" borderId="44" xfId="0" applyNumberFormat="1" applyFont="1" applyFill="1" applyBorder="1" applyAlignment="1">
      <alignment horizontal="right" vertical="center"/>
    </xf>
    <xf numFmtId="0" fontId="89" fillId="5" borderId="46" xfId="0" applyFont="1" applyFill="1" applyBorder="1" applyAlignment="1">
      <alignment horizontal="left" vertical="center"/>
    </xf>
    <xf numFmtId="9" fontId="24" fillId="0" borderId="30" xfId="0" applyNumberFormat="1" applyFont="1" applyBorder="1" applyAlignment="1">
      <alignment horizontal="right" vertical="center"/>
    </xf>
    <xf numFmtId="9" fontId="34" fillId="13" borderId="307" xfId="0" applyNumberFormat="1" applyFont="1" applyFill="1" applyBorder="1" applyAlignment="1">
      <alignment horizontal="right" vertical="center"/>
    </xf>
    <xf numFmtId="9" fontId="34" fillId="7" borderId="44" xfId="0" applyNumberFormat="1" applyFont="1" applyFill="1" applyBorder="1" applyAlignment="1">
      <alignment horizontal="right" vertical="center"/>
    </xf>
    <xf numFmtId="0" fontId="89" fillId="5" borderId="46" xfId="0" applyFont="1" applyFill="1" applyBorder="1" applyAlignment="1">
      <alignment horizontal="left"/>
    </xf>
    <xf numFmtId="0" fontId="89" fillId="5" borderId="308" xfId="0" applyFont="1" applyFill="1" applyBorder="1" applyAlignment="1">
      <alignment horizontal="center" wrapText="1"/>
    </xf>
    <xf numFmtId="0" fontId="89" fillId="5" borderId="48" xfId="0" applyFont="1" applyFill="1" applyBorder="1" applyAlignment="1">
      <alignment horizontal="center" wrapText="1"/>
    </xf>
    <xf numFmtId="0" fontId="24" fillId="0" borderId="169" xfId="0" applyFont="1" applyBorder="1" applyAlignment="1">
      <alignment horizontal="left" vertical="center"/>
    </xf>
    <xf numFmtId="0" fontId="24" fillId="0" borderId="160" xfId="0" applyFont="1" applyBorder="1" applyAlignment="1">
      <alignment horizontal="left" vertical="center"/>
    </xf>
    <xf numFmtId="0" fontId="34" fillId="7" borderId="41" xfId="0" applyFont="1" applyFill="1" applyBorder="1" applyAlignment="1">
      <alignment horizontal="left" vertical="center"/>
    </xf>
    <xf numFmtId="9" fontId="34" fillId="7" borderId="43" xfId="0" applyNumberFormat="1" applyFont="1" applyFill="1" applyBorder="1" applyAlignment="1">
      <alignment horizontal="center" vertical="center"/>
    </xf>
    <xf numFmtId="9" fontId="34" fillId="7" borderId="44" xfId="0" applyNumberFormat="1" applyFont="1" applyFill="1" applyBorder="1" applyAlignment="1">
      <alignment horizontal="center" vertical="center"/>
    </xf>
    <xf numFmtId="0" fontId="90" fillId="0" borderId="0" xfId="0" applyFont="1" applyAlignment="1">
      <alignment horizontal="center" vertical="center"/>
    </xf>
    <xf numFmtId="0" fontId="121" fillId="5" borderId="53" xfId="0" applyFont="1" applyFill="1" applyBorder="1"/>
    <xf numFmtId="0" fontId="98" fillId="5" borderId="309" xfId="0" applyFont="1" applyFill="1" applyBorder="1" applyAlignment="1">
      <alignment horizontal="center" vertical="center"/>
    </xf>
    <xf numFmtId="0" fontId="90" fillId="0" borderId="185" xfId="0" applyFont="1" applyBorder="1" applyAlignment="1">
      <alignment vertical="center" wrapText="1"/>
    </xf>
    <xf numFmtId="0" fontId="98" fillId="5" borderId="313" xfId="0" applyFont="1" applyFill="1" applyBorder="1" applyAlignment="1">
      <alignment horizontal="center" vertical="center" wrapText="1"/>
    </xf>
    <xf numFmtId="0" fontId="98" fillId="5" borderId="314" xfId="0" applyFont="1" applyFill="1" applyBorder="1" applyAlignment="1">
      <alignment horizontal="center" vertical="center" wrapText="1"/>
    </xf>
    <xf numFmtId="0" fontId="90" fillId="0" borderId="60" xfId="0" applyFont="1" applyBorder="1" applyAlignment="1">
      <alignment horizontal="left" vertical="center"/>
    </xf>
    <xf numFmtId="0" fontId="90" fillId="0" borderId="203" xfId="0" applyFont="1" applyBorder="1" applyAlignment="1">
      <alignment horizontal="center" vertical="center"/>
    </xf>
    <xf numFmtId="0" fontId="90" fillId="0" borderId="315" xfId="0" applyFont="1" applyBorder="1" applyAlignment="1">
      <alignment horizontal="center" vertical="center"/>
    </xf>
    <xf numFmtId="0" fontId="99" fillId="0" borderId="316" xfId="0" applyFont="1" applyBorder="1"/>
    <xf numFmtId="0" fontId="90" fillId="0" borderId="317" xfId="0" applyFont="1" applyBorder="1" applyAlignment="1">
      <alignment horizontal="center" vertical="center"/>
    </xf>
    <xf numFmtId="0" fontId="90" fillId="0" borderId="183" xfId="0" applyFont="1" applyBorder="1" applyAlignment="1">
      <alignment horizontal="center" vertical="center"/>
    </xf>
    <xf numFmtId="0" fontId="90" fillId="0" borderId="318" xfId="0" applyFont="1" applyBorder="1" applyAlignment="1">
      <alignment horizontal="center" vertical="center"/>
    </xf>
    <xf numFmtId="0" fontId="88" fillId="7" borderId="63" xfId="0" applyFont="1" applyFill="1" applyBorder="1" applyAlignment="1">
      <alignment horizontal="right" vertical="center"/>
    </xf>
    <xf numFmtId="0" fontId="88" fillId="7" borderId="319" xfId="0" applyFont="1" applyFill="1" applyBorder="1" applyAlignment="1">
      <alignment horizontal="center" vertical="center"/>
    </xf>
    <xf numFmtId="0" fontId="24" fillId="4" borderId="54" xfId="0" applyFont="1" applyFill="1" applyBorder="1" applyAlignment="1">
      <alignment horizontal="center" vertical="center" wrapText="1"/>
    </xf>
    <xf numFmtId="6" fontId="24" fillId="0" borderId="39" xfId="0" applyNumberFormat="1" applyFont="1" applyBorder="1" applyAlignment="1">
      <alignment horizontal="right"/>
    </xf>
    <xf numFmtId="5" fontId="24" fillId="0" borderId="40" xfId="0" applyNumberFormat="1" applyFont="1" applyBorder="1" applyAlignment="1">
      <alignment horizontal="right"/>
    </xf>
    <xf numFmtId="164" fontId="24" fillId="0" borderId="39" xfId="0" applyNumberFormat="1" applyFont="1" applyBorder="1" applyAlignment="1">
      <alignment horizontal="right"/>
    </xf>
    <xf numFmtId="164" fontId="24" fillId="0" borderId="40" xfId="0" applyNumberFormat="1" applyFont="1" applyBorder="1" applyAlignment="1">
      <alignment horizontal="right"/>
    </xf>
    <xf numFmtId="0" fontId="24" fillId="0" borderId="36" xfId="0" applyFont="1" applyBorder="1" applyAlignment="1">
      <alignment wrapText="1"/>
    </xf>
    <xf numFmtId="164" fontId="90" fillId="0" borderId="39" xfId="0" applyNumberFormat="1" applyFont="1" applyBorder="1" applyAlignment="1">
      <alignment horizontal="right"/>
    </xf>
    <xf numFmtId="5" fontId="34" fillId="7" borderId="43" xfId="0" applyNumberFormat="1" applyFont="1" applyFill="1" applyBorder="1" applyAlignment="1">
      <alignment horizontal="right" wrapText="1"/>
    </xf>
    <xf numFmtId="5" fontId="34" fillId="7" borderId="44" xfId="0" applyNumberFormat="1" applyFont="1" applyFill="1" applyBorder="1" applyAlignment="1">
      <alignment horizontal="right" wrapText="1"/>
    </xf>
    <xf numFmtId="0" fontId="89" fillId="5" borderId="46" xfId="0" applyFont="1" applyFill="1" applyBorder="1" applyAlignment="1">
      <alignment vertical="center"/>
    </xf>
    <xf numFmtId="173" fontId="90" fillId="0" borderId="39" xfId="0" applyNumberFormat="1" applyFont="1" applyBorder="1" applyAlignment="1">
      <alignment vertical="center" wrapText="1"/>
    </xf>
    <xf numFmtId="173" fontId="90" fillId="0" borderId="40" xfId="0" applyNumberFormat="1" applyFont="1" applyBorder="1" applyAlignment="1">
      <alignment vertical="center" wrapText="1"/>
    </xf>
    <xf numFmtId="173" fontId="90" fillId="0" borderId="39" xfId="0" applyNumberFormat="1" applyFont="1" applyBorder="1" applyAlignment="1">
      <alignment vertical="center"/>
    </xf>
    <xf numFmtId="173" fontId="90" fillId="0" borderId="40" xfId="0" applyNumberFormat="1" applyFont="1" applyBorder="1" applyAlignment="1">
      <alignment vertical="center"/>
    </xf>
    <xf numFmtId="0" fontId="88" fillId="7" borderId="41" xfId="0" applyFont="1" applyFill="1" applyBorder="1" applyAlignment="1">
      <alignment horizontal="right" vertical="center"/>
    </xf>
    <xf numFmtId="42" fontId="88" fillId="7" borderId="43" xfId="0" applyNumberFormat="1" applyFont="1" applyFill="1" applyBorder="1" applyAlignment="1">
      <alignment vertical="center"/>
    </xf>
    <xf numFmtId="42" fontId="88" fillId="7" borderId="44" xfId="0" applyNumberFormat="1" applyFont="1" applyFill="1" applyBorder="1" applyAlignment="1">
      <alignment vertical="center"/>
    </xf>
    <xf numFmtId="0" fontId="98" fillId="5" borderId="46" xfId="0" applyFont="1" applyFill="1" applyBorder="1" applyAlignment="1">
      <alignment vertical="center"/>
    </xf>
    <xf numFmtId="0" fontId="90" fillId="0" borderId="36" xfId="0" applyFont="1" applyBorder="1" applyAlignment="1">
      <alignment horizontal="left" vertical="center"/>
    </xf>
    <xf numFmtId="0" fontId="90" fillId="0" borderId="326" xfId="0" applyFont="1" applyBorder="1" applyAlignment="1">
      <alignment horizontal="center" vertical="center"/>
    </xf>
    <xf numFmtId="0" fontId="90" fillId="0" borderId="327" xfId="0" applyFont="1" applyBorder="1" applyAlignment="1">
      <alignment horizontal="center" vertical="center"/>
    </xf>
    <xf numFmtId="0" fontId="90" fillId="0" borderId="39" xfId="0" applyFont="1" applyBorder="1" applyAlignment="1">
      <alignment horizontal="center" vertical="center"/>
    </xf>
    <xf numFmtId="0" fontId="90" fillId="0" borderId="328" xfId="0" applyFont="1" applyBorder="1" applyAlignment="1">
      <alignment horizontal="center" vertical="center"/>
    </xf>
    <xf numFmtId="0" fontId="88" fillId="8" borderId="36" xfId="0" applyFont="1" applyFill="1" applyBorder="1" applyAlignment="1">
      <alignment horizontal="left" vertical="center"/>
    </xf>
    <xf numFmtId="0" fontId="88" fillId="8" borderId="39" xfId="0" applyFont="1" applyFill="1" applyBorder="1" applyAlignment="1">
      <alignment horizontal="center" vertical="center"/>
    </xf>
    <xf numFmtId="0" fontId="98" fillId="5" borderId="210" xfId="0" applyFont="1" applyFill="1" applyBorder="1" applyAlignment="1">
      <alignment vertical="center"/>
    </xf>
    <xf numFmtId="0" fontId="98" fillId="5" borderId="211" xfId="0" applyFont="1" applyFill="1" applyBorder="1" applyAlignment="1">
      <alignment horizontal="right" vertical="center"/>
    </xf>
    <xf numFmtId="0" fontId="98" fillId="5" borderId="212" xfId="0" applyFont="1" applyFill="1" applyBorder="1" applyAlignment="1">
      <alignment horizontal="right" vertical="center"/>
    </xf>
    <xf numFmtId="42" fontId="88" fillId="7" borderId="43" xfId="0" applyNumberFormat="1" applyFont="1" applyFill="1" applyBorder="1" applyAlignment="1">
      <alignment horizontal="center" vertical="center"/>
    </xf>
    <xf numFmtId="0" fontId="90" fillId="0" borderId="36" xfId="0" applyFont="1" applyBorder="1" applyAlignment="1">
      <alignment horizontal="left" vertical="center" wrapText="1"/>
    </xf>
    <xf numFmtId="3" fontId="90" fillId="0" borderId="38" xfId="0" applyNumberFormat="1" applyFont="1" applyBorder="1" applyAlignment="1">
      <alignment horizontal="center" vertical="center"/>
    </xf>
    <xf numFmtId="0" fontId="90" fillId="0" borderId="38" xfId="0" applyFont="1" applyBorder="1" applyAlignment="1">
      <alignment horizontal="center" vertical="center"/>
    </xf>
    <xf numFmtId="0" fontId="90" fillId="0" borderId="40" xfId="0" applyFont="1" applyBorder="1" applyAlignment="1">
      <alignment horizontal="center" vertical="center"/>
    </xf>
    <xf numFmtId="0" fontId="88" fillId="8" borderId="36" xfId="0" applyFont="1" applyFill="1" applyBorder="1" applyAlignment="1">
      <alignment horizontal="left" vertical="center" wrapText="1"/>
    </xf>
    <xf numFmtId="3" fontId="88" fillId="8" borderId="85" xfId="0" applyNumberFormat="1" applyFont="1" applyFill="1" applyBorder="1" applyAlignment="1">
      <alignment horizontal="center" vertical="center"/>
    </xf>
    <xf numFmtId="3" fontId="88" fillId="8" borderId="40" xfId="0" applyNumberFormat="1" applyFont="1" applyFill="1" applyBorder="1" applyAlignment="1">
      <alignment horizontal="center" vertical="center"/>
    </xf>
    <xf numFmtId="0" fontId="89" fillId="5" borderId="47" xfId="0" applyFont="1" applyFill="1" applyBorder="1" applyAlignment="1">
      <alignment horizontal="right" vertical="center" wrapText="1"/>
    </xf>
    <xf numFmtId="0" fontId="98" fillId="5" borderId="47" xfId="0" applyFont="1" applyFill="1" applyBorder="1" applyAlignment="1">
      <alignment horizontal="right" vertical="center" wrapText="1"/>
    </xf>
    <xf numFmtId="0" fontId="98" fillId="5" borderId="48" xfId="0" applyFont="1" applyFill="1" applyBorder="1" applyAlignment="1">
      <alignment horizontal="right"/>
    </xf>
    <xf numFmtId="0" fontId="24" fillId="0" borderId="36" xfId="0" applyFont="1" applyBorder="1"/>
    <xf numFmtId="6" fontId="24" fillId="0" borderId="39" xfId="0" applyNumberFormat="1" applyFont="1" applyBorder="1"/>
    <xf numFmtId="172" fontId="24" fillId="0" borderId="40" xfId="0" applyNumberFormat="1" applyFont="1" applyBorder="1" applyAlignment="1">
      <alignment horizontal="right" vertical="center"/>
    </xf>
    <xf numFmtId="0" fontId="34" fillId="7" borderId="41" xfId="0" applyFont="1" applyFill="1" applyBorder="1"/>
    <xf numFmtId="6" fontId="34" fillId="7" borderId="43" xfId="0" applyNumberFormat="1" applyFont="1" applyFill="1" applyBorder="1"/>
    <xf numFmtId="6" fontId="34" fillId="7" borderId="43" xfId="0" applyNumberFormat="1" applyFont="1" applyFill="1" applyBorder="1" applyAlignment="1">
      <alignment horizontal="right"/>
    </xf>
    <xf numFmtId="172" fontId="34" fillId="7" borderId="44" xfId="0" applyNumberFormat="1" applyFont="1" applyFill="1" applyBorder="1" applyAlignment="1">
      <alignment horizontal="right" vertical="center"/>
    </xf>
    <xf numFmtId="0" fontId="89" fillId="5" borderId="292" xfId="0" applyFont="1" applyFill="1" applyBorder="1" applyAlignment="1">
      <alignment horizontal="left" vertical="center"/>
    </xf>
    <xf numFmtId="0" fontId="89" fillId="5" borderId="329" xfId="0" applyFont="1" applyFill="1" applyBorder="1" applyAlignment="1">
      <alignment horizontal="center" vertical="center"/>
    </xf>
    <xf numFmtId="0" fontId="89" fillId="5" borderId="329" xfId="0" applyFont="1" applyFill="1" applyBorder="1" applyAlignment="1">
      <alignment horizontal="center" vertical="center" wrapText="1"/>
    </xf>
    <xf numFmtId="0" fontId="24" fillId="0" borderId="297" xfId="0" applyFont="1" applyBorder="1"/>
    <xf numFmtId="3" fontId="24" fillId="0" borderId="39" xfId="0" applyNumberFormat="1" applyFont="1" applyBorder="1" applyAlignment="1">
      <alignment vertical="center"/>
    </xf>
    <xf numFmtId="1" fontId="24" fillId="0" borderId="39" xfId="0" applyNumberFormat="1" applyFont="1" applyBorder="1" applyAlignment="1">
      <alignment horizontal="right" vertical="center" wrapText="1"/>
    </xf>
    <xf numFmtId="1" fontId="24" fillId="0" borderId="298" xfId="0" applyNumberFormat="1" applyFont="1" applyBorder="1" applyAlignment="1">
      <alignment horizontal="right" vertical="center" wrapText="1"/>
    </xf>
    <xf numFmtId="0" fontId="24" fillId="0" borderId="297" xfId="0" applyFont="1" applyBorder="1" applyAlignment="1">
      <alignment wrapText="1"/>
    </xf>
    <xf numFmtId="171" fontId="24" fillId="0" borderId="39" xfId="0" applyNumberFormat="1" applyFont="1" applyBorder="1" applyAlignment="1">
      <alignment horizontal="right" vertical="center" wrapText="1"/>
    </xf>
    <xf numFmtId="171" fontId="24" fillId="0" borderId="39" xfId="0" applyNumberFormat="1" applyFont="1" applyBorder="1" applyAlignment="1">
      <alignment vertical="center" wrapText="1"/>
    </xf>
    <xf numFmtId="1" fontId="24" fillId="0" borderId="39" xfId="0" applyNumberFormat="1" applyFont="1" applyBorder="1" applyAlignment="1">
      <alignment vertical="center" wrapText="1"/>
    </xf>
    <xf numFmtId="0" fontId="24" fillId="0" borderId="301" xfId="0" applyFont="1" applyBorder="1" applyAlignment="1">
      <alignment wrapText="1"/>
    </xf>
    <xf numFmtId="0" fontId="24" fillId="0" borderId="302" xfId="0" applyFont="1" applyBorder="1" applyAlignment="1">
      <alignment horizontal="right" vertical="center" wrapText="1"/>
    </xf>
    <xf numFmtId="1" fontId="24" fillId="0" borderId="302" xfId="0" applyNumberFormat="1" applyFont="1" applyBorder="1" applyAlignment="1">
      <alignment horizontal="right" vertical="center" wrapText="1"/>
    </xf>
    <xf numFmtId="1" fontId="24" fillId="0" borderId="303" xfId="0" applyNumberFormat="1" applyFont="1" applyBorder="1" applyAlignment="1">
      <alignment horizontal="right" vertical="center" wrapText="1"/>
    </xf>
    <xf numFmtId="0" fontId="89" fillId="5" borderId="210" xfId="0" applyFont="1" applyFill="1" applyBorder="1" applyAlignment="1">
      <alignment horizontal="right" vertical="center" wrapText="1"/>
    </xf>
    <xf numFmtId="0" fontId="89" fillId="5" borderId="308" xfId="0" applyFont="1" applyFill="1" applyBorder="1" applyAlignment="1">
      <alignment horizontal="center" vertical="center" wrapText="1"/>
    </xf>
    <xf numFmtId="6" fontId="24" fillId="0" borderId="43" xfId="0" applyNumberFormat="1" applyFont="1" applyBorder="1" applyAlignment="1">
      <alignment vertical="center" wrapText="1"/>
    </xf>
    <xf numFmtId="6" fontId="24" fillId="0" borderId="43" xfId="0" applyNumberFormat="1" applyFont="1" applyBorder="1" applyAlignment="1">
      <alignment horizontal="right" vertical="center" wrapText="1"/>
    </xf>
    <xf numFmtId="6" fontId="24" fillId="0" borderId="44" xfId="0" applyNumberFormat="1" applyFont="1" applyBorder="1" applyAlignment="1">
      <alignment vertical="center" wrapText="1"/>
    </xf>
    <xf numFmtId="0" fontId="89" fillId="5" borderId="32" xfId="0" applyFont="1" applyFill="1" applyBorder="1" applyAlignment="1">
      <alignment horizontal="right" vertical="center" wrapText="1"/>
    </xf>
    <xf numFmtId="0" fontId="24" fillId="0" borderId="330" xfId="0" applyFont="1" applyBorder="1" applyAlignment="1">
      <alignment vertical="center" wrapText="1"/>
    </xf>
    <xf numFmtId="44" fontId="24" fillId="0" borderId="19" xfId="0" applyNumberFormat="1" applyFont="1" applyBorder="1" applyAlignment="1">
      <alignment vertical="center" wrapText="1"/>
    </xf>
    <xf numFmtId="174" fontId="24" fillId="0" borderId="331" xfId="0" applyNumberFormat="1" applyFont="1" applyBorder="1" applyAlignment="1">
      <alignment vertical="center" wrapText="1"/>
    </xf>
    <xf numFmtId="1" fontId="24" fillId="0" borderId="331" xfId="0" applyNumberFormat="1" applyFont="1" applyBorder="1" applyAlignment="1">
      <alignment vertical="center" wrapText="1"/>
    </xf>
    <xf numFmtId="0" fontId="24" fillId="0" borderId="332" xfId="0" applyFont="1" applyBorder="1" applyAlignment="1">
      <alignment vertical="center" wrapText="1"/>
    </xf>
    <xf numFmtId="9" fontId="24" fillId="0" borderId="333" xfId="0" applyNumberFormat="1" applyFont="1" applyBorder="1" applyAlignment="1">
      <alignment vertical="center" wrapText="1"/>
    </xf>
    <xf numFmtId="9" fontId="24" fillId="0" borderId="334" xfId="0" applyNumberFormat="1" applyFont="1" applyBorder="1" applyAlignment="1">
      <alignment vertical="center" wrapText="1"/>
    </xf>
    <xf numFmtId="0" fontId="89" fillId="5" borderId="211" xfId="0" applyFont="1" applyFill="1" applyBorder="1" applyAlignment="1">
      <alignment horizontal="center" vertical="center" wrapText="1"/>
    </xf>
    <xf numFmtId="0" fontId="24" fillId="0" borderId="330" xfId="0" applyFont="1" applyBorder="1" applyAlignment="1">
      <alignment horizontal="center" vertical="center" wrapText="1"/>
    </xf>
    <xf numFmtId="0" fontId="24" fillId="12" borderId="330" xfId="0" applyFont="1" applyFill="1" applyBorder="1" applyAlignment="1">
      <alignment horizontal="center" vertical="center" wrapText="1"/>
    </xf>
    <xf numFmtId="0" fontId="24" fillId="0" borderId="332" xfId="0" applyFont="1" applyBorder="1" applyAlignment="1">
      <alignment horizontal="center" vertical="center" wrapText="1"/>
    </xf>
    <xf numFmtId="0" fontId="89" fillId="5" borderId="47" xfId="0" applyFont="1" applyFill="1" applyBorder="1" applyAlignment="1">
      <alignment horizontal="left" vertical="center" wrapText="1"/>
    </xf>
    <xf numFmtId="0" fontId="89" fillId="5" borderId="47" xfId="0" applyFont="1" applyFill="1" applyBorder="1" applyAlignment="1">
      <alignment horizontal="left" vertical="center"/>
    </xf>
    <xf numFmtId="0" fontId="89" fillId="5" borderId="47" xfId="0" applyFont="1" applyFill="1" applyBorder="1" applyAlignment="1">
      <alignment vertical="center" wrapText="1"/>
    </xf>
    <xf numFmtId="0" fontId="89" fillId="5" borderId="48" xfId="0" applyFont="1" applyFill="1" applyBorder="1" applyAlignment="1">
      <alignment vertical="center" wrapText="1"/>
    </xf>
    <xf numFmtId="0" fontId="24" fillId="0" borderId="159" xfId="0" applyFont="1" applyBorder="1" applyAlignment="1">
      <alignment horizontal="left" vertical="center" wrapText="1"/>
    </xf>
    <xf numFmtId="0" fontId="24" fillId="0" borderId="83" xfId="0" applyFont="1" applyBorder="1" applyAlignment="1">
      <alignment horizontal="left" vertical="center" wrapText="1"/>
    </xf>
    <xf numFmtId="0" fontId="24" fillId="0" borderId="83" xfId="0" applyFont="1" applyBorder="1" applyAlignment="1">
      <alignment vertical="center" wrapText="1"/>
    </xf>
    <xf numFmtId="0" fontId="24" fillId="0" borderId="88" xfId="0" applyFont="1" applyBorder="1" applyAlignment="1">
      <alignment horizontal="center" vertical="center" wrapText="1"/>
    </xf>
    <xf numFmtId="0" fontId="24" fillId="0" borderId="82" xfId="0" applyFont="1" applyBorder="1" applyAlignment="1">
      <alignment vertical="center" wrapText="1"/>
    </xf>
    <xf numFmtId="0" fontId="24" fillId="0" borderId="40" xfId="0" applyFont="1" applyBorder="1" applyAlignment="1">
      <alignment horizontal="center" vertical="center" wrapText="1"/>
    </xf>
    <xf numFmtId="0" fontId="90" fillId="0" borderId="40" xfId="0" applyFont="1" applyBorder="1" applyAlignment="1">
      <alignment horizontal="center" vertical="center" wrapText="1"/>
    </xf>
    <xf numFmtId="0" fontId="24" fillId="0" borderId="335" xfId="0" applyFont="1" applyBorder="1" applyAlignment="1">
      <alignment horizontal="left" vertical="center"/>
    </xf>
    <xf numFmtId="0" fontId="90" fillId="0" borderId="105" xfId="0" applyFont="1" applyBorder="1" applyAlignment="1">
      <alignment horizontal="center" vertical="center" wrapText="1"/>
    </xf>
    <xf numFmtId="0" fontId="90" fillId="0" borderId="104" xfId="0" applyFont="1" applyBorder="1" applyAlignment="1">
      <alignment wrapText="1"/>
    </xf>
    <xf numFmtId="0" fontId="90" fillId="0" borderId="37" xfId="0" applyFont="1" applyBorder="1" applyAlignment="1">
      <alignment wrapText="1"/>
    </xf>
    <xf numFmtId="0" fontId="90" fillId="0" borderId="184" xfId="0" applyFont="1" applyBorder="1" applyAlignment="1">
      <alignment horizontal="center" vertical="center" wrapText="1"/>
    </xf>
    <xf numFmtId="0" fontId="90" fillId="0" borderId="102" xfId="0" applyFont="1" applyBorder="1" applyAlignment="1">
      <alignment horizontal="left" vertical="center" wrapText="1"/>
    </xf>
    <xf numFmtId="0" fontId="90" fillId="0" borderId="102" xfId="0" applyFont="1" applyBorder="1" applyAlignment="1">
      <alignment vertical="center" wrapText="1"/>
    </xf>
    <xf numFmtId="0" fontId="90" fillId="0" borderId="103" xfId="0" applyFont="1" applyBorder="1" applyAlignment="1">
      <alignment horizontal="center" vertical="center" wrapText="1"/>
    </xf>
    <xf numFmtId="0" fontId="24" fillId="0" borderId="0" xfId="0" applyFont="1" applyAlignment="1">
      <alignment vertical="center" wrapText="1"/>
    </xf>
    <xf numFmtId="0" fontId="24" fillId="0" borderId="82" xfId="0" applyFont="1" applyBorder="1" applyAlignment="1">
      <alignment horizontal="left" vertical="center" wrapText="1"/>
    </xf>
    <xf numFmtId="0" fontId="24" fillId="0" borderId="43" xfId="0" applyFont="1" applyBorder="1" applyAlignment="1">
      <alignment horizontal="left" vertical="center" wrapText="1"/>
    </xf>
    <xf numFmtId="0" fontId="24" fillId="0" borderId="43" xfId="0" applyFont="1" applyBorder="1" applyAlignment="1">
      <alignment horizontal="left" vertical="center"/>
    </xf>
    <xf numFmtId="0" fontId="24" fillId="0" borderId="44" xfId="0" applyFont="1" applyBorder="1" applyAlignment="1">
      <alignment horizontal="center" vertical="center" wrapText="1"/>
    </xf>
    <xf numFmtId="0" fontId="93" fillId="0" borderId="0" xfId="0" applyFont="1" applyAlignment="1">
      <alignment horizontal="left" vertical="top"/>
    </xf>
    <xf numFmtId="9" fontId="24" fillId="0" borderId="39" xfId="0" applyNumberFormat="1" applyFont="1" applyBorder="1" applyAlignment="1">
      <alignment horizontal="center" vertical="center"/>
    </xf>
    <xf numFmtId="1" fontId="24" fillId="0" borderId="39" xfId="0" applyNumberFormat="1" applyFont="1" applyBorder="1" applyAlignment="1">
      <alignment horizontal="center" vertical="center"/>
    </xf>
    <xf numFmtId="0" fontId="122" fillId="4" borderId="16" xfId="0" applyFont="1" applyFill="1" applyBorder="1" applyAlignment="1">
      <alignment horizontal="left"/>
    </xf>
    <xf numFmtId="0" fontId="24" fillId="0" borderId="336" xfId="0" applyFont="1" applyBorder="1" applyAlignment="1">
      <alignment horizontal="left" vertical="center" wrapText="1"/>
    </xf>
    <xf numFmtId="0" fontId="24" fillId="0" borderId="336" xfId="0" applyFont="1" applyBorder="1" applyAlignment="1">
      <alignment horizontal="left" vertical="center"/>
    </xf>
    <xf numFmtId="0" fontId="9" fillId="0" borderId="0" xfId="0" applyFont="1" applyAlignment="1">
      <alignment vertical="center" wrapText="1"/>
    </xf>
    <xf numFmtId="0" fontId="113" fillId="0" borderId="0" xfId="0" applyFont="1"/>
    <xf numFmtId="0" fontId="124" fillId="0" borderId="0" xfId="0" applyFont="1" applyAlignment="1">
      <alignment vertical="center" wrapText="1"/>
    </xf>
    <xf numFmtId="0" fontId="124" fillId="0" borderId="0" xfId="0" applyFont="1"/>
    <xf numFmtId="0" fontId="89" fillId="5" borderId="36" xfId="0" applyFont="1" applyFill="1" applyBorder="1" applyAlignment="1">
      <alignment horizontal="left" vertical="center"/>
    </xf>
    <xf numFmtId="164" fontId="24" fillId="0" borderId="39" xfId="0" applyNumberFormat="1" applyFont="1" applyBorder="1" applyAlignment="1">
      <alignment horizontal="right" vertical="top" wrapText="1"/>
    </xf>
    <xf numFmtId="0" fontId="125" fillId="0" borderId="0" xfId="0" applyFont="1"/>
    <xf numFmtId="0" fontId="24" fillId="0" borderId="160" xfId="0" applyFont="1" applyBorder="1"/>
    <xf numFmtId="164" fontId="24" fillId="0" borderId="55" xfId="0" applyNumberFormat="1" applyFont="1" applyBorder="1" applyAlignment="1">
      <alignment horizontal="right" vertical="top" wrapText="1"/>
    </xf>
    <xf numFmtId="0" fontId="34" fillId="7" borderId="41" xfId="0" applyFont="1" applyFill="1" applyBorder="1" applyAlignment="1">
      <alignment horizontal="right"/>
    </xf>
    <xf numFmtId="164" fontId="34" fillId="0" borderId="43" xfId="0" applyNumberFormat="1" applyFont="1" applyBorder="1" applyAlignment="1">
      <alignment horizontal="right" vertical="top" wrapText="1"/>
    </xf>
    <xf numFmtId="164" fontId="34" fillId="0" borderId="39" xfId="0" applyNumberFormat="1" applyFont="1" applyBorder="1" applyAlignment="1">
      <alignment horizontal="right" vertical="top" wrapText="1"/>
    </xf>
    <xf numFmtId="0" fontId="98" fillId="5" borderId="39" xfId="0" applyFont="1" applyFill="1" applyBorder="1" applyAlignment="1">
      <alignment horizontal="center" vertical="center"/>
    </xf>
    <xf numFmtId="0" fontId="98" fillId="5" borderId="40" xfId="0" applyFont="1" applyFill="1" applyBorder="1" applyAlignment="1">
      <alignment horizontal="center" vertical="center"/>
    </xf>
    <xf numFmtId="169" fontId="24" fillId="0" borderId="39" xfId="0" applyNumberFormat="1" applyFont="1" applyBorder="1" applyAlignment="1">
      <alignment vertical="center" wrapText="1"/>
    </xf>
    <xf numFmtId="169" fontId="34" fillId="0" borderId="40" xfId="0" applyNumberFormat="1" applyFont="1" applyBorder="1" applyAlignment="1">
      <alignment vertical="center" wrapText="1"/>
    </xf>
    <xf numFmtId="0" fontId="106" fillId="0" borderId="0" xfId="0" applyFont="1" applyAlignment="1">
      <alignment horizontal="left" vertical="top" wrapText="1"/>
    </xf>
    <xf numFmtId="0" fontId="48" fillId="0" borderId="0" xfId="0" applyFont="1"/>
    <xf numFmtId="169" fontId="90" fillId="0" borderId="39" xfId="0" applyNumberFormat="1" applyFont="1" applyBorder="1" applyAlignment="1">
      <alignment vertical="center" wrapText="1"/>
    </xf>
    <xf numFmtId="169" fontId="88" fillId="0" borderId="40" xfId="0" applyNumberFormat="1" applyFont="1" applyBorder="1" applyAlignment="1">
      <alignment vertical="center" wrapText="1"/>
    </xf>
    <xf numFmtId="169" fontId="88" fillId="0" borderId="39" xfId="0" applyNumberFormat="1" applyFont="1" applyBorder="1" applyAlignment="1">
      <alignment vertical="center" wrapText="1"/>
    </xf>
    <xf numFmtId="0" fontId="90" fillId="7" borderId="36" xfId="0" applyFont="1" applyFill="1" applyBorder="1" applyAlignment="1">
      <alignment vertical="center" wrapText="1"/>
    </xf>
    <xf numFmtId="169" fontId="24" fillId="0" borderId="39" xfId="0" applyNumberFormat="1" applyFont="1" applyBorder="1" applyAlignment="1">
      <alignment vertical="center"/>
    </xf>
    <xf numFmtId="169" fontId="111" fillId="0" borderId="39" xfId="0" applyNumberFormat="1" applyFont="1" applyBorder="1" applyAlignment="1">
      <alignment vertical="center"/>
    </xf>
    <xf numFmtId="169" fontId="88" fillId="0" borderId="43" xfId="0" applyNumberFormat="1" applyFont="1" applyBorder="1" applyAlignment="1">
      <alignment vertical="center" wrapText="1"/>
    </xf>
    <xf numFmtId="169" fontId="52" fillId="0" borderId="43" xfId="0" applyNumberFormat="1" applyFont="1" applyBorder="1" applyAlignment="1">
      <alignment vertical="center" wrapText="1"/>
    </xf>
    <xf numFmtId="169" fontId="88" fillId="0" borderId="43" xfId="0" applyNumberFormat="1" applyFont="1" applyBorder="1" applyAlignment="1">
      <alignment horizontal="right" vertical="center" wrapText="1"/>
    </xf>
    <xf numFmtId="0" fontId="126" fillId="0" borderId="0" xfId="0" applyFont="1" applyAlignment="1">
      <alignment vertical="top" wrapText="1"/>
    </xf>
    <xf numFmtId="41" fontId="24" fillId="0" borderId="39" xfId="0" applyNumberFormat="1" applyFont="1" applyBorder="1"/>
    <xf numFmtId="164" fontId="24" fillId="0" borderId="39" xfId="0" applyNumberFormat="1" applyFont="1" applyBorder="1" applyAlignment="1">
      <alignment vertical="center"/>
    </xf>
    <xf numFmtId="41" fontId="24" fillId="0" borderId="40" xfId="0" applyNumberFormat="1" applyFont="1" applyBorder="1"/>
    <xf numFmtId="41" fontId="34" fillId="0" borderId="39" xfId="0" applyNumberFormat="1" applyFont="1" applyBorder="1"/>
    <xf numFmtId="0" fontId="34" fillId="7" borderId="289" xfId="0" applyFont="1" applyFill="1" applyBorder="1"/>
    <xf numFmtId="0" fontId="34" fillId="7" borderId="290" xfId="0" applyFont="1" applyFill="1" applyBorder="1"/>
    <xf numFmtId="41" fontId="34" fillId="0" borderId="40" xfId="0" applyNumberFormat="1" applyFont="1" applyBorder="1"/>
    <xf numFmtId="1" fontId="34" fillId="0" borderId="43" xfId="0" applyNumberFormat="1" applyFont="1" applyBorder="1"/>
    <xf numFmtId="0" fontId="24" fillId="0" borderId="0" xfId="0" applyFont="1" applyAlignment="1">
      <alignment horizontal="center" vertical="center"/>
    </xf>
    <xf numFmtId="0" fontId="87" fillId="0" borderId="0" xfId="0" applyFont="1"/>
    <xf numFmtId="0" fontId="6" fillId="0" borderId="2" xfId="0" applyFont="1" applyBorder="1"/>
    <xf numFmtId="0" fontId="89" fillId="5" borderId="54" xfId="0" applyFont="1" applyFill="1" applyBorder="1" applyAlignment="1">
      <alignment horizontal="center" vertical="center" wrapText="1"/>
    </xf>
    <xf numFmtId="0" fontId="24" fillId="0" borderId="154" xfId="0" applyFont="1" applyBorder="1" applyAlignment="1">
      <alignment horizontal="center" vertical="center"/>
    </xf>
    <xf numFmtId="0" fontId="24" fillId="0" borderId="154" xfId="0" applyFont="1" applyBorder="1" applyAlignment="1">
      <alignment horizontal="left" vertical="center"/>
    </xf>
    <xf numFmtId="0" fontId="24" fillId="0" borderId="82" xfId="0" applyFont="1" applyBorder="1" applyAlignment="1">
      <alignment horizontal="center" vertical="center"/>
    </xf>
    <xf numFmtId="0" fontId="24" fillId="3" borderId="54" xfId="0" applyFont="1" applyFill="1" applyBorder="1" applyAlignment="1">
      <alignment horizontal="center" vertical="center"/>
    </xf>
    <xf numFmtId="0" fontId="24" fillId="3" borderId="39" xfId="0" applyFont="1" applyFill="1" applyBorder="1" applyAlignment="1">
      <alignment horizontal="left" vertical="center"/>
    </xf>
    <xf numFmtId="0" fontId="24" fillId="3" borderId="39" xfId="0" applyFont="1" applyFill="1" applyBorder="1" applyAlignment="1">
      <alignment horizontal="center" vertical="center"/>
    </xf>
    <xf numFmtId="0" fontId="24" fillId="3" borderId="276" xfId="0" applyFont="1" applyFill="1" applyBorder="1" applyAlignment="1">
      <alignment horizontal="left" vertical="center"/>
    </xf>
    <xf numFmtId="0" fontId="24" fillId="3" borderId="16" xfId="0" applyFont="1" applyFill="1" applyBorder="1"/>
    <xf numFmtId="0" fontId="75" fillId="3" borderId="39" xfId="0" applyFont="1" applyFill="1" applyBorder="1" applyAlignment="1">
      <alignment horizontal="center" vertical="center"/>
    </xf>
    <xf numFmtId="0" fontId="24" fillId="3" borderId="343" xfId="0" applyFont="1" applyFill="1" applyBorder="1" applyAlignment="1">
      <alignment horizontal="center" vertical="center"/>
    </xf>
    <xf numFmtId="49" fontId="160" fillId="0" borderId="26" xfId="0" applyNumberFormat="1" applyFont="1" applyBorder="1" applyAlignment="1">
      <alignment horizontal="left" vertical="center" wrapText="1"/>
    </xf>
    <xf numFmtId="0" fontId="9" fillId="2" borderId="12" xfId="0" applyFont="1" applyFill="1" applyBorder="1" applyAlignment="1">
      <alignment vertical="center"/>
    </xf>
    <xf numFmtId="0" fontId="7" fillId="0" borderId="13" xfId="0" applyFont="1" applyBorder="1"/>
    <xf numFmtId="0" fontId="2" fillId="0" borderId="0" xfId="0" applyFont="1" applyAlignment="1">
      <alignment horizontal="left"/>
    </xf>
    <xf numFmtId="0" fontId="0" fillId="0" borderId="0" xfId="0"/>
    <xf numFmtId="0" fontId="6" fillId="0" borderId="2" xfId="0" applyFont="1" applyBorder="1" applyAlignment="1">
      <alignment horizontal="left"/>
    </xf>
    <xf numFmtId="0" fontId="7" fillId="0" borderId="2" xfId="0" applyFont="1" applyBorder="1"/>
    <xf numFmtId="0" fontId="9" fillId="2" borderId="4" xfId="0" applyFont="1" applyFill="1" applyBorder="1" applyAlignment="1">
      <alignment horizontal="left" vertical="center" wrapText="1"/>
    </xf>
    <xf numFmtId="0" fontId="7" fillId="0" borderId="5" xfId="0" applyFont="1" applyBorder="1"/>
    <xf numFmtId="0" fontId="9" fillId="2" borderId="8" xfId="0" applyFont="1" applyFill="1" applyBorder="1" applyAlignment="1">
      <alignment horizontal="left" vertical="center" wrapText="1"/>
    </xf>
    <xf numFmtId="0" fontId="7" fillId="0" borderId="9" xfId="0" applyFont="1" applyBorder="1"/>
    <xf numFmtId="0" fontId="9" fillId="2" borderId="12" xfId="0" applyFont="1" applyFill="1" applyBorder="1" applyAlignment="1">
      <alignment horizontal="left" vertical="center" wrapText="1"/>
    </xf>
    <xf numFmtId="0" fontId="10" fillId="0" borderId="0" xfId="0" applyFont="1" applyAlignment="1">
      <alignment horizontal="left"/>
    </xf>
    <xf numFmtId="0" fontId="10" fillId="0" borderId="0" xfId="0" applyFont="1"/>
    <xf numFmtId="0" fontId="9" fillId="2" borderId="4" xfId="0" applyFont="1" applyFill="1" applyBorder="1" applyAlignment="1">
      <alignment vertical="center" wrapText="1"/>
    </xf>
    <xf numFmtId="0" fontId="9" fillId="0" borderId="0" xfId="0" applyFont="1" applyAlignment="1">
      <alignment horizontal="left" vertical="center" wrapText="1"/>
    </xf>
    <xf numFmtId="0" fontId="24" fillId="0" borderId="0" xfId="0" applyFont="1" applyAlignment="1">
      <alignment horizontal="left" vertical="center"/>
    </xf>
    <xf numFmtId="0" fontId="9" fillId="0" borderId="0" xfId="0" applyFont="1"/>
    <xf numFmtId="0" fontId="24" fillId="0" borderId="20" xfId="0" applyFont="1" applyBorder="1" applyAlignment="1">
      <alignment horizontal="left" vertical="center"/>
    </xf>
    <xf numFmtId="0" fontId="7" fillId="0" borderId="18" xfId="0" applyFont="1" applyBorder="1"/>
    <xf numFmtId="0" fontId="24" fillId="0" borderId="20" xfId="0" applyFont="1" applyBorder="1" applyAlignment="1">
      <alignment horizontal="left" vertical="center" wrapText="1"/>
    </xf>
    <xf numFmtId="49" fontId="38" fillId="0" borderId="20" xfId="0" applyNumberFormat="1" applyFont="1" applyBorder="1" applyAlignment="1">
      <alignment horizontal="left" vertical="center" wrapText="1"/>
    </xf>
    <xf numFmtId="49" fontId="38" fillId="0" borderId="22" xfId="0" applyNumberFormat="1" applyFont="1" applyBorder="1" applyAlignment="1">
      <alignment horizontal="left" vertical="center" wrapText="1"/>
    </xf>
    <xf numFmtId="49" fontId="37" fillId="5" borderId="8" xfId="0" applyNumberFormat="1" applyFont="1" applyFill="1" applyBorder="1" applyAlignment="1">
      <alignment horizontal="left" vertical="center" wrapText="1"/>
    </xf>
    <xf numFmtId="0" fontId="7" fillId="0" borderId="21" xfId="0" applyFont="1" applyBorder="1"/>
    <xf numFmtId="49" fontId="24" fillId="0" borderId="22" xfId="0" applyNumberFormat="1" applyFont="1" applyBorder="1" applyAlignment="1">
      <alignment horizontal="left" vertical="center" wrapText="1"/>
    </xf>
    <xf numFmtId="0" fontId="7" fillId="0" borderId="23" xfId="0" applyFont="1" applyBorder="1"/>
    <xf numFmtId="49" fontId="22" fillId="0" borderId="0" xfId="0" applyNumberFormat="1" applyFont="1" applyAlignment="1">
      <alignment horizontal="left" vertical="center" wrapText="1"/>
    </xf>
    <xf numFmtId="49" fontId="33" fillId="3" borderId="8" xfId="0" applyNumberFormat="1" applyFont="1" applyFill="1" applyBorder="1" applyAlignment="1">
      <alignment horizontal="left" vertical="center" wrapText="1"/>
    </xf>
    <xf numFmtId="49" fontId="38" fillId="0" borderId="0" xfId="0" applyNumberFormat="1" applyFont="1" applyAlignment="1">
      <alignment horizontal="left" vertical="center" wrapText="1"/>
    </xf>
    <xf numFmtId="49" fontId="41" fillId="0" borderId="20" xfId="0" applyNumberFormat="1" applyFont="1" applyBorder="1" applyAlignment="1">
      <alignment horizontal="left" vertical="center" wrapText="1"/>
    </xf>
    <xf numFmtId="0" fontId="38" fillId="0" borderId="22" xfId="0" applyFont="1" applyBorder="1" applyAlignment="1">
      <alignment horizontal="left" vertical="center" wrapText="1"/>
    </xf>
    <xf numFmtId="49" fontId="160" fillId="0" borderId="20" xfId="0" applyNumberFormat="1" applyFont="1" applyBorder="1" applyAlignment="1">
      <alignment horizontal="left" vertical="center" wrapText="1"/>
    </xf>
    <xf numFmtId="0" fontId="161" fillId="0" borderId="23" xfId="0" applyFont="1" applyBorder="1"/>
    <xf numFmtId="49" fontId="160" fillId="0" borderId="22" xfId="0" applyNumberFormat="1" applyFont="1" applyBorder="1" applyAlignment="1">
      <alignment horizontal="left" vertical="center" wrapText="1"/>
    </xf>
    <xf numFmtId="0" fontId="1" fillId="0" borderId="0" xfId="0" applyFont="1"/>
    <xf numFmtId="49" fontId="47" fillId="0" borderId="20" xfId="0" applyNumberFormat="1" applyFont="1" applyBorder="1" applyAlignment="1">
      <alignment horizontal="left" vertical="center" wrapText="1"/>
    </xf>
    <xf numFmtId="49" fontId="38" fillId="0" borderId="22" xfId="0" applyNumberFormat="1" applyFont="1" applyBorder="1" applyAlignment="1">
      <alignment horizontal="center" vertical="center" wrapText="1"/>
    </xf>
    <xf numFmtId="49" fontId="39" fillId="0" borderId="22" xfId="0" applyNumberFormat="1" applyFont="1" applyBorder="1" applyAlignment="1">
      <alignment horizontal="left" vertical="center" wrapText="1"/>
    </xf>
    <xf numFmtId="49" fontId="24" fillId="0" borderId="20" xfId="0" applyNumberFormat="1" applyFont="1" applyBorder="1" applyAlignment="1">
      <alignment horizontal="left" vertical="center" wrapText="1"/>
    </xf>
    <xf numFmtId="49" fontId="24" fillId="0" borderId="20" xfId="0" applyNumberFormat="1" applyFont="1" applyBorder="1" applyAlignment="1">
      <alignment horizontal="center" vertical="center" wrapText="1"/>
    </xf>
    <xf numFmtId="49" fontId="24" fillId="0" borderId="22" xfId="0" applyNumberFormat="1" applyFont="1" applyBorder="1" applyAlignment="1">
      <alignment horizontal="center" vertical="center" wrapText="1"/>
    </xf>
    <xf numFmtId="49" fontId="53" fillId="5" borderId="8" xfId="0" applyNumberFormat="1" applyFont="1" applyFill="1" applyBorder="1" applyAlignment="1">
      <alignment horizontal="left" vertical="center" wrapText="1"/>
    </xf>
    <xf numFmtId="49" fontId="34" fillId="0" borderId="22" xfId="0" applyNumberFormat="1" applyFont="1" applyBorder="1" applyAlignment="1">
      <alignment horizontal="left" vertical="center" wrapText="1"/>
    </xf>
    <xf numFmtId="49" fontId="75" fillId="0" borderId="20" xfId="0" applyNumberFormat="1" applyFont="1" applyBorder="1" applyAlignment="1">
      <alignment horizontal="left" vertical="center" wrapText="1"/>
    </xf>
    <xf numFmtId="49" fontId="34" fillId="0" borderId="20" xfId="0" applyNumberFormat="1" applyFont="1" applyBorder="1" applyAlignment="1">
      <alignment horizontal="center" vertical="center" wrapText="1"/>
    </xf>
    <xf numFmtId="43" fontId="24" fillId="0" borderId="20" xfId="0" applyNumberFormat="1" applyFont="1" applyBorder="1" applyAlignment="1">
      <alignment horizontal="center" vertical="center" wrapText="1"/>
    </xf>
    <xf numFmtId="0" fontId="7" fillId="0" borderId="20" xfId="0" applyFont="1" applyBorder="1"/>
    <xf numFmtId="49" fontId="24" fillId="0" borderId="0" xfId="0" applyNumberFormat="1" applyFont="1" applyAlignment="1">
      <alignment horizontal="center" vertical="center" wrapText="1"/>
    </xf>
    <xf numFmtId="49" fontId="24" fillId="0" borderId="0" xfId="0" applyNumberFormat="1" applyFont="1" applyAlignment="1">
      <alignment horizontal="left" vertical="center" wrapText="1"/>
    </xf>
    <xf numFmtId="43" fontId="24" fillId="0" borderId="0" xfId="0" applyNumberFormat="1" applyFont="1" applyAlignment="1">
      <alignment horizontal="center" vertical="center" wrapText="1"/>
    </xf>
    <xf numFmtId="49" fontId="34" fillId="0" borderId="0" xfId="0" applyNumberFormat="1" applyFont="1" applyAlignment="1">
      <alignment horizontal="left" vertical="center" wrapText="1"/>
    </xf>
    <xf numFmtId="49" fontId="34" fillId="0" borderId="20" xfId="0" applyNumberFormat="1" applyFont="1" applyBorder="1" applyAlignment="1">
      <alignment horizontal="left" vertical="center" wrapText="1"/>
    </xf>
    <xf numFmtId="49" fontId="80" fillId="0" borderId="20" xfId="0" applyNumberFormat="1" applyFont="1" applyBorder="1" applyAlignment="1">
      <alignment horizontal="left" vertical="center" wrapText="1"/>
    </xf>
    <xf numFmtId="49" fontId="78" fillId="0" borderId="20" xfId="0" applyNumberFormat="1" applyFont="1" applyBorder="1" applyAlignment="1">
      <alignment horizontal="left" vertical="center" wrapText="1"/>
    </xf>
    <xf numFmtId="49" fontId="23" fillId="3" borderId="8" xfId="0" applyNumberFormat="1" applyFont="1" applyFill="1" applyBorder="1" applyAlignment="1">
      <alignment horizontal="left" vertical="center" wrapText="1"/>
    </xf>
    <xf numFmtId="49" fontId="74" fillId="0" borderId="22" xfId="0" applyNumberFormat="1" applyFont="1" applyBorder="1" applyAlignment="1">
      <alignment horizontal="left" vertical="center" wrapText="1"/>
    </xf>
    <xf numFmtId="49" fontId="74" fillId="0" borderId="22" xfId="0" applyNumberFormat="1" applyFont="1" applyBorder="1" applyAlignment="1">
      <alignment horizontal="center" vertical="center" wrapText="1"/>
    </xf>
    <xf numFmtId="49" fontId="74" fillId="0" borderId="20" xfId="0" applyNumberFormat="1" applyFont="1" applyBorder="1" applyAlignment="1">
      <alignment horizontal="left" vertical="center" wrapText="1"/>
    </xf>
    <xf numFmtId="49" fontId="67" fillId="0" borderId="0" xfId="0" applyNumberFormat="1" applyFont="1" applyAlignment="1">
      <alignment horizontal="left" vertical="center" wrapText="1"/>
    </xf>
    <xf numFmtId="49" fontId="68" fillId="0" borderId="20" xfId="0" applyNumberFormat="1" applyFont="1" applyBorder="1" applyAlignment="1">
      <alignment horizontal="left" vertical="center" wrapText="1"/>
    </xf>
    <xf numFmtId="49" fontId="34" fillId="0" borderId="0" xfId="0" applyNumberFormat="1" applyFont="1" applyAlignment="1">
      <alignment horizontal="center" vertical="center" wrapText="1"/>
    </xf>
    <xf numFmtId="49" fontId="158" fillId="0" borderId="0" xfId="0" applyNumberFormat="1" applyFont="1" applyAlignment="1">
      <alignment horizontal="left" vertical="center" wrapText="1"/>
    </xf>
    <xf numFmtId="43" fontId="24" fillId="0" borderId="22" xfId="0" applyNumberFormat="1" applyFont="1" applyBorder="1" applyAlignment="1">
      <alignment horizontal="center" vertical="center" wrapText="1"/>
    </xf>
    <xf numFmtId="49" fontId="61" fillId="0" borderId="22" xfId="0" applyNumberFormat="1" applyFont="1" applyBorder="1" applyAlignment="1">
      <alignment horizontal="left" vertical="center" wrapText="1"/>
    </xf>
    <xf numFmtId="49" fontId="34" fillId="0" borderId="0" xfId="0" applyNumberFormat="1" applyFont="1" applyAlignment="1">
      <alignment vertical="center" wrapText="1"/>
    </xf>
    <xf numFmtId="49" fontId="34" fillId="0" borderId="20" xfId="0" applyNumberFormat="1" applyFont="1" applyBorder="1" applyAlignment="1">
      <alignment vertical="center" wrapText="1"/>
    </xf>
    <xf numFmtId="43" fontId="34" fillId="0" borderId="22" xfId="0" applyNumberFormat="1" applyFont="1" applyBorder="1" applyAlignment="1">
      <alignment horizontal="left" vertical="center" wrapText="1"/>
    </xf>
    <xf numFmtId="49" fontId="34" fillId="0" borderId="22" xfId="0" applyNumberFormat="1" applyFont="1" applyBorder="1" applyAlignment="1">
      <alignment vertical="center" wrapText="1"/>
    </xf>
    <xf numFmtId="0" fontId="22" fillId="3" borderId="8" xfId="0" applyFont="1" applyFill="1" applyBorder="1" applyAlignment="1">
      <alignment horizontal="left" vertical="center" wrapText="1"/>
    </xf>
    <xf numFmtId="0" fontId="84" fillId="5" borderId="8" xfId="0" applyFont="1" applyFill="1" applyBorder="1" applyAlignment="1">
      <alignment horizontal="left" vertical="center"/>
    </xf>
    <xf numFmtId="0" fontId="88" fillId="0" borderId="0" xfId="0" applyFont="1" applyAlignment="1">
      <alignment horizontal="left" wrapText="1"/>
    </xf>
    <xf numFmtId="0" fontId="93" fillId="0" borderId="0" xfId="0" applyFont="1" applyAlignment="1">
      <alignment horizontal="left" wrapText="1"/>
    </xf>
    <xf numFmtId="0" fontId="93" fillId="0" borderId="0" xfId="0" applyFont="1" applyAlignment="1">
      <alignment horizontal="left" vertical="center" wrapText="1"/>
    </xf>
    <xf numFmtId="165" fontId="94" fillId="7" borderId="50" xfId="0" applyNumberFormat="1" applyFont="1" applyFill="1" applyBorder="1" applyAlignment="1">
      <alignment horizontal="center" vertical="center" wrapText="1"/>
    </xf>
    <xf numFmtId="0" fontId="7" fillId="0" borderId="51" xfId="0" applyFont="1" applyBorder="1"/>
    <xf numFmtId="0" fontId="7" fillId="0" borderId="52" xfId="0" applyFont="1" applyBorder="1"/>
    <xf numFmtId="0" fontId="91" fillId="0" borderId="0" xfId="0" applyFont="1" applyAlignment="1">
      <alignment horizontal="left" vertical="top" wrapText="1"/>
    </xf>
    <xf numFmtId="0" fontId="93" fillId="0" borderId="0" xfId="0" applyFont="1" applyAlignment="1">
      <alignment horizontal="left" vertical="top" wrapText="1"/>
    </xf>
    <xf numFmtId="0" fontId="88" fillId="6" borderId="8" xfId="0" applyFont="1" applyFill="1" applyBorder="1" applyAlignment="1">
      <alignment horizontal="left"/>
    </xf>
    <xf numFmtId="0" fontId="88" fillId="0" borderId="0" xfId="0" applyFont="1" applyAlignment="1">
      <alignment horizontal="left" vertical="center"/>
    </xf>
    <xf numFmtId="0" fontId="89" fillId="5" borderId="45" xfId="0" applyFont="1" applyFill="1" applyBorder="1" applyAlignment="1">
      <alignment horizontal="left" wrapText="1"/>
    </xf>
    <xf numFmtId="0" fontId="7" fillId="0" borderId="49" xfId="0" applyFont="1" applyBorder="1"/>
    <xf numFmtId="0" fontId="91" fillId="0" borderId="0" xfId="0" applyFont="1" applyAlignment="1">
      <alignment horizontal="left" vertical="center"/>
    </xf>
    <xf numFmtId="0" fontId="88" fillId="0" borderId="0" xfId="0" applyFont="1" applyAlignment="1">
      <alignment horizontal="left"/>
    </xf>
    <xf numFmtId="9" fontId="91" fillId="0" borderId="0" xfId="0" applyNumberFormat="1" applyFont="1" applyAlignment="1">
      <alignment horizontal="left" vertical="top" wrapText="1"/>
    </xf>
    <xf numFmtId="0" fontId="86" fillId="0" borderId="0" xfId="0" applyFont="1" applyAlignment="1">
      <alignment horizontal="left" vertical="center"/>
    </xf>
    <xf numFmtId="0" fontId="38" fillId="0" borderId="0" xfId="0" applyFont="1" applyAlignment="1">
      <alignment horizontal="left" wrapText="1"/>
    </xf>
    <xf numFmtId="0" fontId="91" fillId="0" borderId="0" xfId="0" applyFont="1" applyAlignment="1">
      <alignment horizontal="left" vertical="center" wrapText="1"/>
    </xf>
    <xf numFmtId="0" fontId="24" fillId="0" borderId="0" xfId="0" applyFont="1" applyAlignment="1">
      <alignment horizontal="left" vertical="center" wrapText="1"/>
    </xf>
    <xf numFmtId="0" fontId="98" fillId="5" borderId="57" xfId="0" applyFont="1" applyFill="1" applyBorder="1" applyAlignment="1">
      <alignment horizontal="center" vertical="center" wrapText="1"/>
    </xf>
    <xf numFmtId="0" fontId="7" fillId="0" borderId="58" xfId="0" applyFont="1" applyBorder="1"/>
    <xf numFmtId="0" fontId="90" fillId="6" borderId="59" xfId="0" applyFont="1" applyFill="1" applyBorder="1" applyAlignment="1">
      <alignment horizontal="center" vertical="center" wrapText="1"/>
    </xf>
    <xf numFmtId="0" fontId="7" fillId="0" borderId="61" xfId="0" applyFont="1" applyBorder="1"/>
    <xf numFmtId="0" fontId="7" fillId="0" borderId="62" xfId="0" applyFont="1" applyBorder="1"/>
    <xf numFmtId="0" fontId="93" fillId="0" borderId="28" xfId="0" applyFont="1" applyBorder="1" applyAlignment="1">
      <alignment horizontal="left" wrapText="1"/>
    </xf>
    <xf numFmtId="0" fontId="7" fillId="0" borderId="28" xfId="0" applyFont="1" applyBorder="1"/>
    <xf numFmtId="0" fontId="93" fillId="0" borderId="0" xfId="0" applyFont="1" applyAlignment="1">
      <alignment horizontal="left"/>
    </xf>
    <xf numFmtId="0" fontId="33" fillId="0" borderId="0" xfId="0" applyFont="1" applyAlignment="1">
      <alignment horizontal="left"/>
    </xf>
    <xf numFmtId="0" fontId="93" fillId="0" borderId="28" xfId="0" applyFont="1" applyBorder="1" applyAlignment="1">
      <alignment horizontal="left" vertical="center" wrapText="1"/>
    </xf>
    <xf numFmtId="0" fontId="91" fillId="0" borderId="66" xfId="0" applyFont="1" applyBorder="1" applyAlignment="1">
      <alignment horizontal="left" vertical="center" wrapText="1"/>
    </xf>
    <xf numFmtId="0" fontId="7" fillId="0" borderId="66" xfId="0" applyFont="1" applyBorder="1"/>
    <xf numFmtId="0" fontId="6" fillId="0" borderId="1" xfId="0" applyFont="1" applyBorder="1" applyAlignment="1">
      <alignment horizontal="left"/>
    </xf>
    <xf numFmtId="0" fontId="7" fillId="0" borderId="1" xfId="0" applyFont="1" applyBorder="1"/>
    <xf numFmtId="0" fontId="98" fillId="5" borderId="57" xfId="0" applyFont="1" applyFill="1" applyBorder="1" applyAlignment="1">
      <alignment horizontal="left" vertical="center" wrapText="1"/>
    </xf>
    <xf numFmtId="0" fontId="34" fillId="4" borderId="89" xfId="0" applyFont="1" applyFill="1" applyBorder="1" applyAlignment="1">
      <alignment horizontal="left" vertical="center"/>
    </xf>
    <xf numFmtId="0" fontId="7" fillId="0" borderId="90" xfId="0" applyFont="1" applyBorder="1"/>
    <xf numFmtId="0" fontId="7" fillId="0" borderId="91" xfId="0" applyFont="1" applyBorder="1"/>
    <xf numFmtId="0" fontId="93" fillId="0" borderId="0" xfId="0" applyFont="1" applyAlignment="1">
      <alignment horizontal="left" vertical="center"/>
    </xf>
    <xf numFmtId="0" fontId="97" fillId="0" borderId="0" xfId="0" applyFont="1" applyAlignment="1">
      <alignment horizontal="left" vertical="center"/>
    </xf>
    <xf numFmtId="0" fontId="89" fillId="5" borderId="75" xfId="0" applyFont="1" applyFill="1" applyBorder="1" applyAlignment="1">
      <alignment horizontal="center" vertical="center" wrapText="1"/>
    </xf>
    <xf numFmtId="0" fontId="7" fillId="0" borderId="73" xfId="0" applyFont="1" applyBorder="1"/>
    <xf numFmtId="0" fontId="7" fillId="0" borderId="74" xfId="0" applyFont="1" applyBorder="1"/>
    <xf numFmtId="0" fontId="24" fillId="0" borderId="81" xfId="0" applyFont="1" applyBorder="1" applyAlignment="1">
      <alignment horizontal="center" vertical="center"/>
    </xf>
    <xf numFmtId="0" fontId="7" fillId="0" borderId="81" xfId="0" applyFont="1" applyBorder="1"/>
    <xf numFmtId="0" fontId="7" fillId="0" borderId="76" xfId="0" applyFont="1" applyBorder="1"/>
    <xf numFmtId="0" fontId="24" fillId="0" borderId="82" xfId="0" applyFont="1" applyBorder="1" applyAlignment="1">
      <alignment horizontal="center" vertical="center" wrapText="1"/>
    </xf>
    <xf numFmtId="0" fontId="7" fillId="0" borderId="82" xfId="0" applyFont="1" applyBorder="1"/>
    <xf numFmtId="0" fontId="7" fillId="0" borderId="83" xfId="0" applyFont="1" applyBorder="1"/>
    <xf numFmtId="0" fontId="24" fillId="0" borderId="81" xfId="0" applyFont="1" applyBorder="1" applyAlignment="1">
      <alignment horizontal="center" vertical="center" wrapText="1"/>
    </xf>
    <xf numFmtId="0" fontId="24" fillId="0" borderId="55" xfId="0" applyFont="1" applyBorder="1" applyAlignment="1">
      <alignment horizontal="center" vertical="center" wrapText="1"/>
    </xf>
    <xf numFmtId="0" fontId="7" fillId="0" borderId="86" xfId="0" applyFont="1" applyBorder="1"/>
    <xf numFmtId="0" fontId="34" fillId="0" borderId="0" xfId="0" applyFont="1" applyAlignment="1">
      <alignment horizontal="left"/>
    </xf>
    <xf numFmtId="0" fontId="89" fillId="5" borderId="69" xfId="0" applyFont="1" applyFill="1" applyBorder="1" applyAlignment="1">
      <alignment horizontal="left"/>
    </xf>
    <xf numFmtId="0" fontId="89" fillId="5" borderId="70" xfId="0" applyFont="1" applyFill="1" applyBorder="1" applyAlignment="1">
      <alignment horizontal="left"/>
    </xf>
    <xf numFmtId="0" fontId="7" fillId="0" borderId="71" xfId="0" applyFont="1" applyBorder="1"/>
    <xf numFmtId="0" fontId="7" fillId="0" borderId="77" xfId="0" applyFont="1" applyBorder="1"/>
    <xf numFmtId="0" fontId="7" fillId="0" borderId="78" xfId="0" applyFont="1" applyBorder="1"/>
    <xf numFmtId="0" fontId="89" fillId="5" borderId="72" xfId="0" applyFont="1" applyFill="1" applyBorder="1" applyAlignment="1">
      <alignment horizontal="center" vertical="center" wrapText="1"/>
    </xf>
    <xf numFmtId="0" fontId="87" fillId="0" borderId="0" xfId="0" applyFont="1" applyAlignment="1">
      <alignment horizontal="left" vertical="center"/>
    </xf>
    <xf numFmtId="0" fontId="33" fillId="0" borderId="0" xfId="0" applyFont="1" applyAlignment="1">
      <alignment horizontal="left" vertical="center"/>
    </xf>
    <xf numFmtId="0" fontId="90" fillId="0" borderId="0" xfId="0" applyFont="1"/>
    <xf numFmtId="0" fontId="91" fillId="0" borderId="28" xfId="0" applyFont="1" applyBorder="1" applyAlignment="1">
      <alignment horizontal="left" vertical="center" wrapText="1"/>
    </xf>
    <xf numFmtId="0" fontId="97" fillId="6" borderId="8" xfId="0" applyFont="1" applyFill="1" applyBorder="1" applyAlignment="1">
      <alignment horizontal="left"/>
    </xf>
    <xf numFmtId="0" fontId="99" fillId="0" borderId="0" xfId="0" applyFont="1"/>
    <xf numFmtId="0" fontId="97" fillId="0" borderId="0" xfId="0" applyFont="1" applyAlignment="1">
      <alignment horizontal="left"/>
    </xf>
    <xf numFmtId="0" fontId="91" fillId="0" borderId="28" xfId="0" applyFont="1" applyBorder="1" applyAlignment="1">
      <alignment horizontal="left" vertical="center"/>
    </xf>
    <xf numFmtId="0" fontId="98" fillId="5" borderId="126" xfId="0" applyFont="1" applyFill="1" applyBorder="1" applyAlignment="1">
      <alignment horizontal="center" vertical="center" wrapText="1"/>
    </xf>
    <xf numFmtId="0" fontId="7" fillId="0" borderId="130" xfId="0" applyFont="1" applyBorder="1"/>
    <xf numFmtId="0" fontId="98" fillId="5" borderId="128" xfId="0" applyFont="1" applyFill="1" applyBorder="1" applyAlignment="1">
      <alignment horizontal="center" vertical="center" wrapText="1"/>
    </xf>
    <xf numFmtId="0" fontId="7" fillId="0" borderId="132" xfId="0" applyFont="1" applyBorder="1"/>
    <xf numFmtId="0" fontId="8" fillId="0" borderId="0" xfId="0" applyFont="1"/>
    <xf numFmtId="0" fontId="87" fillId="0" borderId="0" xfId="0" applyFont="1" applyAlignment="1">
      <alignment horizontal="left"/>
    </xf>
    <xf numFmtId="0" fontId="89" fillId="5" borderId="125" xfId="0" applyFont="1" applyFill="1" applyBorder="1" applyAlignment="1">
      <alignment horizontal="center" vertical="center"/>
    </xf>
    <xf numFmtId="0" fontId="7" fillId="0" borderId="129" xfId="0" applyFont="1" applyBorder="1"/>
    <xf numFmtId="0" fontId="89" fillId="5" borderId="126" xfId="0" applyFont="1" applyFill="1" applyBorder="1" applyAlignment="1">
      <alignment horizontal="center" vertical="center"/>
    </xf>
    <xf numFmtId="0" fontId="98" fillId="5" borderId="126" xfId="0" applyFont="1" applyFill="1" applyBorder="1" applyAlignment="1">
      <alignment horizontal="center" vertical="center"/>
    </xf>
    <xf numFmtId="0" fontId="34" fillId="4" borderId="133" xfId="0" applyFont="1" applyFill="1" applyBorder="1" applyAlignment="1">
      <alignment horizontal="left" vertical="center" wrapText="1"/>
    </xf>
    <xf numFmtId="0" fontId="7" fillId="0" borderId="134" xfId="0" applyFont="1" applyBorder="1"/>
    <xf numFmtId="0" fontId="7" fillId="0" borderId="135" xfId="0" applyFont="1" applyBorder="1"/>
    <xf numFmtId="0" fontId="34" fillId="4" borderId="143" xfId="0" applyFont="1" applyFill="1" applyBorder="1" applyAlignment="1">
      <alignment horizontal="left" vertical="center" wrapText="1"/>
    </xf>
    <xf numFmtId="0" fontId="7" fillId="0" borderId="144" xfId="0" applyFont="1" applyBorder="1"/>
    <xf numFmtId="0" fontId="7" fillId="0" borderId="145" xfId="0" applyFont="1" applyBorder="1"/>
    <xf numFmtId="0" fontId="89" fillId="5" borderId="154" xfId="0" applyFont="1" applyFill="1" applyBorder="1" applyAlignment="1">
      <alignment horizontal="center"/>
    </xf>
    <xf numFmtId="0" fontId="7" fillId="0" borderId="155" xfId="0" applyFont="1" applyBorder="1"/>
    <xf numFmtId="0" fontId="91" fillId="0" borderId="0" xfId="0" applyFont="1" applyAlignment="1">
      <alignment vertical="center"/>
    </xf>
    <xf numFmtId="0" fontId="33" fillId="5" borderId="69" xfId="0" applyFont="1" applyFill="1" applyBorder="1" applyAlignment="1">
      <alignment horizontal="center" vertical="center"/>
    </xf>
    <xf numFmtId="0" fontId="7" fillId="0" borderId="159" xfId="0" applyFont="1" applyBorder="1"/>
    <xf numFmtId="0" fontId="89" fillId="5" borderId="89" xfId="0" applyFont="1" applyFill="1" applyBorder="1" applyAlignment="1">
      <alignment horizontal="center" vertical="center"/>
    </xf>
    <xf numFmtId="0" fontId="7" fillId="0" borderId="30" xfId="0" applyFont="1" applyBorder="1"/>
    <xf numFmtId="0" fontId="7" fillId="0" borderId="38" xfId="0" applyFont="1" applyBorder="1"/>
    <xf numFmtId="0" fontId="23" fillId="0" borderId="0" xfId="0" applyFont="1" applyAlignment="1">
      <alignment horizontal="left" vertical="center"/>
    </xf>
    <xf numFmtId="0" fontId="34" fillId="4" borderId="170" xfId="0" applyFont="1" applyFill="1" applyBorder="1" applyAlignment="1">
      <alignment horizontal="left" vertical="center"/>
    </xf>
    <xf numFmtId="0" fontId="7" fillId="0" borderId="171" xfId="0" applyFont="1" applyBorder="1"/>
    <xf numFmtId="0" fontId="7" fillId="0" borderId="172" xfId="0" applyFont="1" applyBorder="1"/>
    <xf numFmtId="0" fontId="34" fillId="4" borderId="169" xfId="0" applyFont="1" applyFill="1" applyBorder="1" applyAlignment="1">
      <alignment horizontal="left" vertical="center"/>
    </xf>
    <xf numFmtId="0" fontId="89" fillId="5" borderId="173" xfId="0" applyFont="1" applyFill="1" applyBorder="1" applyAlignment="1">
      <alignment horizontal="center"/>
    </xf>
    <xf numFmtId="0" fontId="7" fillId="0" borderId="174" xfId="0" applyFont="1" applyBorder="1"/>
    <xf numFmtId="0" fontId="7" fillId="0" borderId="175" xfId="0" applyFont="1" applyBorder="1"/>
    <xf numFmtId="0" fontId="7" fillId="0" borderId="87" xfId="0" applyFont="1" applyBorder="1"/>
    <xf numFmtId="0" fontId="89" fillId="5" borderId="154" xfId="0" applyFont="1" applyFill="1" applyBorder="1" applyAlignment="1">
      <alignment horizontal="center" wrapText="1"/>
    </xf>
    <xf numFmtId="3" fontId="88" fillId="10" borderId="166" xfId="0" applyNumberFormat="1" applyFont="1" applyFill="1" applyBorder="1" applyAlignment="1">
      <alignment horizontal="right" vertical="center"/>
    </xf>
    <xf numFmtId="0" fontId="7" fillId="0" borderId="167" xfId="0" applyFont="1" applyBorder="1"/>
    <xf numFmtId="0" fontId="7" fillId="0" borderId="168" xfId="0" applyFont="1" applyBorder="1"/>
    <xf numFmtId="0" fontId="98" fillId="5" borderId="69" xfId="0" applyFont="1" applyFill="1" applyBorder="1" applyAlignment="1">
      <alignment horizontal="center" vertical="center"/>
    </xf>
    <xf numFmtId="0" fontId="98" fillId="5" borderId="152" xfId="0" applyFont="1" applyFill="1" applyBorder="1" applyAlignment="1">
      <alignment horizontal="center" wrapText="1"/>
    </xf>
    <xf numFmtId="0" fontId="98" fillId="5" borderId="154" xfId="0" applyFont="1" applyFill="1" applyBorder="1" applyAlignment="1">
      <alignment horizontal="center"/>
    </xf>
    <xf numFmtId="0" fontId="90" fillId="0" borderId="185" xfId="0" applyFont="1" applyBorder="1" applyAlignment="1">
      <alignment horizontal="left" vertical="center" wrapText="1"/>
    </xf>
    <xf numFmtId="0" fontId="7" fillId="0" borderId="183" xfId="0" applyFont="1" applyBorder="1"/>
    <xf numFmtId="0" fontId="7" fillId="0" borderId="184" xfId="0" applyFont="1" applyBorder="1"/>
    <xf numFmtId="0" fontId="34" fillId="4" borderId="182" xfId="0" applyFont="1" applyFill="1" applyBorder="1" applyAlignment="1">
      <alignment horizontal="left" vertical="center" wrapText="1"/>
    </xf>
    <xf numFmtId="0" fontId="90" fillId="0" borderId="205" xfId="0" applyFont="1" applyBorder="1" applyAlignment="1">
      <alignment horizontal="left" vertical="center" wrapText="1"/>
    </xf>
    <xf numFmtId="0" fontId="7" fillId="0" borderId="206" xfId="0" applyFont="1" applyBorder="1"/>
    <xf numFmtId="0" fontId="7" fillId="0" borderId="207" xfId="0" applyFont="1" applyBorder="1"/>
    <xf numFmtId="0" fontId="34" fillId="4" borderId="193" xfId="0" applyFont="1" applyFill="1" applyBorder="1" applyAlignment="1">
      <alignment horizontal="left" vertical="center" wrapText="1"/>
    </xf>
    <xf numFmtId="0" fontId="7" fillId="0" borderId="194" xfId="0" applyFont="1" applyBorder="1"/>
    <xf numFmtId="0" fontId="7" fillId="0" borderId="195" xfId="0" applyFont="1" applyBorder="1"/>
    <xf numFmtId="0" fontId="90" fillId="0" borderId="173" xfId="0" applyFont="1" applyBorder="1" applyAlignment="1">
      <alignment horizontal="left" vertical="center" wrapText="1"/>
    </xf>
    <xf numFmtId="0" fontId="7" fillId="0" borderId="199" xfId="0" applyFont="1" applyBorder="1"/>
    <xf numFmtId="0" fontId="90" fillId="0" borderId="196" xfId="0" applyFont="1" applyBorder="1" applyAlignment="1">
      <alignment horizontal="left" vertical="center" wrapText="1"/>
    </xf>
    <xf numFmtId="0" fontId="7" fillId="0" borderId="197" xfId="0" applyFont="1" applyBorder="1"/>
    <xf numFmtId="0" fontId="7" fillId="0" borderId="198" xfId="0" applyFont="1" applyBorder="1"/>
    <xf numFmtId="0" fontId="112" fillId="0" borderId="200" xfId="0" applyFont="1" applyBorder="1" applyAlignment="1">
      <alignment horizontal="left" vertical="center" wrapText="1"/>
    </xf>
    <xf numFmtId="0" fontId="7" fillId="0" borderId="24" xfId="0" applyFont="1" applyBorder="1"/>
    <xf numFmtId="0" fontId="7" fillId="0" borderId="201" xfId="0" applyFont="1" applyBorder="1"/>
    <xf numFmtId="0" fontId="34" fillId="4" borderId="170" xfId="0" applyFont="1" applyFill="1" applyBorder="1" applyAlignment="1">
      <alignment horizontal="left" vertical="center" wrapText="1"/>
    </xf>
    <xf numFmtId="0" fontId="90" fillId="0" borderId="202" xfId="0" applyFont="1" applyBorder="1" applyAlignment="1">
      <alignment horizontal="left" vertical="center" wrapText="1"/>
    </xf>
    <xf numFmtId="0" fontId="7" fillId="0" borderId="203" xfId="0" applyFont="1" applyBorder="1"/>
    <xf numFmtId="0" fontId="7" fillId="0" borderId="204" xfId="0" applyFont="1" applyBorder="1"/>
    <xf numFmtId="0" fontId="33" fillId="4" borderId="75" xfId="0" applyFont="1" applyFill="1" applyBorder="1" applyAlignment="1">
      <alignment horizontal="left" vertical="center"/>
    </xf>
    <xf numFmtId="0" fontId="90" fillId="0" borderId="186" xfId="0" applyFont="1" applyBorder="1" applyAlignment="1">
      <alignment horizontal="left" vertical="center" wrapText="1"/>
    </xf>
    <xf numFmtId="0" fontId="7" fillId="0" borderId="187" xfId="0" applyFont="1" applyBorder="1"/>
    <xf numFmtId="0" fontId="7" fillId="0" borderId="188" xfId="0" applyFont="1" applyBorder="1"/>
    <xf numFmtId="0" fontId="90" fillId="0" borderId="190" xfId="0" applyFont="1" applyBorder="1" applyAlignment="1">
      <alignment horizontal="left" vertical="center" wrapText="1"/>
    </xf>
    <xf numFmtId="0" fontId="7" fillId="0" borderId="191" xfId="0" applyFont="1" applyBorder="1"/>
    <xf numFmtId="0" fontId="7" fillId="0" borderId="192" xfId="0" applyFont="1" applyBorder="1"/>
    <xf numFmtId="0" fontId="98" fillId="5" borderId="179" xfId="0" applyFont="1" applyFill="1" applyBorder="1" applyAlignment="1">
      <alignment horizontal="left" vertical="center" wrapText="1"/>
    </xf>
    <xf numFmtId="0" fontId="7" fillId="0" borderId="180" xfId="0" applyFont="1" applyBorder="1"/>
    <xf numFmtId="0" fontId="7" fillId="0" borderId="181" xfId="0" applyFont="1" applyBorder="1"/>
    <xf numFmtId="0" fontId="89" fillId="5" borderId="69" xfId="0" applyFont="1" applyFill="1" applyBorder="1" applyAlignment="1">
      <alignment horizontal="center"/>
    </xf>
    <xf numFmtId="0" fontId="89" fillId="5" borderId="89" xfId="0" applyFont="1" applyFill="1" applyBorder="1" applyAlignment="1">
      <alignment horizontal="center"/>
    </xf>
    <xf numFmtId="0" fontId="89" fillId="5" borderId="160" xfId="0" applyFont="1" applyFill="1" applyBorder="1" applyAlignment="1">
      <alignment horizontal="center"/>
    </xf>
    <xf numFmtId="0" fontId="33" fillId="5" borderId="176" xfId="0" applyFont="1" applyFill="1" applyBorder="1" applyAlignment="1">
      <alignment horizontal="center" vertical="center"/>
    </xf>
    <xf numFmtId="0" fontId="7" fillId="0" borderId="177" xfId="0" applyFont="1" applyBorder="1"/>
    <xf numFmtId="0" fontId="7" fillId="0" borderId="178" xfId="0" applyFont="1" applyBorder="1"/>
    <xf numFmtId="0" fontId="24" fillId="0" borderId="81" xfId="0" applyFont="1" applyBorder="1" applyAlignment="1">
      <alignment vertical="center"/>
    </xf>
    <xf numFmtId="0" fontId="24" fillId="0" borderId="160" xfId="0" applyFont="1" applyBorder="1" applyAlignment="1">
      <alignment vertical="center"/>
    </xf>
    <xf numFmtId="0" fontId="34" fillId="10" borderId="161" xfId="0" applyFont="1" applyFill="1" applyBorder="1" applyAlignment="1">
      <alignment vertical="center"/>
    </xf>
    <xf numFmtId="0" fontId="7" fillId="0" borderId="162" xfId="0" applyFont="1" applyBorder="1"/>
    <xf numFmtId="0" fontId="98" fillId="5" borderId="153" xfId="0" applyFont="1" applyFill="1" applyBorder="1" applyAlignment="1">
      <alignment horizontal="center"/>
    </xf>
    <xf numFmtId="0" fontId="7" fillId="0" borderId="84" xfId="0" applyFont="1" applyBorder="1"/>
    <xf numFmtId="3" fontId="88" fillId="11" borderId="163" xfId="0" applyNumberFormat="1" applyFont="1" applyFill="1" applyBorder="1" applyAlignment="1">
      <alignment horizontal="right" vertical="center"/>
    </xf>
    <xf numFmtId="0" fontId="7" fillId="0" borderId="164" xfId="0" applyFont="1" applyBorder="1"/>
    <xf numFmtId="0" fontId="7" fillId="0" borderId="165" xfId="0" applyFont="1" applyBorder="1"/>
    <xf numFmtId="0" fontId="89" fillId="5" borderId="153" xfId="0" applyFont="1" applyFill="1" applyBorder="1" applyAlignment="1">
      <alignment horizontal="center" vertical="center"/>
    </xf>
    <xf numFmtId="0" fontId="109" fillId="5" borderId="154" xfId="0" applyFont="1" applyFill="1" applyBorder="1" applyAlignment="1">
      <alignment horizontal="center" vertical="center"/>
    </xf>
    <xf numFmtId="0" fontId="108" fillId="5" borderId="69" xfId="0" applyFont="1" applyFill="1" applyBorder="1" applyAlignment="1">
      <alignment horizontal="center" vertical="top"/>
    </xf>
    <xf numFmtId="0" fontId="7" fillId="0" borderId="156" xfId="0" applyFont="1" applyBorder="1"/>
    <xf numFmtId="0" fontId="109" fillId="5" borderId="152" xfId="0" applyFont="1" applyFill="1" applyBorder="1" applyAlignment="1">
      <alignment horizontal="center" wrapText="1"/>
    </xf>
    <xf numFmtId="0" fontId="7" fillId="0" borderId="157" xfId="0" applyFont="1" applyBorder="1"/>
    <xf numFmtId="0" fontId="89" fillId="5" borderId="153" xfId="0" applyFont="1" applyFill="1" applyBorder="1" applyAlignment="1">
      <alignment horizontal="center" vertical="center" wrapText="1"/>
    </xf>
    <xf numFmtId="0" fontId="93" fillId="3" borderId="8" xfId="0" applyFont="1" applyFill="1" applyBorder="1" applyAlignment="1">
      <alignment horizontal="left" vertical="center" wrapText="1"/>
    </xf>
    <xf numFmtId="0" fontId="6" fillId="0" borderId="2" xfId="0" applyFont="1" applyBorder="1" applyAlignment="1">
      <alignment horizontal="left" vertical="center"/>
    </xf>
    <xf numFmtId="0" fontId="89" fillId="5" borderId="69" xfId="0" applyFont="1" applyFill="1" applyBorder="1" applyAlignment="1">
      <alignment vertical="center"/>
    </xf>
    <xf numFmtId="0" fontId="91" fillId="0" borderId="197" xfId="0" applyFont="1" applyBorder="1" applyAlignment="1">
      <alignment horizontal="left" vertical="center" wrapText="1"/>
    </xf>
    <xf numFmtId="0" fontId="74" fillId="0" borderId="55" xfId="0" applyFont="1" applyBorder="1" applyAlignment="1">
      <alignment horizontal="center" vertical="center" wrapText="1"/>
    </xf>
    <xf numFmtId="0" fontId="34" fillId="0" borderId="199" xfId="0" applyFont="1" applyBorder="1" applyAlignment="1">
      <alignment horizontal="left" vertical="center" wrapText="1"/>
    </xf>
    <xf numFmtId="0" fontId="7" fillId="0" borderId="263" xfId="0" applyFont="1" applyBorder="1"/>
    <xf numFmtId="0" fontId="34" fillId="0" borderId="264" xfId="0" applyFont="1" applyBorder="1" applyAlignment="1">
      <alignment horizontal="left" vertical="center" wrapText="1"/>
    </xf>
    <xf numFmtId="0" fontId="34" fillId="0" borderId="265" xfId="0" applyFont="1" applyBorder="1" applyAlignment="1">
      <alignment horizontal="left" vertical="center" wrapText="1"/>
    </xf>
    <xf numFmtId="0" fontId="7" fillId="0" borderId="266" xfId="0" applyFont="1" applyBorder="1"/>
    <xf numFmtId="0" fontId="7" fillId="0" borderId="267" xfId="0" applyFont="1" applyBorder="1"/>
    <xf numFmtId="0" fontId="90" fillId="5" borderId="265" xfId="0" applyFont="1" applyFill="1" applyBorder="1" applyAlignment="1">
      <alignment horizontal="center" vertical="center" wrapText="1"/>
    </xf>
    <xf numFmtId="0" fontId="7" fillId="0" borderId="149" xfId="0" applyFont="1" applyBorder="1"/>
    <xf numFmtId="0" fontId="90" fillId="0" borderId="185" xfId="0" applyFont="1" applyBorder="1" applyAlignment="1">
      <alignment horizontal="center" vertical="center"/>
    </xf>
    <xf numFmtId="0" fontId="7" fillId="0" borderId="37" xfId="0" applyFont="1" applyBorder="1"/>
    <xf numFmtId="10" fontId="90" fillId="0" borderId="185" xfId="0" applyNumberFormat="1" applyFont="1" applyBorder="1" applyAlignment="1">
      <alignment horizontal="center" vertical="center"/>
    </xf>
    <xf numFmtId="9" fontId="24" fillId="0" borderId="185" xfId="0" applyNumberFormat="1" applyFont="1" applyBorder="1" applyAlignment="1">
      <alignment horizontal="center" vertical="center"/>
    </xf>
    <xf numFmtId="9" fontId="24" fillId="0" borderId="205" xfId="0" applyNumberFormat="1" applyFont="1" applyBorder="1" applyAlignment="1">
      <alignment horizontal="center" vertical="center"/>
    </xf>
    <xf numFmtId="0" fontId="98" fillId="5" borderId="214" xfId="0" applyFont="1" applyFill="1" applyBorder="1" applyAlignment="1">
      <alignment horizontal="left"/>
    </xf>
    <xf numFmtId="0" fontId="7" fillId="0" borderId="254" xfId="0" applyFont="1" applyBorder="1"/>
    <xf numFmtId="0" fontId="98" fillId="5" borderId="252" xfId="0" applyFont="1" applyFill="1" applyBorder="1" applyAlignment="1">
      <alignment horizontal="center" vertical="center" wrapText="1"/>
    </xf>
    <xf numFmtId="0" fontId="7" fillId="0" borderId="253" xfId="0" applyFont="1" applyBorder="1"/>
    <xf numFmtId="0" fontId="98" fillId="5" borderId="179" xfId="0" applyFont="1" applyFill="1" applyBorder="1" applyAlignment="1">
      <alignment horizontal="center" vertical="center" wrapText="1"/>
    </xf>
    <xf numFmtId="0" fontId="7" fillId="0" borderId="255" xfId="0" applyFont="1" applyBorder="1"/>
    <xf numFmtId="9" fontId="24" fillId="0" borderId="154" xfId="0" applyNumberFormat="1" applyFont="1" applyBorder="1" applyAlignment="1">
      <alignment horizontal="center" vertical="center"/>
    </xf>
    <xf numFmtId="0" fontId="24" fillId="0" borderId="154" xfId="0" applyFont="1" applyBorder="1" applyAlignment="1">
      <alignment horizontal="left" vertical="center" wrapText="1"/>
    </xf>
    <xf numFmtId="0" fontId="24" fillId="0" borderId="166" xfId="0" applyFont="1" applyBorder="1" applyAlignment="1">
      <alignment horizontal="left" vertical="center" wrapText="1"/>
    </xf>
    <xf numFmtId="49" fontId="91" fillId="6" borderId="8" xfId="0" applyNumberFormat="1" applyFont="1" applyFill="1" applyBorder="1" applyAlignment="1">
      <alignment horizontal="left" vertical="center" wrapText="1"/>
    </xf>
    <xf numFmtId="0" fontId="23" fillId="0" borderId="0" xfId="0" applyFont="1" applyAlignment="1">
      <alignment horizontal="left"/>
    </xf>
    <xf numFmtId="0" fontId="89" fillId="5" borderId="89" xfId="0" applyFont="1" applyFill="1" applyBorder="1" applyAlignment="1">
      <alignment horizontal="center" vertical="center" wrapText="1"/>
    </xf>
    <xf numFmtId="0" fontId="89" fillId="5" borderId="169" xfId="0" applyFont="1" applyFill="1" applyBorder="1" applyAlignment="1">
      <alignment horizontal="center" vertical="center" wrapText="1"/>
    </xf>
    <xf numFmtId="0" fontId="89" fillId="5" borderId="260" xfId="0" applyFont="1" applyFill="1" applyBorder="1" applyAlignment="1">
      <alignment horizontal="left" wrapText="1"/>
    </xf>
    <xf numFmtId="0" fontId="89" fillId="5" borderId="56" xfId="0" applyFont="1" applyFill="1" applyBorder="1" applyAlignment="1">
      <alignment horizontal="center" vertical="center" wrapText="1"/>
    </xf>
    <xf numFmtId="0" fontId="7" fillId="0" borderId="261" xfId="0" applyFont="1" applyBorder="1"/>
    <xf numFmtId="0" fontId="89" fillId="5" borderId="69" xfId="0" applyFont="1" applyFill="1" applyBorder="1" applyAlignment="1">
      <alignment horizontal="left" wrapText="1"/>
    </xf>
    <xf numFmtId="3" fontId="90" fillId="0" borderId="205" xfId="0" applyNumberFormat="1" applyFont="1" applyBorder="1" applyAlignment="1">
      <alignment horizontal="center" vertical="center"/>
    </xf>
    <xf numFmtId="0" fontId="7" fillId="0" borderId="257" xfId="0" applyFont="1" applyBorder="1"/>
    <xf numFmtId="10" fontId="90" fillId="0" borderId="205" xfId="0" applyNumberFormat="1" applyFont="1" applyBorder="1" applyAlignment="1">
      <alignment horizontal="center" vertical="center"/>
    </xf>
    <xf numFmtId="10" fontId="90" fillId="0" borderId="258" xfId="0" applyNumberFormat="1" applyFont="1" applyBorder="1" applyAlignment="1">
      <alignment horizontal="center" vertical="center"/>
    </xf>
    <xf numFmtId="0" fontId="7" fillId="0" borderId="259" xfId="0" applyFont="1" applyBorder="1"/>
    <xf numFmtId="3" fontId="33" fillId="0" borderId="0" xfId="0" applyNumberFormat="1" applyFont="1" applyAlignment="1">
      <alignment horizontal="left" vertical="center"/>
    </xf>
    <xf numFmtId="9" fontId="34" fillId="4" borderId="154" xfId="0" applyNumberFormat="1" applyFont="1" applyFill="1" applyBorder="1" applyAlignment="1">
      <alignment horizontal="center" vertical="center"/>
    </xf>
    <xf numFmtId="9" fontId="34" fillId="4" borderId="185" xfId="0" applyNumberFormat="1" applyFont="1" applyFill="1" applyBorder="1" applyAlignment="1">
      <alignment horizontal="center" vertical="center"/>
    </xf>
    <xf numFmtId="9" fontId="24" fillId="0" borderId="166" xfId="0" applyNumberFormat="1" applyFont="1" applyBorder="1" applyAlignment="1">
      <alignment horizontal="center" vertical="center"/>
    </xf>
    <xf numFmtId="0" fontId="98" fillId="5" borderId="234" xfId="0" applyFont="1" applyFill="1" applyBorder="1" applyAlignment="1">
      <alignment horizontal="left"/>
    </xf>
    <xf numFmtId="0" fontId="7" fillId="0" borderId="236" xfId="0" applyFont="1" applyBorder="1"/>
    <xf numFmtId="0" fontId="89" fillId="5" borderId="235" xfId="0" applyFont="1" applyFill="1" applyBorder="1" applyAlignment="1">
      <alignment horizontal="center" vertical="center" wrapText="1"/>
    </xf>
    <xf numFmtId="0" fontId="7" fillId="0" borderId="239" xfId="0" applyFont="1" applyBorder="1"/>
    <xf numFmtId="0" fontId="98" fillId="5" borderId="176" xfId="0" applyFont="1" applyFill="1" applyBorder="1" applyAlignment="1">
      <alignment horizontal="left"/>
    </xf>
    <xf numFmtId="0" fontId="7" fillId="0" borderId="241" xfId="0" applyFont="1" applyBorder="1"/>
    <xf numFmtId="0" fontId="98" fillId="5" borderId="234" xfId="0" applyFont="1" applyFill="1" applyBorder="1" applyAlignment="1">
      <alignment horizontal="left" wrapText="1"/>
    </xf>
    <xf numFmtId="0" fontId="7" fillId="0" borderId="215" xfId="0" applyFont="1" applyBorder="1"/>
    <xf numFmtId="0" fontId="98" fillId="5" borderId="176" xfId="0" applyFont="1" applyFill="1" applyBorder="1" applyAlignment="1">
      <alignment horizontal="left" wrapText="1"/>
    </xf>
    <xf numFmtId="0" fontId="98" fillId="5" borderId="240" xfId="0" applyFont="1" applyFill="1" applyBorder="1" applyAlignment="1">
      <alignment horizontal="center"/>
    </xf>
    <xf numFmtId="0" fontId="7" fillId="0" borderId="229" xfId="0" applyFont="1" applyBorder="1"/>
    <xf numFmtId="0" fontId="98" fillId="5" borderId="185" xfId="0" applyFont="1" applyFill="1" applyBorder="1" applyAlignment="1">
      <alignment horizontal="center" vertical="center"/>
    </xf>
    <xf numFmtId="0" fontId="98" fillId="5" borderId="219" xfId="0" applyFont="1" applyFill="1" applyBorder="1" applyAlignment="1">
      <alignment horizontal="left"/>
    </xf>
    <xf numFmtId="0" fontId="7" fillId="0" borderId="224" xfId="0" applyFont="1" applyBorder="1"/>
    <xf numFmtId="0" fontId="89" fillId="5" borderId="220" xfId="0" applyFont="1" applyFill="1" applyBorder="1" applyAlignment="1">
      <alignment horizontal="center" vertical="center" wrapText="1"/>
    </xf>
    <xf numFmtId="0" fontId="7" fillId="0" borderId="221" xfId="0" applyFont="1" applyBorder="1"/>
    <xf numFmtId="0" fontId="7" fillId="0" borderId="222" xfId="0" applyFont="1" applyBorder="1"/>
    <xf numFmtId="0" fontId="7" fillId="0" borderId="223" xfId="0" applyFont="1" applyBorder="1"/>
    <xf numFmtId="0" fontId="89" fillId="5" borderId="179" xfId="0" applyFont="1" applyFill="1" applyBorder="1" applyAlignment="1">
      <alignment horizontal="center" vertical="center"/>
    </xf>
    <xf numFmtId="0" fontId="7" fillId="0" borderId="216" xfId="0" applyFont="1" applyBorder="1"/>
    <xf numFmtId="0" fontId="89" fillId="5" borderId="153" xfId="0" applyFont="1" applyFill="1" applyBorder="1" applyAlignment="1">
      <alignment horizontal="center" wrapText="1"/>
    </xf>
    <xf numFmtId="49" fontId="91" fillId="0" borderId="0" xfId="0" applyNumberFormat="1" applyFont="1" applyAlignment="1">
      <alignment horizontal="left" vertical="center" wrapText="1"/>
    </xf>
    <xf numFmtId="0" fontId="89" fillId="5" borderId="283" xfId="0" applyFont="1" applyFill="1" applyBorder="1" applyAlignment="1">
      <alignment horizontal="left" vertical="center" wrapText="1"/>
    </xf>
    <xf numFmtId="0" fontId="93" fillId="0" borderId="28" xfId="0" applyFont="1" applyBorder="1" applyAlignment="1">
      <alignment horizontal="left" vertical="center"/>
    </xf>
    <xf numFmtId="49" fontId="91" fillId="0" borderId="0" xfId="0" applyNumberFormat="1" applyFont="1" applyAlignment="1">
      <alignment horizontal="left" vertical="center"/>
    </xf>
    <xf numFmtId="0" fontId="97" fillId="0" borderId="0" xfId="0" applyFont="1" applyAlignment="1">
      <alignment horizontal="left" vertical="center" wrapText="1"/>
    </xf>
    <xf numFmtId="0" fontId="93" fillId="0" borderId="28" xfId="0" applyFont="1" applyBorder="1" applyAlignment="1">
      <alignment horizontal="left"/>
    </xf>
    <xf numFmtId="0" fontId="33" fillId="5" borderId="69" xfId="0" applyFont="1" applyFill="1" applyBorder="1" applyAlignment="1">
      <alignment horizontal="left" vertical="center"/>
    </xf>
    <xf numFmtId="0" fontId="34" fillId="4" borderId="182" xfId="0" applyFont="1" applyFill="1" applyBorder="1" applyAlignment="1">
      <alignment horizontal="left" vertical="top" wrapText="1"/>
    </xf>
    <xf numFmtId="0" fontId="34" fillId="4" borderId="169" xfId="0" applyFont="1" applyFill="1" applyBorder="1" applyAlignment="1">
      <alignment horizontal="left" vertical="top" wrapText="1"/>
    </xf>
    <xf numFmtId="0" fontId="34" fillId="5" borderId="69" xfId="0" applyFont="1" applyFill="1" applyBorder="1" applyAlignment="1">
      <alignment horizontal="center" vertical="center"/>
    </xf>
    <xf numFmtId="0" fontId="98" fillId="5" borderId="273" xfId="0" applyFont="1" applyFill="1" applyBorder="1" applyAlignment="1">
      <alignment horizontal="center" wrapText="1"/>
    </xf>
    <xf numFmtId="0" fontId="7" fillId="0" borderId="88" xfId="0" applyFont="1" applyBorder="1"/>
    <xf numFmtId="0" fontId="89" fillId="5" borderId="274" xfId="0" applyFont="1" applyFill="1" applyBorder="1" applyAlignment="1">
      <alignment horizontal="center" vertical="center"/>
    </xf>
    <xf numFmtId="0" fontId="7" fillId="0" borderId="275" xfId="0" applyFont="1" applyBorder="1"/>
    <xf numFmtId="0" fontId="6" fillId="0" borderId="124" xfId="0" applyFont="1" applyBorder="1" applyAlignment="1">
      <alignment horizontal="left"/>
    </xf>
    <xf numFmtId="0" fontId="7" fillId="0" borderId="124" xfId="0" applyFont="1" applyBorder="1"/>
    <xf numFmtId="0" fontId="89" fillId="5" borderId="153" xfId="0" applyFont="1" applyFill="1" applyBorder="1" applyAlignment="1">
      <alignment horizontal="left" vertical="center" wrapText="1"/>
    </xf>
    <xf numFmtId="0" fontId="98" fillId="5" borderId="69" xfId="0" applyFont="1" applyFill="1" applyBorder="1" applyAlignment="1">
      <alignment horizontal="left" wrapText="1"/>
    </xf>
    <xf numFmtId="0" fontId="98" fillId="5" borderId="153" xfId="0" applyFont="1" applyFill="1" applyBorder="1" applyAlignment="1">
      <alignment horizontal="center" vertical="center" wrapText="1"/>
    </xf>
    <xf numFmtId="0" fontId="89" fillId="5" borderId="89" xfId="0" applyFont="1" applyFill="1" applyBorder="1" applyAlignment="1">
      <alignment horizontal="center" wrapText="1"/>
    </xf>
    <xf numFmtId="0" fontId="98" fillId="5" borderId="287" xfId="0" applyFont="1" applyFill="1" applyBorder="1" applyAlignment="1">
      <alignment horizontal="center" wrapText="1"/>
    </xf>
    <xf numFmtId="0" fontId="7" fillId="0" borderId="288" xfId="0" applyFont="1" applyBorder="1"/>
    <xf numFmtId="0" fontId="89" fillId="5" borderId="176" xfId="0" applyFont="1" applyFill="1" applyBorder="1" applyAlignment="1">
      <alignment horizontal="left" wrapText="1"/>
    </xf>
    <xf numFmtId="0" fontId="33" fillId="0" borderId="67" xfId="0" applyFont="1" applyBorder="1" applyAlignment="1">
      <alignment horizontal="left"/>
    </xf>
    <xf numFmtId="0" fontId="7" fillId="0" borderId="67" xfId="0" applyFont="1" applyBorder="1"/>
    <xf numFmtId="0" fontId="93" fillId="3" borderId="8" xfId="0" applyFont="1" applyFill="1" applyBorder="1" applyAlignment="1">
      <alignment horizontal="left" vertical="top" wrapText="1"/>
    </xf>
    <xf numFmtId="0" fontId="89" fillId="5" borderId="284" xfId="0" applyFont="1" applyFill="1" applyBorder="1" applyAlignment="1">
      <alignment horizontal="center" vertical="center"/>
    </xf>
    <xf numFmtId="0" fontId="7" fillId="0" borderId="285" xfId="0" applyFont="1" applyBorder="1"/>
    <xf numFmtId="0" fontId="97" fillId="3" borderId="8" xfId="0" applyFont="1" applyFill="1" applyBorder="1" applyAlignment="1">
      <alignment horizontal="left" vertical="center"/>
    </xf>
    <xf numFmtId="0" fontId="98" fillId="5" borderId="310" xfId="0" applyFont="1" applyFill="1" applyBorder="1" applyAlignment="1">
      <alignment horizontal="left" vertical="center"/>
    </xf>
    <xf numFmtId="0" fontId="98" fillId="5" borderId="311" xfId="0" applyFont="1" applyFill="1" applyBorder="1" applyAlignment="1">
      <alignment horizontal="center" vertical="center" wrapText="1"/>
    </xf>
    <xf numFmtId="0" fontId="7" fillId="0" borderId="312" xfId="0" applyFont="1" applyBorder="1"/>
    <xf numFmtId="0" fontId="91" fillId="3" borderId="8" xfId="0" applyFont="1" applyFill="1" applyBorder="1" applyAlignment="1">
      <alignment horizontal="left" vertical="center" wrapText="1"/>
    </xf>
    <xf numFmtId="0" fontId="74" fillId="0" borderId="154" xfId="0" applyFont="1" applyBorder="1" applyAlignment="1">
      <alignment horizontal="center" vertical="center"/>
    </xf>
    <xf numFmtId="0" fontId="89" fillId="5" borderId="153" xfId="0" applyFont="1" applyFill="1" applyBorder="1" applyAlignment="1">
      <alignment horizontal="center"/>
    </xf>
    <xf numFmtId="0" fontId="120" fillId="0" borderId="305" xfId="0" applyFont="1" applyBorder="1" applyAlignment="1">
      <alignment horizontal="center" vertical="center"/>
    </xf>
    <xf numFmtId="0" fontId="7" fillId="0" borderId="227" xfId="0" applyFont="1" applyBorder="1"/>
    <xf numFmtId="0" fontId="93" fillId="0" borderId="22" xfId="0" applyFont="1" applyBorder="1" applyAlignment="1">
      <alignment horizontal="left" vertical="center" wrapText="1"/>
    </xf>
    <xf numFmtId="0" fontId="7" fillId="0" borderId="22" xfId="0" applyFont="1" applyBorder="1"/>
    <xf numFmtId="0" fontId="98" fillId="5" borderId="153" xfId="0" applyFont="1" applyFill="1" applyBorder="1" applyAlignment="1">
      <alignment horizontal="center" vertical="center"/>
    </xf>
    <xf numFmtId="0" fontId="98" fillId="5" borderId="322" xfId="0" applyFont="1" applyFill="1" applyBorder="1" applyAlignment="1">
      <alignment horizontal="left" vertical="center"/>
    </xf>
    <xf numFmtId="0" fontId="7" fillId="0" borderId="323" xfId="0" applyFont="1" applyBorder="1"/>
    <xf numFmtId="0" fontId="24" fillId="5" borderId="69" xfId="0" applyFont="1" applyFill="1" applyBorder="1" applyAlignment="1">
      <alignment horizontal="center" vertical="top" wrapText="1"/>
    </xf>
    <xf numFmtId="0" fontId="89" fillId="5" borderId="273" xfId="0" applyFont="1" applyFill="1" applyBorder="1" applyAlignment="1">
      <alignment horizontal="center" vertical="center" wrapText="1"/>
    </xf>
    <xf numFmtId="0" fontId="7" fillId="0" borderId="320" xfId="0" applyFont="1" applyBorder="1"/>
    <xf numFmtId="0" fontId="7" fillId="0" borderId="321" xfId="0" applyFont="1" applyBorder="1"/>
    <xf numFmtId="0" fontId="101" fillId="5" borderId="55" xfId="0" applyFont="1" applyFill="1" applyBorder="1" applyAlignment="1">
      <alignment horizontal="center" vertical="center" wrapText="1"/>
    </xf>
    <xf numFmtId="0" fontId="109" fillId="5" borderId="55" xfId="0" applyFont="1" applyFill="1" applyBorder="1" applyAlignment="1">
      <alignment horizontal="center" vertical="center" wrapText="1"/>
    </xf>
    <xf numFmtId="0" fontId="101" fillId="5" borderId="154" xfId="0" applyFont="1" applyFill="1" applyBorder="1" applyAlignment="1">
      <alignment horizontal="center" vertical="center" wrapText="1"/>
    </xf>
    <xf numFmtId="0" fontId="90" fillId="0" borderId="154" xfId="0" applyFont="1" applyBorder="1" applyAlignment="1">
      <alignment horizontal="right" vertical="center"/>
    </xf>
    <xf numFmtId="6" fontId="90" fillId="0" borderId="154" xfId="0" applyNumberFormat="1" applyFont="1" applyBorder="1" applyAlignment="1">
      <alignment horizontal="right" vertical="center"/>
    </xf>
    <xf numFmtId="0" fontId="88" fillId="8" borderId="154" xfId="0" applyFont="1" applyFill="1" applyBorder="1" applyAlignment="1">
      <alignment horizontal="right" vertical="center"/>
    </xf>
    <xf numFmtId="6" fontId="88" fillId="8" borderId="154" xfId="0" applyNumberFormat="1" applyFont="1" applyFill="1" applyBorder="1" applyAlignment="1">
      <alignment horizontal="right" vertical="center"/>
    </xf>
    <xf numFmtId="6" fontId="88" fillId="8" borderId="166" xfId="0" applyNumberFormat="1" applyFont="1" applyFill="1" applyBorder="1" applyAlignment="1">
      <alignment horizontal="right" vertical="center"/>
    </xf>
    <xf numFmtId="0" fontId="88" fillId="7" borderId="160" xfId="0" applyFont="1" applyFill="1" applyBorder="1" applyAlignment="1">
      <alignment horizontal="left" vertical="center"/>
    </xf>
    <xf numFmtId="0" fontId="88" fillId="7" borderId="196" xfId="0" applyFont="1" applyFill="1" applyBorder="1" applyAlignment="1">
      <alignment horizontal="center" vertical="center"/>
    </xf>
    <xf numFmtId="0" fontId="7" fillId="0" borderId="324" xfId="0" applyFont="1" applyBorder="1"/>
    <xf numFmtId="0" fontId="7" fillId="0" borderId="200" xfId="0" applyFont="1" applyBorder="1"/>
    <xf numFmtId="0" fontId="7" fillId="0" borderId="325" xfId="0" applyFont="1" applyBorder="1"/>
    <xf numFmtId="0" fontId="93" fillId="0" borderId="0" xfId="0" applyFont="1" applyAlignment="1">
      <alignment horizontal="left" vertical="top"/>
    </xf>
    <xf numFmtId="0" fontId="33" fillId="0" borderId="0" xfId="0" applyFont="1"/>
    <xf numFmtId="0" fontId="93" fillId="3" borderId="4" xfId="0" applyFont="1" applyFill="1" applyBorder="1" applyAlignment="1">
      <alignment horizontal="left" vertical="center" wrapText="1"/>
    </xf>
    <xf numFmtId="1" fontId="24" fillId="0" borderId="55" xfId="0" applyNumberFormat="1" applyFont="1" applyBorder="1" applyAlignment="1">
      <alignment horizontal="center" vertical="center"/>
    </xf>
    <xf numFmtId="0" fontId="93" fillId="0" borderId="197" xfId="0" applyFont="1" applyBorder="1" applyAlignment="1">
      <alignment horizontal="left" vertical="center" wrapText="1"/>
    </xf>
    <xf numFmtId="0" fontId="123" fillId="5" borderId="337" xfId="0" applyFont="1" applyFill="1" applyBorder="1" applyAlignment="1">
      <alignment horizontal="left" vertical="center"/>
    </xf>
    <xf numFmtId="0" fontId="7" fillId="0" borderId="338" xfId="0" applyFont="1" applyBorder="1"/>
    <xf numFmtId="0" fontId="24" fillId="0" borderId="169" xfId="0" applyFont="1" applyBorder="1" applyAlignment="1">
      <alignment horizontal="left" vertical="center"/>
    </xf>
    <xf numFmtId="0" fontId="34" fillId="7" borderId="169" xfId="0" applyFont="1" applyFill="1" applyBorder="1" applyAlignment="1">
      <alignment horizontal="right"/>
    </xf>
    <xf numFmtId="0" fontId="24" fillId="0" borderId="169" xfId="0" applyFont="1" applyBorder="1" applyAlignment="1">
      <alignment horizontal="left" wrapText="1"/>
    </xf>
    <xf numFmtId="0" fontId="24" fillId="0" borderId="169" xfId="0" applyFont="1" applyBorder="1" applyAlignment="1">
      <alignment horizontal="left" vertical="center" wrapText="1"/>
    </xf>
    <xf numFmtId="0" fontId="34" fillId="7" borderId="169" xfId="0" applyFont="1" applyFill="1" applyBorder="1" applyAlignment="1">
      <alignment horizontal="left"/>
    </xf>
    <xf numFmtId="0" fontId="34" fillId="7" borderId="161" xfId="0" applyFont="1" applyFill="1" applyBorder="1" applyAlignment="1">
      <alignment horizontal="right"/>
    </xf>
    <xf numFmtId="0" fontId="97" fillId="0" borderId="0" xfId="0" applyFont="1" applyAlignment="1">
      <alignment vertical="center"/>
    </xf>
    <xf numFmtId="0" fontId="88" fillId="4" borderId="89" xfId="0" applyFont="1" applyFill="1" applyBorder="1" applyAlignment="1">
      <alignment vertical="center"/>
    </xf>
    <xf numFmtId="0" fontId="33" fillId="0" borderId="0" xfId="0" applyFont="1" applyAlignment="1">
      <alignment horizontal="left" wrapText="1"/>
    </xf>
    <xf numFmtId="0" fontId="109" fillId="5" borderId="133" xfId="0" applyFont="1" applyFill="1" applyBorder="1" applyAlignment="1">
      <alignment horizontal="center"/>
    </xf>
    <xf numFmtId="0" fontId="7" fillId="0" borderId="339" xfId="0" applyFont="1" applyBorder="1"/>
    <xf numFmtId="0" fontId="34" fillId="4" borderId="340" xfId="0" applyFont="1" applyFill="1" applyBorder="1" applyAlignment="1">
      <alignment horizontal="left"/>
    </xf>
    <xf numFmtId="0" fontId="7" fillId="0" borderId="341" xfId="0" applyFont="1" applyBorder="1"/>
    <xf numFmtId="0" fontId="7" fillId="0" borderId="342" xfId="0" applyFont="1" applyBorder="1"/>
    <xf numFmtId="0" fontId="6" fillId="0" borderId="0" xfId="0" applyFont="1" applyAlignment="1">
      <alignment horizontal="left"/>
    </xf>
    <xf numFmtId="43" fontId="38" fillId="0" borderId="0" xfId="0" applyNumberFormat="1" applyFont="1" applyAlignment="1">
      <alignment horizontal="left" vertical="center"/>
    </xf>
    <xf numFmtId="0" fontId="33" fillId="0" borderId="24" xfId="0" applyFont="1" applyBorder="1" applyAlignment="1">
      <alignment horizontal="left"/>
    </xf>
    <xf numFmtId="0" fontId="33" fillId="4" borderId="89" xfId="0" applyFont="1" applyFill="1" applyBorder="1" applyAlignment="1">
      <alignment horizontal="left"/>
    </xf>
    <xf numFmtId="0" fontId="24" fillId="0" borderId="55" xfId="0" applyFont="1" applyBorder="1" applyAlignment="1">
      <alignment horizontal="center" vertical="center"/>
    </xf>
    <xf numFmtId="0" fontId="7" fillId="0" borderId="344" xfId="0" applyFont="1" applyBorder="1"/>
    <xf numFmtId="0" fontId="24" fillId="3" borderId="55" xfId="0" applyFont="1" applyFill="1" applyBorder="1" applyAlignment="1">
      <alignment horizontal="center" vertical="center"/>
    </xf>
    <xf numFmtId="0" fontId="89" fillId="5" borderId="55" xfId="0" applyFont="1" applyFill="1" applyBorder="1" applyAlignment="1">
      <alignment horizontal="center" vertical="center"/>
    </xf>
    <xf numFmtId="0" fontId="89" fillId="5" borderId="55" xfId="0" applyFont="1" applyFill="1" applyBorder="1" applyAlignment="1">
      <alignment horizontal="center" vertical="center" wrapText="1"/>
    </xf>
    <xf numFmtId="49" fontId="33" fillId="0" borderId="0" xfId="0" applyNumberFormat="1" applyFont="1" applyAlignment="1">
      <alignment horizontal="center" wrapText="1"/>
    </xf>
    <xf numFmtId="0" fontId="0" fillId="0" borderId="0" xfId="0" applyAlignment="1">
      <alignment horizontal="center"/>
    </xf>
    <xf numFmtId="49" fontId="33" fillId="0" borderId="0" xfId="0" applyNumberFormat="1" applyFont="1" applyAlignment="1">
      <alignment horizontal="center" wrapText="1"/>
    </xf>
    <xf numFmtId="0" fontId="0" fillId="0" borderId="0" xfId="0" applyAlignment="1">
      <alignment horizontal="center"/>
    </xf>
    <xf numFmtId="49" fontId="8" fillId="0" borderId="0" xfId="0" applyNumberFormat="1" applyFont="1" applyAlignment="1">
      <alignment horizontal="center" wrapText="1"/>
    </xf>
    <xf numFmtId="49" fontId="9" fillId="0" borderId="0" xfId="0" applyNumberFormat="1" applyFont="1" applyAlignment="1">
      <alignment horizontal="center" wrapText="1"/>
    </xf>
    <xf numFmtId="0" fontId="0" fillId="0" borderId="0" xfId="0" applyAlignment="1">
      <alignment horizontal="center" vertical="center"/>
    </xf>
    <xf numFmtId="49" fontId="162" fillId="5" borderId="8" xfId="0" applyNumberFormat="1" applyFont="1" applyFill="1" applyBorder="1" applyAlignment="1">
      <alignment horizontal="left" vertical="center" wrapText="1"/>
    </xf>
    <xf numFmtId="0" fontId="163" fillId="0" borderId="21" xfId="0" applyFont="1" applyBorder="1"/>
    <xf numFmtId="0" fontId="163" fillId="0" borderId="9" xfId="0" applyFont="1" applyBorder="1"/>
    <xf numFmtId="0" fontId="90" fillId="0" borderId="104"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154" xfId="0" applyFont="1" applyBorder="1" applyAlignment="1">
      <alignment horizontal="center" vertical="center" wrapText="1"/>
    </xf>
    <xf numFmtId="49" fontId="24" fillId="0" borderId="36" xfId="0" applyNumberFormat="1" applyFont="1" applyBorder="1" applyAlignment="1">
      <alignment horizontal="center" vertical="center" wrapText="1"/>
    </xf>
    <xf numFmtId="49" fontId="24" fillId="0" borderId="40" xfId="0" applyNumberFormat="1" applyFont="1" applyBorder="1" applyAlignment="1">
      <alignment horizontal="center" vertical="center" wrapText="1"/>
    </xf>
    <xf numFmtId="49" fontId="24" fillId="0" borderId="38" xfId="0" applyNumberFormat="1" applyFont="1" applyBorder="1" applyAlignment="1">
      <alignment horizontal="center" vertical="center" wrapText="1"/>
    </xf>
    <xf numFmtId="49" fontId="24" fillId="0" borderId="154" xfId="0" applyNumberFormat="1" applyFont="1" applyBorder="1" applyAlignment="1">
      <alignment horizontal="center" vertical="center" wrapText="1"/>
    </xf>
    <xf numFmtId="0" fontId="88" fillId="4" borderId="16" xfId="0" applyFont="1" applyFill="1" applyBorder="1" applyAlignment="1">
      <alignment horizontal="center" vertical="center" wrapText="1"/>
    </xf>
    <xf numFmtId="0" fontId="88" fillId="4" borderId="10" xfId="0" applyFont="1" applyFill="1" applyBorder="1" applyAlignment="1">
      <alignment horizontal="center" vertical="center" wrapText="1"/>
    </xf>
    <xf numFmtId="0" fontId="90" fillId="0" borderId="104" xfId="0" applyFont="1" applyBorder="1" applyAlignment="1">
      <alignment horizontal="center" vertical="center"/>
    </xf>
    <xf numFmtId="0" fontId="90" fillId="0" borderId="184" xfId="0" applyFont="1" applyBorder="1" applyAlignment="1">
      <alignment horizontal="center" vertical="center"/>
    </xf>
    <xf numFmtId="0" fontId="90" fillId="0" borderId="106" xfId="0" applyFont="1" applyBorder="1" applyAlignment="1">
      <alignment horizontal="center" vertical="center" wrapText="1"/>
    </xf>
    <xf numFmtId="0" fontId="90" fillId="0" borderId="207"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162" xfId="0" applyFont="1" applyBorder="1" applyAlignment="1">
      <alignment horizontal="center" vertical="center" wrapText="1"/>
    </xf>
    <xf numFmtId="0" fontId="24" fillId="0" borderId="166" xfId="0" applyFont="1" applyBorder="1" applyAlignment="1">
      <alignment horizontal="center" vertical="center" wrapText="1"/>
    </xf>
    <xf numFmtId="49" fontId="24" fillId="0" borderId="41" xfId="0" applyNumberFormat="1" applyFont="1" applyBorder="1" applyAlignment="1">
      <alignment horizontal="center" vertical="center" wrapText="1"/>
    </xf>
    <xf numFmtId="0" fontId="24" fillId="0" borderId="0" xfId="0" applyFont="1" applyAlignment="1">
      <alignment horizontal="center" vertical="center" wrapText="1"/>
    </xf>
    <xf numFmtId="0" fontId="87" fillId="0" borderId="1" xfId="0" applyFont="1" applyBorder="1" applyAlignment="1">
      <alignment horizontal="center" vertical="center"/>
    </xf>
    <xf numFmtId="0" fontId="8" fillId="0" borderId="1"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xf>
    <xf numFmtId="0" fontId="89" fillId="5" borderId="154" xfId="0" applyFont="1" applyFill="1" applyBorder="1" applyAlignment="1">
      <alignment horizontal="center" vertical="center"/>
    </xf>
    <xf numFmtId="0" fontId="7" fillId="0" borderId="30" xfId="0" applyFont="1" applyBorder="1" applyAlignment="1">
      <alignment horizontal="center" vertical="center"/>
    </xf>
    <xf numFmtId="0" fontId="7" fillId="0" borderId="38" xfId="0" applyFont="1" applyBorder="1" applyAlignment="1">
      <alignment horizontal="center" vertical="center"/>
    </xf>
    <xf numFmtId="0" fontId="48"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0</xdr:rowOff>
    </xdr:from>
    <xdr:ext cx="2505075" cy="14954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C0A73938-6270-45A8-AA0E-4E3846598D75}"/>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9F194CE0-6D6B-4FAD-98A0-AE18773B66E0}"/>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34570095-594D-4FFB-A90C-42E5E5443B1D}"/>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1123950" cy="704850"/>
    <xdr:pic>
      <xdr:nvPicPr>
        <xdr:cNvPr id="2" name="image9.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57150</xdr:colOff>
      <xdr:row>0</xdr:row>
      <xdr:rowOff>0</xdr:rowOff>
    </xdr:from>
    <xdr:ext cx="1571625" cy="1019175"/>
    <xdr:pic>
      <xdr:nvPicPr>
        <xdr:cNvPr id="2" name="image10.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343025" cy="809625"/>
    <xdr:pic>
      <xdr:nvPicPr>
        <xdr:cNvPr id="2" name="image1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152525" cy="695325"/>
    <xdr:pic>
      <xdr:nvPicPr>
        <xdr:cNvPr id="2" name="image9.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15D639C5-7B8E-4B4E-9F61-87301447057A}"/>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5812478C-1EE0-4611-8F02-01E9B4481D6D}"/>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829A802C-0D7F-4841-9409-C2EB128F6829}"/>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609725" cy="1009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6621CC76-3D23-43B8-BBD7-74AB88506B60}"/>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61CAFE32-8AA8-4CF8-BA08-FCAFD2E5DFE2}"/>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78B1475D-25D1-4767-8956-5F3872386982}"/>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0</xdr:colOff>
      <xdr:row>0</xdr:row>
      <xdr:rowOff>0</xdr:rowOff>
    </xdr:from>
    <xdr:ext cx="1352550" cy="819150"/>
    <xdr:pic>
      <xdr:nvPicPr>
        <xdr:cNvPr id="2" name="image1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D1D035D1-A5BA-48CF-BEA6-6B2E0966808E}"/>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74AC8B89-EE69-44B2-8ED7-0E071D5859EF}"/>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1304925" cy="790575"/>
    <xdr:pic>
      <xdr:nvPicPr>
        <xdr:cNvPr id="2" name="image3.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19050</xdr:rowOff>
    </xdr:from>
    <xdr:ext cx="1304925" cy="838200"/>
    <xdr:pic>
      <xdr:nvPicPr>
        <xdr:cNvPr id="3" name="image4.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333500" cy="762000"/>
    <xdr:pic>
      <xdr:nvPicPr>
        <xdr:cNvPr id="2" name="image5.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19050</xdr:rowOff>
    </xdr:from>
    <xdr:ext cx="1343025" cy="790575"/>
    <xdr:pic>
      <xdr:nvPicPr>
        <xdr:cNvPr id="3" name="image4.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295400" cy="79057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19050</xdr:rowOff>
    </xdr:from>
    <xdr:ext cx="1323975" cy="781050"/>
    <xdr:pic>
      <xdr:nvPicPr>
        <xdr:cNvPr id="3" name="image6.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1352550" cy="819150"/>
    <xdr:pic>
      <xdr:nvPicPr>
        <xdr:cNvPr id="2" name="image7.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19050</xdr:rowOff>
    </xdr:from>
    <xdr:ext cx="1343025" cy="819150"/>
    <xdr:pic>
      <xdr:nvPicPr>
        <xdr:cNvPr id="2" name="image8.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BED1C2FF-467C-4EAA-A144-C33CB33A9A55}"/>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1343025" cy="819150"/>
    <xdr:pic>
      <xdr:nvPicPr>
        <xdr:cNvPr id="2" name="image8.jpg">
          <a:extLst>
            <a:ext uri="{FF2B5EF4-FFF2-40B4-BE49-F238E27FC236}">
              <a16:creationId xmlns:a16="http://schemas.microsoft.com/office/drawing/2014/main" id="{4BD5792D-A87E-4F44-9234-74224190D19E}"/>
            </a:ext>
          </a:extLst>
        </xdr:cNvPr>
        <xdr:cNvPicPr preferRelativeResize="0"/>
      </xdr:nvPicPr>
      <xdr:blipFill>
        <a:blip xmlns:r="http://schemas.openxmlformats.org/officeDocument/2006/relationships" r:embed="rId1" cstate="print"/>
        <a:stretch>
          <a:fillRect/>
        </a:stretch>
      </xdr:blipFill>
      <xdr:spPr>
        <a:xfrm>
          <a:off x="104775" y="0"/>
          <a:ext cx="1343025" cy="8191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personal/stephanie_raygada_teck_com/Documents/Sustainability-Reports/2023_Sustainability-Report/SR23_Data/SR23_Performance-Data-Sheet/SR23_Performance-Data_Working.xlsx" TargetMode="External"/><Relationship Id="rId1" Type="http://schemas.openxmlformats.org/officeDocument/2006/relationships/externalLinkPath" Target="/personal/stephanie_raygada_teck_com/Documents/Sustainability-Reports/2023_Sustainability-Report/SR23_Data/SR23_Performance-Data-Sheet/SR23_Performance-Data_Worki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personal/stephanie_raygada_teck_com/Documents/Sustainability-Reports/2025_Sustainability-Report/SR25_Data/SR25_Databook/SR24_Databook_Working_Post-release-updates_Apr-29.xlsx" TargetMode="External"/><Relationship Id="rId1" Type="http://schemas.openxmlformats.org/officeDocument/2006/relationships/externalLinkPath" Target="/personal/stephanie_raygada_teck_com/Documents/Sustainability-Reports/2025_Sustainability-Report/SR25_Data/SR25_Databook/SR24_Databook_Working_Post-release-updates_Apr-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me Page"/>
      <sheetName val="Contents"/>
      <sheetName val="Policies &amp; Commitments"/>
      <sheetName val="Environment"/>
      <sheetName val="Air Quality"/>
      <sheetName val="Biodiversity"/>
      <sheetName val="Circularity &amp; Waste"/>
      <sheetName val="Climate Change"/>
      <sheetName val="Tailings"/>
      <sheetName val="Water Stewardship"/>
      <sheetName val="Social"/>
      <sheetName val="Health &amp; Safety"/>
      <sheetName val="Workforce Demographic"/>
      <sheetName val="Talent Management"/>
      <sheetName val="Communities"/>
      <sheetName val="Indigenous Peoples"/>
      <sheetName val="Value Sharing"/>
      <sheetName val="Economic Performance"/>
      <sheetName val="Tax"/>
      <sheetName val="Tax Entities"/>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me Page"/>
      <sheetName val="Contents"/>
      <sheetName val="Policies &amp; Commitments"/>
      <sheetName val="Environment"/>
      <sheetName val="Air Emissions"/>
      <sheetName val="Biodiversity"/>
      <sheetName val="Circularity &amp; Waste"/>
      <sheetName val="Climate Change"/>
      <sheetName val="Mine Closure"/>
      <sheetName val="Tailings"/>
      <sheetName val="Water Stewardship"/>
      <sheetName val="Social"/>
      <sheetName val="Health &amp; Safety"/>
      <sheetName val="Workforce Demographics"/>
      <sheetName val="Talent Management "/>
      <sheetName val="Communities"/>
      <sheetName val="Indigenous Peoples"/>
      <sheetName val="Value Sharing"/>
      <sheetName val="Economic Performance"/>
      <sheetName val="Tax"/>
      <sheetName val="Tax Entities"/>
      <sheetName val="Prior Data on Coal Operations"/>
      <sheetName val="Environment - Coal Operations"/>
      <sheetName val="Social - Coal Oper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ck.com/sustainability/approach-to-responsibility/sustainability-report-and-disclosure-portal/" TargetMode="External"/><Relationship Id="rId2" Type="http://schemas.openxmlformats.org/officeDocument/2006/relationships/hyperlink" Target="https://www.teck.com/media/2025-Annual-Report.pdf" TargetMode="External"/><Relationship Id="rId1" Type="http://schemas.openxmlformats.org/officeDocument/2006/relationships/hyperlink" Target="https://www.teck.com/media/2025-Sustainability-Report.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teck.com/media/2025-Sustainability-Report.pdf" TargetMode="External"/><Relationship Id="rId18" Type="http://schemas.openxmlformats.org/officeDocument/2006/relationships/hyperlink" Target="https://www.teck.com/media/Teck-AIF-2025.pdf" TargetMode="External"/><Relationship Id="rId26" Type="http://schemas.openxmlformats.org/officeDocument/2006/relationships/hyperlink" Target="https://www.teck.com/media/2025-Annual-Report.pdf" TargetMode="External"/><Relationship Id="rId39" Type="http://schemas.openxmlformats.org/officeDocument/2006/relationships/hyperlink" Target="https://www.teck.com/media/Management-Approach-to-Sustainability.pdf" TargetMode="External"/><Relationship Id="rId21" Type="http://schemas.openxmlformats.org/officeDocument/2006/relationships/hyperlink" Target="https://www.teck.com/media/2025-Annual-Report.pdf" TargetMode="External"/><Relationship Id="rId34" Type="http://schemas.openxmlformats.org/officeDocument/2006/relationships/hyperlink" Target="https://www.teck.com/media/Anti-Bribery-and-Corruption-Compliance-Policy-and-Interpretation-Guide.pdf" TargetMode="External"/><Relationship Id="rId7" Type="http://schemas.openxmlformats.org/officeDocument/2006/relationships/hyperlink" Target="https://www.teck.com/media/2025-Sustainability-Report.pdf" TargetMode="External"/><Relationship Id="rId2" Type="http://schemas.openxmlformats.org/officeDocument/2006/relationships/hyperlink" Target="https://www.teck.com/media/2024-Sustainability-Report.pdf" TargetMode="External"/><Relationship Id="rId16" Type="http://schemas.openxmlformats.org/officeDocument/2006/relationships/hyperlink" Target="https://www.teck.com/media/2025-Sustainability-Report.pdf" TargetMode="External"/><Relationship Id="rId20" Type="http://schemas.openxmlformats.org/officeDocument/2006/relationships/hyperlink" Target="https://www.teck.com/media/Management-Approach-to-Sustainability.pdf" TargetMode="External"/><Relationship Id="rId29" Type="http://schemas.openxmlformats.org/officeDocument/2006/relationships/hyperlink" Target="https://www.teck.com/media/2025-Sustainability-Report.pdf" TargetMode="External"/><Relationship Id="rId41" Type="http://schemas.openxmlformats.org/officeDocument/2006/relationships/drawing" Target="../drawings/drawing3.xml"/><Relationship Id="rId1" Type="http://schemas.openxmlformats.org/officeDocument/2006/relationships/hyperlink" Target="https://www.teck.com/media/2025-Sustainability-Report.pdf" TargetMode="External"/><Relationship Id="rId6" Type="http://schemas.openxmlformats.org/officeDocument/2006/relationships/hyperlink" Target="https://www.teck.com/media/2025-Sustainability-Report.pdf" TargetMode="External"/><Relationship Id="rId11" Type="http://schemas.openxmlformats.org/officeDocument/2006/relationships/hyperlink" Target="https://www.teck.com/media/2025-Sustainability-Report.pdf" TargetMode="External"/><Relationship Id="rId24" Type="http://schemas.openxmlformats.org/officeDocument/2006/relationships/hyperlink" Target="https://www.teck.com/media/Management-Approach-to-Sustainability.pdf" TargetMode="External"/><Relationship Id="rId32" Type="http://schemas.openxmlformats.org/officeDocument/2006/relationships/hyperlink" Target="https://www.teck.com/media/Management-Approach-to-Sustainability.pdf" TargetMode="External"/><Relationship Id="rId37" Type="http://schemas.openxmlformats.org/officeDocument/2006/relationships/hyperlink" Target="https://www.transparency.org/en/cpi/2025" TargetMode="External"/><Relationship Id="rId40" Type="http://schemas.openxmlformats.org/officeDocument/2006/relationships/hyperlink" Target="https://www.teck.com/media/2025-Annual-Report.pdf" TargetMode="External"/><Relationship Id="rId5" Type="http://schemas.openxmlformats.org/officeDocument/2006/relationships/hyperlink" Target="https://www.teck.com/media/2025-Sustainability-Report.pdf" TargetMode="External"/><Relationship Id="rId15" Type="http://schemas.openxmlformats.org/officeDocument/2006/relationships/hyperlink" Target="https://www.teck.com/media/Management-Approach-to-Sustainability.pdf" TargetMode="External"/><Relationship Id="rId23" Type="http://schemas.openxmlformats.org/officeDocument/2006/relationships/hyperlink" Target="https://ucdp.uu.se/encyclopedia" TargetMode="External"/><Relationship Id="rId28" Type="http://schemas.openxmlformats.org/officeDocument/2006/relationships/hyperlink" Target="https://www.teck.com/media/2025-Sustainability-Report.pdf" TargetMode="External"/><Relationship Id="rId36" Type="http://schemas.openxmlformats.org/officeDocument/2006/relationships/hyperlink" Target="https://www.teck.com/media/2025-Annual-Report.pdf" TargetMode="External"/><Relationship Id="rId10" Type="http://schemas.openxmlformats.org/officeDocument/2006/relationships/hyperlink" Target="https://www.teck.com/media/2025-Sustainability-Report.pdf" TargetMode="External"/><Relationship Id="rId19" Type="http://schemas.openxmlformats.org/officeDocument/2006/relationships/hyperlink" Target="https://www.teck.com/media/Teck-AIF-2025.pdf" TargetMode="External"/><Relationship Id="rId31" Type="http://schemas.openxmlformats.org/officeDocument/2006/relationships/hyperlink" Target="https://www.teck.com/media/2025-Sustainability-Report.pdf" TargetMode="External"/><Relationship Id="rId4" Type="http://schemas.openxmlformats.org/officeDocument/2006/relationships/hyperlink" Target="https://www.teck.com/media/2025-Sustainability-Report.pdf" TargetMode="External"/><Relationship Id="rId9" Type="http://schemas.openxmlformats.org/officeDocument/2006/relationships/hyperlink" Target="https://www.teck.com/media/2025-Sustainability-Report.pdf" TargetMode="External"/><Relationship Id="rId14" Type="http://schemas.openxmlformats.org/officeDocument/2006/relationships/hyperlink" Target="https://www.teck.com/media/Management-Approach-to-Sustainability.pdf" TargetMode="External"/><Relationship Id="rId22" Type="http://schemas.openxmlformats.org/officeDocument/2006/relationships/hyperlink" Target="https://www.teck.com/media/Management-Approach-to-Sustainability.pdf" TargetMode="External"/><Relationship Id="rId27" Type="http://schemas.openxmlformats.org/officeDocument/2006/relationships/hyperlink" Target="https://www.teck.com/media/2025-Sustainability-Report.pdf" TargetMode="External"/><Relationship Id="rId30" Type="http://schemas.openxmlformats.org/officeDocument/2006/relationships/hyperlink" Target="https://www.teck.com/media/2025-Sustainability-Report.pdf" TargetMode="External"/><Relationship Id="rId35" Type="http://schemas.openxmlformats.org/officeDocument/2006/relationships/hyperlink" Target="https://www.teck.com/media/Teck's-Expectations-for-Suppliers-and-Contractors.pdf" TargetMode="External"/><Relationship Id="rId8" Type="http://schemas.openxmlformats.org/officeDocument/2006/relationships/hyperlink" Target="https://www.teck.com/media/2025-Sustainability-Report.pdf" TargetMode="External"/><Relationship Id="rId3" Type="http://schemas.openxmlformats.org/officeDocument/2006/relationships/hyperlink" Target="https://www.teck.com/media/Management-Approach-to-Sustainability.pdf" TargetMode="External"/><Relationship Id="rId12" Type="http://schemas.openxmlformats.org/officeDocument/2006/relationships/hyperlink" Target="https://www.teck.com/media/2025-Sustainability-Report.pdf" TargetMode="External"/><Relationship Id="rId17" Type="http://schemas.openxmlformats.org/officeDocument/2006/relationships/hyperlink" Target="https://www.teck.com/media/2025-Annual-Report.pdf" TargetMode="External"/><Relationship Id="rId25" Type="http://schemas.openxmlformats.org/officeDocument/2006/relationships/hyperlink" Target="https://www.teck.com/media/2025-Sustainability-Report.pdf" TargetMode="External"/><Relationship Id="rId33" Type="http://schemas.openxmlformats.org/officeDocument/2006/relationships/hyperlink" Target="https://www.teck.com/media/Code-of-Ethics.pdf" TargetMode="External"/><Relationship Id="rId38" Type="http://schemas.openxmlformats.org/officeDocument/2006/relationships/hyperlink" Target="https://www.teck.com/media/Management-Approach-to-Sustainability.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teck.com/media/Management-Approach-to-Sustainability.pdf" TargetMode="External"/><Relationship Id="rId21" Type="http://schemas.openxmlformats.org/officeDocument/2006/relationships/hyperlink" Target="https://www.teck.com/investors/financial-reports/regulatory-filings/" TargetMode="External"/><Relationship Id="rId42" Type="http://schemas.openxmlformats.org/officeDocument/2006/relationships/hyperlink" Target="https://www.teck.com/media/2025-Sustainability-Report.pdf" TargetMode="External"/><Relationship Id="rId63" Type="http://schemas.openxmlformats.org/officeDocument/2006/relationships/hyperlink" Target="https://www.teck.com/media/Teck-AIF-2025.pdf" TargetMode="External"/><Relationship Id="rId84" Type="http://schemas.openxmlformats.org/officeDocument/2006/relationships/hyperlink" Target="https://www.teck.com/media/2025-Sustainability-Report.pdf" TargetMode="External"/><Relationship Id="rId138" Type="http://schemas.openxmlformats.org/officeDocument/2006/relationships/hyperlink" Target="https://www.teck.com/media/Teck-2023-Emissions-Report.pdf" TargetMode="External"/><Relationship Id="rId159" Type="http://schemas.openxmlformats.org/officeDocument/2006/relationships/hyperlink" Target="https://www.teck.com/media/Management-Approach-to-Sustainability.pdf" TargetMode="External"/><Relationship Id="rId170" Type="http://schemas.openxmlformats.org/officeDocument/2006/relationships/hyperlink" Target="https://www.teck.com/media/2025-Annual-Report.pdf" TargetMode="External"/><Relationship Id="rId191" Type="http://schemas.openxmlformats.org/officeDocument/2006/relationships/hyperlink" Target="https://www.teck.com/media/Management-Approach-to-Sustainability.pdf" TargetMode="External"/><Relationship Id="rId205" Type="http://schemas.openxmlformats.org/officeDocument/2006/relationships/hyperlink" Target="https://www.teck.com/media/2025-Sustainability-Report.pdf" TargetMode="External"/><Relationship Id="rId226" Type="http://schemas.openxmlformats.org/officeDocument/2006/relationships/hyperlink" Target="https://www.teck.com/media/2025-Sustainability-Report.pdf" TargetMode="External"/><Relationship Id="rId247" Type="http://schemas.openxmlformats.org/officeDocument/2006/relationships/hyperlink" Target="https://www.teck.com/media/Management-Approach-to-Sustainability.pdf" TargetMode="External"/><Relationship Id="rId107" Type="http://schemas.openxmlformats.org/officeDocument/2006/relationships/hyperlink" Target="https://www.teck.com/media/Management-Approach-to-Sustainability.pdf" TargetMode="External"/><Relationship Id="rId11" Type="http://schemas.openxmlformats.org/officeDocument/2006/relationships/hyperlink" Target="https://www.teck.com/media/2025-Sustainability-Report.pdf" TargetMode="External"/><Relationship Id="rId32" Type="http://schemas.openxmlformats.org/officeDocument/2006/relationships/hyperlink" Target="https://www.teck.com/media/Management-Approach-to-Sustainability.pdf" TargetMode="External"/><Relationship Id="rId53" Type="http://schemas.openxmlformats.org/officeDocument/2006/relationships/hyperlink" Target="https://www.teck.com/media/2025-Sustainability-Report.pdf" TargetMode="External"/><Relationship Id="rId74" Type="http://schemas.openxmlformats.org/officeDocument/2006/relationships/hyperlink" Target="https://www.teck.com/media/2025-Sustainability-Report.pdf" TargetMode="External"/><Relationship Id="rId128" Type="http://schemas.openxmlformats.org/officeDocument/2006/relationships/hyperlink" Target="https://www.teck.com/media/2025-Sustainability-Report.pdf" TargetMode="External"/><Relationship Id="rId149" Type="http://schemas.openxmlformats.org/officeDocument/2006/relationships/hyperlink" Target="https://www.teck.com/media/2025-Sustainability-Report.pdf" TargetMode="External"/><Relationship Id="rId5" Type="http://schemas.openxmlformats.org/officeDocument/2006/relationships/hyperlink" Target="https://www.teck.com/media/2025-Sustainability-Report.pdf" TargetMode="External"/><Relationship Id="rId95" Type="http://schemas.openxmlformats.org/officeDocument/2006/relationships/hyperlink" Target="https://www.teck.com/media/Management-Approach-to-Sustainability.pdf" TargetMode="External"/><Relationship Id="rId160" Type="http://schemas.openxmlformats.org/officeDocument/2006/relationships/hyperlink" Target="https://www.teck.com/media/2025-Sustainability-Report.pdf" TargetMode="External"/><Relationship Id="rId181" Type="http://schemas.openxmlformats.org/officeDocument/2006/relationships/hyperlink" Target="https://www.teck.com/media/Management-Approach-to-Sustainability.pdf" TargetMode="External"/><Relationship Id="rId216" Type="http://schemas.openxmlformats.org/officeDocument/2006/relationships/hyperlink" Target="https://www.teck.com/media/Management-Approach-to-Sustainability.pdf" TargetMode="External"/><Relationship Id="rId237" Type="http://schemas.openxmlformats.org/officeDocument/2006/relationships/hyperlink" Target="https://www.teck.com/media/2025-Sustainability-Report.pdf" TargetMode="External"/><Relationship Id="rId22" Type="http://schemas.openxmlformats.org/officeDocument/2006/relationships/hyperlink" Target="https://www.teck.com/media/Management-Approach-to-Sustainability.pdf" TargetMode="External"/><Relationship Id="rId43" Type="http://schemas.openxmlformats.org/officeDocument/2006/relationships/hyperlink" Target="https://www.teck.com/media/Management-Approach-to-Sustainability.pdf" TargetMode="External"/><Relationship Id="rId64" Type="http://schemas.openxmlformats.org/officeDocument/2006/relationships/hyperlink" Target="https://www.teck.com/media/Management-Approach-to-Sustainability.pdf" TargetMode="External"/><Relationship Id="rId118" Type="http://schemas.openxmlformats.org/officeDocument/2006/relationships/hyperlink" Target="https://www.teck.com/media/2025-Sustainability-Report.pdf" TargetMode="External"/><Relationship Id="rId139" Type="http://schemas.openxmlformats.org/officeDocument/2006/relationships/hyperlink" Target="https://www.teck.com/media/2025-Sustainability-Report.pdf" TargetMode="External"/><Relationship Id="rId85" Type="http://schemas.openxmlformats.org/officeDocument/2006/relationships/hyperlink" Target="https://www.teck.com/media/2025-Sustainability-Report.pdf" TargetMode="External"/><Relationship Id="rId150" Type="http://schemas.openxmlformats.org/officeDocument/2006/relationships/hyperlink" Target="https://www.teck.com/media/Management-Approach-to-Sustainability.pdf" TargetMode="External"/><Relationship Id="rId171" Type="http://schemas.openxmlformats.org/officeDocument/2006/relationships/hyperlink" Target="https://www.teck.com/media/Management-Approach-to-Sustainability.pdf" TargetMode="External"/><Relationship Id="rId192" Type="http://schemas.openxmlformats.org/officeDocument/2006/relationships/hyperlink" Target="https://www.teck.com/media/2025-Sustainability-Report.pdf" TargetMode="External"/><Relationship Id="rId206" Type="http://schemas.openxmlformats.org/officeDocument/2006/relationships/hyperlink" Target="https://www.teck.com/media/2025-Sustainability-Report.pdf" TargetMode="External"/><Relationship Id="rId227" Type="http://schemas.openxmlformats.org/officeDocument/2006/relationships/hyperlink" Target="https://www.teck.com/media/2024-Sustainability-Report.pdf" TargetMode="External"/><Relationship Id="rId248" Type="http://schemas.openxmlformats.org/officeDocument/2006/relationships/hyperlink" Target="https://www.teck.com/media/2025-Sustainability-Report.pdf" TargetMode="External"/><Relationship Id="rId12" Type="http://schemas.openxmlformats.org/officeDocument/2006/relationships/hyperlink" Target="https://www.teck.com/media/2025-Sustainability-Report.pdf" TargetMode="External"/><Relationship Id="rId33" Type="http://schemas.openxmlformats.org/officeDocument/2006/relationships/hyperlink" Target="https://www.teck.com/investors/financial-reports/regulatory-filings/" TargetMode="External"/><Relationship Id="rId108" Type="http://schemas.openxmlformats.org/officeDocument/2006/relationships/hyperlink" Target="https://www.teck.com/media/2025-Sustainability-Report.pdf" TargetMode="External"/><Relationship Id="rId129" Type="http://schemas.openxmlformats.org/officeDocument/2006/relationships/hyperlink" Target="https://www.teck.com/media/2025-Sustainability-Report.pdf" TargetMode="External"/><Relationship Id="rId54" Type="http://schemas.openxmlformats.org/officeDocument/2006/relationships/hyperlink" Target="https://www.teck.com/media/Management-Approach-to-Sustainability.pdf" TargetMode="External"/><Relationship Id="rId75" Type="http://schemas.openxmlformats.org/officeDocument/2006/relationships/hyperlink" Target="https://www.teck.com/media/2025-Sustainability-Report.pdf" TargetMode="External"/><Relationship Id="rId96" Type="http://schemas.openxmlformats.org/officeDocument/2006/relationships/hyperlink" Target="https://www.teck.com/media/2025-Sustainability-Report.pdf" TargetMode="External"/><Relationship Id="rId140" Type="http://schemas.openxmlformats.org/officeDocument/2006/relationships/hyperlink" Target="https://www.teck.com/media/2025-Sustainability-Report.pdf" TargetMode="External"/><Relationship Id="rId161" Type="http://schemas.openxmlformats.org/officeDocument/2006/relationships/hyperlink" Target="https://www.teck.com/media/Management-Approach-to-Sustainability.pdf" TargetMode="External"/><Relationship Id="rId182" Type="http://schemas.openxmlformats.org/officeDocument/2006/relationships/hyperlink" Target="https://www.teck.com/media/Management-Approach-to-Sustainability.pdf" TargetMode="External"/><Relationship Id="rId217" Type="http://schemas.openxmlformats.org/officeDocument/2006/relationships/hyperlink" Target="https://www.teck.com/media/2025-Sustainability-Report.pdf" TargetMode="External"/><Relationship Id="rId6" Type="http://schemas.openxmlformats.org/officeDocument/2006/relationships/hyperlink" Target="https://www.teck.com/media/Independent-Assurance-Report-March-13-2025.pdf" TargetMode="External"/><Relationship Id="rId238" Type="http://schemas.openxmlformats.org/officeDocument/2006/relationships/hyperlink" Target="https://www.teck.com/media/2025-Sustainability-Report.pdf" TargetMode="External"/><Relationship Id="rId23" Type="http://schemas.openxmlformats.org/officeDocument/2006/relationships/hyperlink" Target="https://www.teck.com/media/Safety_and_Sustainability_Committee_Charter.pdf" TargetMode="External"/><Relationship Id="rId119" Type="http://schemas.openxmlformats.org/officeDocument/2006/relationships/hyperlink" Target="https://www.teck.com/media/2025-Sustainability-Report.pdf" TargetMode="External"/><Relationship Id="rId44" Type="http://schemas.openxmlformats.org/officeDocument/2006/relationships/hyperlink" Target="https://www.teck.com/media/2025-Sustainability-Report.pdf" TargetMode="External"/><Relationship Id="rId65" Type="http://schemas.openxmlformats.org/officeDocument/2006/relationships/hyperlink" Target="https://www.teck.com/media/Teck_Climate_Change_and_Nature_2024_Report.pdf" TargetMode="External"/><Relationship Id="rId86" Type="http://schemas.openxmlformats.org/officeDocument/2006/relationships/hyperlink" Target="https://www.teck.com/media/Management-Approach-to-Sustainability.pdf" TargetMode="External"/><Relationship Id="rId130" Type="http://schemas.openxmlformats.org/officeDocument/2006/relationships/hyperlink" Target="https://www.teck.com/media/2025-Sustainability-Report.pdf" TargetMode="External"/><Relationship Id="rId151" Type="http://schemas.openxmlformats.org/officeDocument/2006/relationships/hyperlink" Target="https://www.teck.com/media/2025-Sustainability-Report.pdf" TargetMode="External"/><Relationship Id="rId172" Type="http://schemas.openxmlformats.org/officeDocument/2006/relationships/hyperlink" Target="https://www.teck.com/media/2025-Sustainability-Report.pdf" TargetMode="External"/><Relationship Id="rId193" Type="http://schemas.openxmlformats.org/officeDocument/2006/relationships/hyperlink" Target="https://www.teck.com/media/Management-Approach-to-Sustainability.pdf" TargetMode="External"/><Relationship Id="rId207" Type="http://schemas.openxmlformats.org/officeDocument/2006/relationships/hyperlink" Target="https://www.teck.com/media/Management-Approach-to-Sustainability.pdf" TargetMode="External"/><Relationship Id="rId228" Type="http://schemas.openxmlformats.org/officeDocument/2006/relationships/hyperlink" Target="https://www.teck.com/media/2025-Sustainability-Report.pdf" TargetMode="External"/><Relationship Id="rId249" Type="http://schemas.openxmlformats.org/officeDocument/2006/relationships/drawing" Target="../drawings/drawing4.xml"/><Relationship Id="rId13" Type="http://schemas.openxmlformats.org/officeDocument/2006/relationships/hyperlink" Target="https://www.teck.com/media/Teck-AIF-2025.pdf" TargetMode="External"/><Relationship Id="rId109" Type="http://schemas.openxmlformats.org/officeDocument/2006/relationships/hyperlink" Target="https://www.teck.com/media/Management-Approach-to-Sustainability.pdf" TargetMode="External"/><Relationship Id="rId34" Type="http://schemas.openxmlformats.org/officeDocument/2006/relationships/hyperlink" Target="https://www.teck.com/investors/financial-reports/regulatory-filings/" TargetMode="External"/><Relationship Id="rId55" Type="http://schemas.openxmlformats.org/officeDocument/2006/relationships/hyperlink" Target="https://www.teck.com/media/2025-Sustainability-Report.pdf" TargetMode="External"/><Relationship Id="rId76" Type="http://schemas.openxmlformats.org/officeDocument/2006/relationships/hyperlink" Target="https://www.teck.com/media/Management-Approach-to-Sustainability.pdf" TargetMode="External"/><Relationship Id="rId97" Type="http://schemas.openxmlformats.org/officeDocument/2006/relationships/hyperlink" Target="https://www.teck.com/media/Management-Approach-to-Sustainability.pdf" TargetMode="External"/><Relationship Id="rId120" Type="http://schemas.openxmlformats.org/officeDocument/2006/relationships/hyperlink" Target="https://www.teck.com/media/Management-Approach-to-Sustainability.pdf" TargetMode="External"/><Relationship Id="rId141" Type="http://schemas.openxmlformats.org/officeDocument/2006/relationships/hyperlink" Target="https://www.teck.com/media/Teck-2023-Emissions-Report.pdf" TargetMode="External"/><Relationship Id="rId7" Type="http://schemas.openxmlformats.org/officeDocument/2006/relationships/hyperlink" Target="https://www.teck.com/media/Teck-AIF-2025.pdf" TargetMode="External"/><Relationship Id="rId162" Type="http://schemas.openxmlformats.org/officeDocument/2006/relationships/hyperlink" Target="https://www.teck.com/sustainability/sustainability-topics/human-rights/" TargetMode="External"/><Relationship Id="rId183" Type="http://schemas.openxmlformats.org/officeDocument/2006/relationships/hyperlink" Target="https://www.teck.com/media/2025-Sustainability-Report.pdf" TargetMode="External"/><Relationship Id="rId218" Type="http://schemas.openxmlformats.org/officeDocument/2006/relationships/hyperlink" Target="https://www.teck.com/media/Management-Approach-to-Sustainability.pdf" TargetMode="External"/><Relationship Id="rId239" Type="http://schemas.openxmlformats.org/officeDocument/2006/relationships/hyperlink" Target="https://www.teck.com/media/2025-Sustainability-Report.pdf" TargetMode="External"/><Relationship Id="rId24" Type="http://schemas.openxmlformats.org/officeDocument/2006/relationships/hyperlink" Target="https://www.teck.com/media/Management-Approach-to-Sustainability.pdf" TargetMode="External"/><Relationship Id="rId45" Type="http://schemas.openxmlformats.org/officeDocument/2006/relationships/hyperlink" Target="https://www.teck.com/media/Code-of-Ethics.pdf" TargetMode="External"/><Relationship Id="rId66" Type="http://schemas.openxmlformats.org/officeDocument/2006/relationships/hyperlink" Target="https://www.teck.com/media/2025-Annual-Report.pdf" TargetMode="External"/><Relationship Id="rId87" Type="http://schemas.openxmlformats.org/officeDocument/2006/relationships/hyperlink" Target="https://www.teck.com/media/2025-Sustainability-Report.pdf" TargetMode="External"/><Relationship Id="rId110" Type="http://schemas.openxmlformats.org/officeDocument/2006/relationships/hyperlink" Target="https://www.teck.com/media/Management-Approach-to-Sustainability.pdf" TargetMode="External"/><Relationship Id="rId131" Type="http://schemas.openxmlformats.org/officeDocument/2006/relationships/hyperlink" Target="https://www.teck.com/media/Management-Approach-to-Sustainability.pdf" TargetMode="External"/><Relationship Id="rId152" Type="http://schemas.openxmlformats.org/officeDocument/2006/relationships/hyperlink" Target="https://www.teck.com/media/2025-Sustainability-Report.pdf" TargetMode="External"/><Relationship Id="rId173" Type="http://schemas.openxmlformats.org/officeDocument/2006/relationships/hyperlink" Target="https://www.teck.com/media/Management-Approach-to-Sustainability.pdf" TargetMode="External"/><Relationship Id="rId194" Type="http://schemas.openxmlformats.org/officeDocument/2006/relationships/hyperlink" Target="https://www.teck.com/media/2025-Sustainability-Report.pdf" TargetMode="External"/><Relationship Id="rId208" Type="http://schemas.openxmlformats.org/officeDocument/2006/relationships/hyperlink" Target="https://www.teck.com/media/2025-Sustainability-Report.pdf" TargetMode="External"/><Relationship Id="rId229" Type="http://schemas.openxmlformats.org/officeDocument/2006/relationships/hyperlink" Target="https://www.teck.com/media/2025-Sustainability-Report.pdf" TargetMode="External"/><Relationship Id="rId240" Type="http://schemas.openxmlformats.org/officeDocument/2006/relationships/hyperlink" Target="https://www.teck.com/media/Management-Approach-to-Sustainability.pdf" TargetMode="External"/><Relationship Id="rId14" Type="http://schemas.openxmlformats.org/officeDocument/2006/relationships/hyperlink" Target="https://www.teck.com/media/2025-Annual-Report.pdf" TargetMode="External"/><Relationship Id="rId35" Type="http://schemas.openxmlformats.org/officeDocument/2006/relationships/hyperlink" Target="https://www.teck.com/media/2025-Sustainability-Report.pdf" TargetMode="External"/><Relationship Id="rId56" Type="http://schemas.openxmlformats.org/officeDocument/2006/relationships/hyperlink" Target="https://www.teck.com/media/2025-Sustainability-Report.pdf" TargetMode="External"/><Relationship Id="rId77" Type="http://schemas.openxmlformats.org/officeDocument/2006/relationships/hyperlink" Target="https://www.teck.com/media/2025-Sustainability-Report.pdf" TargetMode="External"/><Relationship Id="rId100" Type="http://schemas.openxmlformats.org/officeDocument/2006/relationships/hyperlink" Target="https://www.teck.com/media/Management-Approach-to-Sustainability.pdf" TargetMode="External"/><Relationship Id="rId8" Type="http://schemas.openxmlformats.org/officeDocument/2006/relationships/hyperlink" Target="https://www.teck.com/media/Teck-AIF-2025.pdf" TargetMode="External"/><Relationship Id="rId98" Type="http://schemas.openxmlformats.org/officeDocument/2006/relationships/hyperlink" Target="https://www.teck.com/investors/financial-reports/regulatory-filings/" TargetMode="External"/><Relationship Id="rId121" Type="http://schemas.openxmlformats.org/officeDocument/2006/relationships/hyperlink" Target="https://www.teck.com/media/Management-Approach-to-Sustainability.pdf" TargetMode="External"/><Relationship Id="rId142" Type="http://schemas.openxmlformats.org/officeDocument/2006/relationships/hyperlink" Target="https://www.teck.com/media/2025-Sustainability-Report.pdf" TargetMode="External"/><Relationship Id="rId163" Type="http://schemas.openxmlformats.org/officeDocument/2006/relationships/hyperlink" Target="https://www.teck.com/media/2025-Sustainability-Report.pdf" TargetMode="External"/><Relationship Id="rId184" Type="http://schemas.openxmlformats.org/officeDocument/2006/relationships/hyperlink" Target="https://www.teck.com/media/Management-Approach-to-Sustainability.pdf" TargetMode="External"/><Relationship Id="rId219" Type="http://schemas.openxmlformats.org/officeDocument/2006/relationships/hyperlink" Target="https://www.teck.com/media/2025-Sustainability-Report.pdf" TargetMode="External"/><Relationship Id="rId230" Type="http://schemas.openxmlformats.org/officeDocument/2006/relationships/hyperlink" Target="https://www.teck.com/media/2025-Sustainability-Report.pdf" TargetMode="External"/><Relationship Id="rId25" Type="http://schemas.openxmlformats.org/officeDocument/2006/relationships/hyperlink" Target="https://www.teck.com/investors/financial-reports/regulatory-filings/" TargetMode="External"/><Relationship Id="rId46" Type="http://schemas.openxmlformats.org/officeDocument/2006/relationships/hyperlink" Target="https://www.teck.com/media/Management-Approach-to-Sustainability.pdf" TargetMode="External"/><Relationship Id="rId67" Type="http://schemas.openxmlformats.org/officeDocument/2006/relationships/hyperlink" Target="https://www.teck.com/media/2025-Sustainability-Report.pdf" TargetMode="External"/><Relationship Id="rId88" Type="http://schemas.openxmlformats.org/officeDocument/2006/relationships/hyperlink" Target="https://www.teck.com/media/Management-Approach-to-Sustainability.pdf" TargetMode="External"/><Relationship Id="rId111" Type="http://schemas.openxmlformats.org/officeDocument/2006/relationships/hyperlink" Target="https://www.teck.com/media/2025-Sustainability-Report.pdf" TargetMode="External"/><Relationship Id="rId132" Type="http://schemas.openxmlformats.org/officeDocument/2006/relationships/hyperlink" Target="https://www.teck.com/media/Teck_Climate_Change_and_Nature_2024_Report.pdf" TargetMode="External"/><Relationship Id="rId153" Type="http://schemas.openxmlformats.org/officeDocument/2006/relationships/hyperlink" Target="https://www.teck.com/media/2025-Sustainability-Report.pdf" TargetMode="External"/><Relationship Id="rId174" Type="http://schemas.openxmlformats.org/officeDocument/2006/relationships/hyperlink" Target="https://www.teck.com/media/Management-Approach-to-Sustainability.pdf" TargetMode="External"/><Relationship Id="rId195" Type="http://schemas.openxmlformats.org/officeDocument/2006/relationships/hyperlink" Target="https://www.teck.com/media/2025-Sustainability-Report.pdf" TargetMode="External"/><Relationship Id="rId209" Type="http://schemas.openxmlformats.org/officeDocument/2006/relationships/hyperlink" Target="https://www.teck.com/media/2025-Sustainability-Report.pdf" TargetMode="External"/><Relationship Id="rId220" Type="http://schemas.openxmlformats.org/officeDocument/2006/relationships/hyperlink" Target="https://www.teck.com/media/Management-Approach-to-Sustainability.pdf" TargetMode="External"/><Relationship Id="rId241" Type="http://schemas.openxmlformats.org/officeDocument/2006/relationships/hyperlink" Target="https://www.teck.com/media/2025-Sustainability-Report.pdf" TargetMode="External"/><Relationship Id="rId15" Type="http://schemas.openxmlformats.org/officeDocument/2006/relationships/hyperlink" Target="https://www.teck.com/media/Management-Approach-to-Sustainability.pdf" TargetMode="External"/><Relationship Id="rId36" Type="http://schemas.openxmlformats.org/officeDocument/2006/relationships/hyperlink" Target="https://www.teck.com/media/2025-Sustainability-Report.pdf" TargetMode="External"/><Relationship Id="rId57" Type="http://schemas.openxmlformats.org/officeDocument/2006/relationships/hyperlink" Target="https://www.teck.com/media/2025-Sustainability-Report.pdf" TargetMode="External"/><Relationship Id="rId78" Type="http://schemas.openxmlformats.org/officeDocument/2006/relationships/hyperlink" Target="https://www.teck.com/media/Teck-AIF-2025.pdf" TargetMode="External"/><Relationship Id="rId99" Type="http://schemas.openxmlformats.org/officeDocument/2006/relationships/hyperlink" Target="https://www.teck.com/media/2025-Sustainability-Report.pdf" TargetMode="External"/><Relationship Id="rId101" Type="http://schemas.openxmlformats.org/officeDocument/2006/relationships/hyperlink" Target="https://www.teck.com/media/Teck_Climate_Change_and_Nature_2024_Report.pdf" TargetMode="External"/><Relationship Id="rId122" Type="http://schemas.openxmlformats.org/officeDocument/2006/relationships/hyperlink" Target="https://www.teck.com/media/2025-Sustainability-Report.pdf" TargetMode="External"/><Relationship Id="rId143" Type="http://schemas.openxmlformats.org/officeDocument/2006/relationships/hyperlink" Target="https://pollution-waste.canada.ca/national-release-inventory/" TargetMode="External"/><Relationship Id="rId164" Type="http://schemas.openxmlformats.org/officeDocument/2006/relationships/hyperlink" Target="https://www.teck.com/media/2025-Sustainability-Report.pdf" TargetMode="External"/><Relationship Id="rId185" Type="http://schemas.openxmlformats.org/officeDocument/2006/relationships/hyperlink" Target="https://www.teck.com/media/2025-Sustainability-Report.pdf" TargetMode="External"/><Relationship Id="rId4" Type="http://schemas.openxmlformats.org/officeDocument/2006/relationships/hyperlink" Target="https://www.teck.com/media/2025-Sustainability-Report.pdf" TargetMode="External"/><Relationship Id="rId9" Type="http://schemas.openxmlformats.org/officeDocument/2006/relationships/hyperlink" Target="https://www.teck.com/media/2025-Sustainability-Report.pdf" TargetMode="External"/><Relationship Id="rId180" Type="http://schemas.openxmlformats.org/officeDocument/2006/relationships/hyperlink" Target="https://www.teck.com/media/Management-Approach-to-Sustainability.pdf" TargetMode="External"/><Relationship Id="rId210" Type="http://schemas.openxmlformats.org/officeDocument/2006/relationships/hyperlink" Target="https://www.teck.com/media/Management-Approach-to-Sustainability.pdf" TargetMode="External"/><Relationship Id="rId215" Type="http://schemas.openxmlformats.org/officeDocument/2006/relationships/hyperlink" Target="https://www.teck.com/media/2025-Sustainability-Report.pdf" TargetMode="External"/><Relationship Id="rId236" Type="http://schemas.openxmlformats.org/officeDocument/2006/relationships/hyperlink" Target="https://www.teck.com/media/2025-Sustainability-Report.pdf" TargetMode="External"/><Relationship Id="rId26" Type="http://schemas.openxmlformats.org/officeDocument/2006/relationships/hyperlink" Target="https://www.teck.com/media/2025-Sustainability-Report.pdf" TargetMode="External"/><Relationship Id="rId231" Type="http://schemas.openxmlformats.org/officeDocument/2006/relationships/hyperlink" Target="https://www.teck.com/media/Management-Approach-to-Sustainability.pdf" TargetMode="External"/><Relationship Id="rId47" Type="http://schemas.openxmlformats.org/officeDocument/2006/relationships/hyperlink" Target="https://www.teck.com/media/2025-Annual-Report.pdf" TargetMode="External"/><Relationship Id="rId68" Type="http://schemas.openxmlformats.org/officeDocument/2006/relationships/hyperlink" Target="https://www.teck.com/media/2025-Annual-Report.pdf" TargetMode="External"/><Relationship Id="rId89" Type="http://schemas.openxmlformats.org/officeDocument/2006/relationships/hyperlink" Target="https://www.teck.com/media/2025-Sustainability-Report.pdf" TargetMode="External"/><Relationship Id="rId112" Type="http://schemas.openxmlformats.org/officeDocument/2006/relationships/hyperlink" Target="https://www.teck.com/media/2025-Sustainability-Report.pdf" TargetMode="External"/><Relationship Id="rId133" Type="http://schemas.openxmlformats.org/officeDocument/2006/relationships/hyperlink" Target="https://www.teck.com/media/Teck-2023-Emissions-Report.pdf" TargetMode="External"/><Relationship Id="rId154" Type="http://schemas.openxmlformats.org/officeDocument/2006/relationships/hyperlink" Target="https://www.teck.com/media/2025-Sustainability-Report.pdf" TargetMode="External"/><Relationship Id="rId175" Type="http://schemas.openxmlformats.org/officeDocument/2006/relationships/hyperlink" Target="https://www.teck.com/media/2025-Sustainability-Report.pdf" TargetMode="External"/><Relationship Id="rId196" Type="http://schemas.openxmlformats.org/officeDocument/2006/relationships/hyperlink" Target="https://www.teck.com/media/Management-Approach-to-Sustainability.pdf" TargetMode="External"/><Relationship Id="rId200" Type="http://schemas.openxmlformats.org/officeDocument/2006/relationships/hyperlink" Target="https://www.teck.com/investors/financial-reports/regulatory-filings/public-filings-archive/2024-2025" TargetMode="External"/><Relationship Id="rId16" Type="http://schemas.openxmlformats.org/officeDocument/2006/relationships/hyperlink" Target="https://www.teck.com/investors/financial-reports/regulatory-filings/" TargetMode="External"/><Relationship Id="rId221" Type="http://schemas.openxmlformats.org/officeDocument/2006/relationships/hyperlink" Target="https://www.teck.com/media/2025-Sustainability-Report.pdf" TargetMode="External"/><Relationship Id="rId242" Type="http://schemas.openxmlformats.org/officeDocument/2006/relationships/hyperlink" Target="https://www.teck.com/media/Management-Approach-to-Sustainability.pdf" TargetMode="External"/><Relationship Id="rId37" Type="http://schemas.openxmlformats.org/officeDocument/2006/relationships/hyperlink" Target="https://www.teck.com/media/Management-Approach-to-Sustainability.pdf" TargetMode="External"/><Relationship Id="rId58" Type="http://schemas.openxmlformats.org/officeDocument/2006/relationships/hyperlink" Target="https://www.teck.com/media/Management-Approach-to-Sustainability.pdf" TargetMode="External"/><Relationship Id="rId79" Type="http://schemas.openxmlformats.org/officeDocument/2006/relationships/hyperlink" Target="https://www.teck.com/media/2025-Sustainability-Report.pdf" TargetMode="External"/><Relationship Id="rId102" Type="http://schemas.openxmlformats.org/officeDocument/2006/relationships/hyperlink" Target="https://www.teck.com/media/2025-Sustainability-Report.pdf" TargetMode="External"/><Relationship Id="rId123" Type="http://schemas.openxmlformats.org/officeDocument/2006/relationships/hyperlink" Target="https://www.teck.com/media/2025-Sustainability-Report.pdf" TargetMode="External"/><Relationship Id="rId144" Type="http://schemas.openxmlformats.org/officeDocument/2006/relationships/hyperlink" Target="https://www.epa.gov/enviro/tri-overview" TargetMode="External"/><Relationship Id="rId90" Type="http://schemas.openxmlformats.org/officeDocument/2006/relationships/hyperlink" Target="https://www.teck.com/media/Management-Approach-to-Sustainability.pdf" TargetMode="External"/><Relationship Id="rId165" Type="http://schemas.openxmlformats.org/officeDocument/2006/relationships/hyperlink" Target="https://www.teck.com/media/Management-Approach-to-Sustainability.pdf" TargetMode="External"/><Relationship Id="rId186" Type="http://schemas.openxmlformats.org/officeDocument/2006/relationships/hyperlink" Target="https://www.teck.com/media/Management-Approach-to-Sustainability.pdf" TargetMode="External"/><Relationship Id="rId211" Type="http://schemas.openxmlformats.org/officeDocument/2006/relationships/hyperlink" Target="https://www.teck.com/media/2025-Sustainability-Report.pdf" TargetMode="External"/><Relationship Id="rId232" Type="http://schemas.openxmlformats.org/officeDocument/2006/relationships/hyperlink" Target="https://www.teck.com/media/2025-Sustainability-Report.pdf" TargetMode="External"/><Relationship Id="rId27" Type="http://schemas.openxmlformats.org/officeDocument/2006/relationships/hyperlink" Target="https://www.teck.com/media/Management-Approach-to-Sustainability.pdf" TargetMode="External"/><Relationship Id="rId48" Type="http://schemas.openxmlformats.org/officeDocument/2006/relationships/hyperlink" Target="https://www.teck.com/media/2025-Sustainability-Report.pdf" TargetMode="External"/><Relationship Id="rId69" Type="http://schemas.openxmlformats.org/officeDocument/2006/relationships/hyperlink" Target="https://www.teck.com/media/Teck-AIF-2025.pdf" TargetMode="External"/><Relationship Id="rId113" Type="http://schemas.openxmlformats.org/officeDocument/2006/relationships/hyperlink" Target="https://www.teck.com/media/2025-Sustainability-Report.pdf" TargetMode="External"/><Relationship Id="rId134" Type="http://schemas.openxmlformats.org/officeDocument/2006/relationships/hyperlink" Target="https://www.teck.com/media/2025-Sustainability-Report.pdf" TargetMode="External"/><Relationship Id="rId80" Type="http://schemas.openxmlformats.org/officeDocument/2006/relationships/hyperlink" Target="https://www.teck.com/media/Management-Approach-to-Sustainability.pdf" TargetMode="External"/><Relationship Id="rId155" Type="http://schemas.openxmlformats.org/officeDocument/2006/relationships/hyperlink" Target="https://www.teck.com/media/Management-Approach-to-Sustainability.pdf" TargetMode="External"/><Relationship Id="rId176" Type="http://schemas.openxmlformats.org/officeDocument/2006/relationships/hyperlink" Target="https://www.teck.com/media/Management-Approach-to-Sustainability.pdf" TargetMode="External"/><Relationship Id="rId197" Type="http://schemas.openxmlformats.org/officeDocument/2006/relationships/hyperlink" Target="https://www.teck.com/media/2025-Sustainability-Report.pdf" TargetMode="External"/><Relationship Id="rId201" Type="http://schemas.openxmlformats.org/officeDocument/2006/relationships/hyperlink" Target="https://www.teck.com/media/2025-Sustainability-Report.pdf" TargetMode="External"/><Relationship Id="rId222" Type="http://schemas.openxmlformats.org/officeDocument/2006/relationships/hyperlink" Target="https://www.teck.com/media/Management-Approach-to-Sustainability.pdf" TargetMode="External"/><Relationship Id="rId243" Type="http://schemas.openxmlformats.org/officeDocument/2006/relationships/hyperlink" Target="https://www.teck.com/media/2025-Sustainability-Report.pdf" TargetMode="External"/><Relationship Id="rId17" Type="http://schemas.openxmlformats.org/officeDocument/2006/relationships/hyperlink" Target="https://www.teck.com/investors/financial-reports/regulatory-filings/" TargetMode="External"/><Relationship Id="rId38" Type="http://schemas.openxmlformats.org/officeDocument/2006/relationships/hyperlink" Target="https://www.teck.com/sustainability/approach-to-responsibility/policies-and-commitments/policies/" TargetMode="External"/><Relationship Id="rId59" Type="http://schemas.openxmlformats.org/officeDocument/2006/relationships/hyperlink" Target="https://www.teck.com/media/Teck_Climate_Change_and_Nature_2024_Report.pdf" TargetMode="External"/><Relationship Id="rId103" Type="http://schemas.openxmlformats.org/officeDocument/2006/relationships/hyperlink" Target="https://www.teck.com/media/2025-Sustainability-Report.pdf" TargetMode="External"/><Relationship Id="rId124" Type="http://schemas.openxmlformats.org/officeDocument/2006/relationships/hyperlink" Target="https://www.teck.com/media/2025-Sustainability-Report.pdf" TargetMode="External"/><Relationship Id="rId70" Type="http://schemas.openxmlformats.org/officeDocument/2006/relationships/hyperlink" Target="https://www.teck.com/media/2025-Sustainability-Report.pdf" TargetMode="External"/><Relationship Id="rId91" Type="http://schemas.openxmlformats.org/officeDocument/2006/relationships/hyperlink" Target="https://www.teck.com/media/2025-Sustainability-Report.pdf" TargetMode="External"/><Relationship Id="rId145" Type="http://schemas.openxmlformats.org/officeDocument/2006/relationships/hyperlink" Target="https://www.teck.com/media/Teck_Climate_Change_and_Nature_2024_Report.pdf" TargetMode="External"/><Relationship Id="rId166" Type="http://schemas.openxmlformats.org/officeDocument/2006/relationships/hyperlink" Target="https://www.teck.com/media/2025-Sustainability-Report.pdf" TargetMode="External"/><Relationship Id="rId187" Type="http://schemas.openxmlformats.org/officeDocument/2006/relationships/hyperlink" Target="https://www.teck.com/media/2025-Sustainability-Report.pdf" TargetMode="External"/><Relationship Id="rId1" Type="http://schemas.openxmlformats.org/officeDocument/2006/relationships/hyperlink" Target="https://www.teck.com/media/Teck-AIF-2025.pdf" TargetMode="External"/><Relationship Id="rId212" Type="http://schemas.openxmlformats.org/officeDocument/2006/relationships/hyperlink" Target="https://www.teck.com/media/Management-Approach-to-Sustainability.pdf" TargetMode="External"/><Relationship Id="rId233" Type="http://schemas.openxmlformats.org/officeDocument/2006/relationships/hyperlink" Target="https://www.teck.com/media/Management-Approach-to-Sustainability.pdf" TargetMode="External"/><Relationship Id="rId28" Type="http://schemas.openxmlformats.org/officeDocument/2006/relationships/hyperlink" Target="https://www.teck.com/media/Management-Approach-to-Sustainability.pdf" TargetMode="External"/><Relationship Id="rId49" Type="http://schemas.openxmlformats.org/officeDocument/2006/relationships/hyperlink" Target="https://www.teck.com/sustainability/approach-to-responsibility/policies-and-commitments/memberships-&amp;-partnerships/" TargetMode="External"/><Relationship Id="rId114" Type="http://schemas.openxmlformats.org/officeDocument/2006/relationships/hyperlink" Target="https://www.teck.com/media/Management-Approach-to-Sustainability.pdf" TargetMode="External"/><Relationship Id="rId60" Type="http://schemas.openxmlformats.org/officeDocument/2006/relationships/hyperlink" Target="https://www.teck.com/media/2025-Sustainability-Report.pdf" TargetMode="External"/><Relationship Id="rId81" Type="http://schemas.openxmlformats.org/officeDocument/2006/relationships/hyperlink" Target="https://www.teck.com/media/2025-Sustainability-Report.pdf" TargetMode="External"/><Relationship Id="rId135" Type="http://schemas.openxmlformats.org/officeDocument/2006/relationships/hyperlink" Target="https://www.teck.com/media/Teck-2023-Emissions-Report.pdf" TargetMode="External"/><Relationship Id="rId156" Type="http://schemas.openxmlformats.org/officeDocument/2006/relationships/hyperlink" Target="https://www.teck.com/media/2025-GISTM-TSF-Disclosure.pdf" TargetMode="External"/><Relationship Id="rId177" Type="http://schemas.openxmlformats.org/officeDocument/2006/relationships/hyperlink" Target="https://www.teck.com/media/2025-Sustainability-Report.pdf" TargetMode="External"/><Relationship Id="rId198" Type="http://schemas.openxmlformats.org/officeDocument/2006/relationships/hyperlink" Target="https://www.teck.com/media/2025-Sustainability-Report.pdf" TargetMode="External"/><Relationship Id="rId202" Type="http://schemas.openxmlformats.org/officeDocument/2006/relationships/hyperlink" Target="https://www.teck.com/media/2025-Sustainability-Report.pdf" TargetMode="External"/><Relationship Id="rId223" Type="http://schemas.openxmlformats.org/officeDocument/2006/relationships/hyperlink" Target="https://www.teck.com/media/2025-Sustainability-Report.pdf" TargetMode="External"/><Relationship Id="rId244" Type="http://schemas.openxmlformats.org/officeDocument/2006/relationships/hyperlink" Target="https://www.teck.com/media/2025-Sustainability-Report.pdf" TargetMode="External"/><Relationship Id="rId18" Type="http://schemas.openxmlformats.org/officeDocument/2006/relationships/hyperlink" Target="https://www.teck.com/investors/financial-reports/regulatory-filings/" TargetMode="External"/><Relationship Id="rId39" Type="http://schemas.openxmlformats.org/officeDocument/2006/relationships/hyperlink" Target="https://www.teck.com/investors/financial-reports/regulatory-filings/" TargetMode="External"/><Relationship Id="rId50" Type="http://schemas.openxmlformats.org/officeDocument/2006/relationships/hyperlink" Target="https://www.teck.com/media/Management-Approach-to-Sustainability.pdf" TargetMode="External"/><Relationship Id="rId104" Type="http://schemas.openxmlformats.org/officeDocument/2006/relationships/hyperlink" Target="https://www.teck.com/media/2025-Sustainability-Report.pdf" TargetMode="External"/><Relationship Id="rId125" Type="http://schemas.openxmlformats.org/officeDocument/2006/relationships/hyperlink" Target="https://www.teck.com/media/2025-Sustainability-Report.pdf" TargetMode="External"/><Relationship Id="rId146" Type="http://schemas.openxmlformats.org/officeDocument/2006/relationships/hyperlink" Target="https://www.teck.com/media/2025-Sustainability-Report.pdf" TargetMode="External"/><Relationship Id="rId167" Type="http://schemas.openxmlformats.org/officeDocument/2006/relationships/hyperlink" Target="https://www.teck.com/media/Management-Approach-to-Sustainability.pdf" TargetMode="External"/><Relationship Id="rId188" Type="http://schemas.openxmlformats.org/officeDocument/2006/relationships/hyperlink" Target="https://www.teck.com/media/Management-Approach-to-Sustainability.pdf" TargetMode="External"/><Relationship Id="rId71" Type="http://schemas.openxmlformats.org/officeDocument/2006/relationships/hyperlink" Target="https://www.teck.com/media/2025-Sustainability-Report.pdf" TargetMode="External"/><Relationship Id="rId92" Type="http://schemas.openxmlformats.org/officeDocument/2006/relationships/hyperlink" Target="https://www.teck.com/media/Management-Approach-to-Sustainability.pdf" TargetMode="External"/><Relationship Id="rId213" Type="http://schemas.openxmlformats.org/officeDocument/2006/relationships/hyperlink" Target="https://www.teck.com/media/2025-Sustainability-Report.pdf" TargetMode="External"/><Relationship Id="rId234" Type="http://schemas.openxmlformats.org/officeDocument/2006/relationships/hyperlink" Target="https://www.teck.com/media/2025-Sustainability-Report.pdf" TargetMode="External"/><Relationship Id="rId2" Type="http://schemas.openxmlformats.org/officeDocument/2006/relationships/hyperlink" Target="https://www.teck.com/media/2025-Sustainability-Report.pdf" TargetMode="External"/><Relationship Id="rId29" Type="http://schemas.openxmlformats.org/officeDocument/2006/relationships/hyperlink" Target="https://www.teck.com/investors/financial-reports/regulatory-filings/" TargetMode="External"/><Relationship Id="rId40" Type="http://schemas.openxmlformats.org/officeDocument/2006/relationships/hyperlink" Target="https://www.teck.com/media/Management-Approach-to-Sustainability.pdf" TargetMode="External"/><Relationship Id="rId115" Type="http://schemas.openxmlformats.org/officeDocument/2006/relationships/hyperlink" Target="https://www.teck.com/media/2025-Sustainability-Report.pdf" TargetMode="External"/><Relationship Id="rId136" Type="http://schemas.openxmlformats.org/officeDocument/2006/relationships/hyperlink" Target="https://www.teck.com/media/2025-Sustainability-Report.pdf" TargetMode="External"/><Relationship Id="rId157" Type="http://schemas.openxmlformats.org/officeDocument/2006/relationships/hyperlink" Target="https://www.teck.com/media/Management-Approach-to-Sustainability.pdf" TargetMode="External"/><Relationship Id="rId178" Type="http://schemas.openxmlformats.org/officeDocument/2006/relationships/hyperlink" Target="https://www.teck.com/media/2025-Sustainability-Report.pdf" TargetMode="External"/><Relationship Id="rId61" Type="http://schemas.openxmlformats.org/officeDocument/2006/relationships/hyperlink" Target="https://www.teck.com/media/2025-Annual-Report.pdf" TargetMode="External"/><Relationship Id="rId82" Type="http://schemas.openxmlformats.org/officeDocument/2006/relationships/hyperlink" Target="https://www.teck.com/media/Management-Approach-to-Sustainability.pdf" TargetMode="External"/><Relationship Id="rId199" Type="http://schemas.openxmlformats.org/officeDocument/2006/relationships/hyperlink" Target="https://www.teck.com/media/Management-Approach-to-Sustainability.pdf" TargetMode="External"/><Relationship Id="rId203" Type="http://schemas.openxmlformats.org/officeDocument/2006/relationships/hyperlink" Target="https://www.teck.com/media/2025-Sustainability-Report.pdf" TargetMode="External"/><Relationship Id="rId19" Type="http://schemas.openxmlformats.org/officeDocument/2006/relationships/hyperlink" Target="https://www.teck.com/media/2025-Sustainability-Report.pdf" TargetMode="External"/><Relationship Id="rId224" Type="http://schemas.openxmlformats.org/officeDocument/2006/relationships/hyperlink" Target="https://www.teck.com/media/Management-Approach-to-Sustainability.pdf" TargetMode="External"/><Relationship Id="rId245" Type="http://schemas.openxmlformats.org/officeDocument/2006/relationships/hyperlink" Target="https://www.teck.com/media/Management-Approach-to-Sustainability.pdf" TargetMode="External"/><Relationship Id="rId30" Type="http://schemas.openxmlformats.org/officeDocument/2006/relationships/hyperlink" Target="https://www.teck.com/investors/financial-reports/regulatory-filings/" TargetMode="External"/><Relationship Id="rId105" Type="http://schemas.openxmlformats.org/officeDocument/2006/relationships/hyperlink" Target="https://www.teck.com/media/2025-Sustainability-Report.pdf" TargetMode="External"/><Relationship Id="rId126" Type="http://schemas.openxmlformats.org/officeDocument/2006/relationships/hyperlink" Target="https://www.teck.com/media/2025-Sustainability-Report.pdf" TargetMode="External"/><Relationship Id="rId147" Type="http://schemas.openxmlformats.org/officeDocument/2006/relationships/hyperlink" Target="https://www.teck.com/media/Management-Approach-to-Sustainability.pdf" TargetMode="External"/><Relationship Id="rId168" Type="http://schemas.openxmlformats.org/officeDocument/2006/relationships/hyperlink" Target="https://www.teck.com/media/2025-Sustainability-Report.pdf" TargetMode="External"/><Relationship Id="rId51" Type="http://schemas.openxmlformats.org/officeDocument/2006/relationships/hyperlink" Target="https://www.teck.com/media/2025-Sustainability-Report.pdf" TargetMode="External"/><Relationship Id="rId72" Type="http://schemas.openxmlformats.org/officeDocument/2006/relationships/hyperlink" Target="https://www.teck.com/media/Management-Approach-to-Sustainability.pdf" TargetMode="External"/><Relationship Id="rId93" Type="http://schemas.openxmlformats.org/officeDocument/2006/relationships/hyperlink" Target="https://www.teck.com/media/Management-Approach-to-Sustainability.pdf" TargetMode="External"/><Relationship Id="rId189" Type="http://schemas.openxmlformats.org/officeDocument/2006/relationships/hyperlink" Target="https://www.teck.com/media/2025-Sustainability-Report.pdf" TargetMode="External"/><Relationship Id="rId3" Type="http://schemas.openxmlformats.org/officeDocument/2006/relationships/hyperlink" Target="https://www.teck.com/media/2025-Sustainability-Report.pdf" TargetMode="External"/><Relationship Id="rId214" Type="http://schemas.openxmlformats.org/officeDocument/2006/relationships/hyperlink" Target="https://www.teck.com/media/Management-Approach-to-Sustainability.pdf" TargetMode="External"/><Relationship Id="rId235" Type="http://schemas.openxmlformats.org/officeDocument/2006/relationships/hyperlink" Target="https://www.teck.com/media/Management-Approach-to-Sustainability.pdf" TargetMode="External"/><Relationship Id="rId116" Type="http://schemas.openxmlformats.org/officeDocument/2006/relationships/hyperlink" Target="https://www.teck.com/media/Management-Approach-to-Sustainability.pdf" TargetMode="External"/><Relationship Id="rId137" Type="http://schemas.openxmlformats.org/officeDocument/2006/relationships/hyperlink" Target="https://www.teck.com/media/Teck-2023-Emissions-Report.pdf" TargetMode="External"/><Relationship Id="rId158" Type="http://schemas.openxmlformats.org/officeDocument/2006/relationships/hyperlink" Target="https://www.teck.com/media/2025-Sustainability-Report.pdf" TargetMode="External"/><Relationship Id="rId20" Type="http://schemas.openxmlformats.org/officeDocument/2006/relationships/hyperlink" Target="https://www.teck.com/media/Management-Approach-to-Sustainability.pdf" TargetMode="External"/><Relationship Id="rId41" Type="http://schemas.openxmlformats.org/officeDocument/2006/relationships/hyperlink" Target="https://www.teck.com/sustainability/approach-to-responsibility/policies-and-commitments/policies/" TargetMode="External"/><Relationship Id="rId62" Type="http://schemas.openxmlformats.org/officeDocument/2006/relationships/hyperlink" Target="https://www.teck.com/media/2025-Sustainability-Report.pdf" TargetMode="External"/><Relationship Id="rId83" Type="http://schemas.openxmlformats.org/officeDocument/2006/relationships/hyperlink" Target="https://www.teck.com/media/2025-Sustainability-Report.pdf" TargetMode="External"/><Relationship Id="rId179" Type="http://schemas.openxmlformats.org/officeDocument/2006/relationships/hyperlink" Target="https://www.teck.com/media/Management-Approach-to-Sustainability.pdf" TargetMode="External"/><Relationship Id="rId190" Type="http://schemas.openxmlformats.org/officeDocument/2006/relationships/hyperlink" Target="https://www.teck.com/media/2025-Sustainability-Report.pdf" TargetMode="External"/><Relationship Id="rId204" Type="http://schemas.openxmlformats.org/officeDocument/2006/relationships/hyperlink" Target="https://www.teck.com/media/Management-Approach-to-Sustainability.pdf" TargetMode="External"/><Relationship Id="rId225" Type="http://schemas.openxmlformats.org/officeDocument/2006/relationships/hyperlink" Target="https://www.teck.com/media/2025-Sustainability-Report.pdf" TargetMode="External"/><Relationship Id="rId246" Type="http://schemas.openxmlformats.org/officeDocument/2006/relationships/hyperlink" Target="https://www.teck.com/media/2025-Sustainability-Report.pdf" TargetMode="External"/><Relationship Id="rId106" Type="http://schemas.openxmlformats.org/officeDocument/2006/relationships/hyperlink" Target="https://www.teck.com/media/2025-Sustainability-Report.pdf" TargetMode="External"/><Relationship Id="rId127" Type="http://schemas.openxmlformats.org/officeDocument/2006/relationships/hyperlink" Target="https://www.teck.com/media/2025-Sustainability-Report.pdf" TargetMode="External"/><Relationship Id="rId10" Type="http://schemas.openxmlformats.org/officeDocument/2006/relationships/hyperlink" Target="https://www.teck.com/media/Management-Approach-to-Sustainability.pdf" TargetMode="External"/><Relationship Id="rId31" Type="http://schemas.openxmlformats.org/officeDocument/2006/relationships/hyperlink" Target="https://www.teck.com/media/Management-Approach-to-Sustainability.pdf" TargetMode="External"/><Relationship Id="rId52" Type="http://schemas.openxmlformats.org/officeDocument/2006/relationships/hyperlink" Target="https://www.teck.com/media/Management-Approach-to-Sustainability.pdf" TargetMode="External"/><Relationship Id="rId73" Type="http://schemas.openxmlformats.org/officeDocument/2006/relationships/hyperlink" Target="https://www.teck.com/media/2025-Sustainability-Report.pdf" TargetMode="External"/><Relationship Id="rId94" Type="http://schemas.openxmlformats.org/officeDocument/2006/relationships/hyperlink" Target="https://www.teck.com/media/2025-Sustainability-Report.pdf" TargetMode="External"/><Relationship Id="rId148" Type="http://schemas.openxmlformats.org/officeDocument/2006/relationships/hyperlink" Target="https://www.teck.com/media/Management-Approach-to-Sustainability.pdf" TargetMode="External"/><Relationship Id="rId169" Type="http://schemas.openxmlformats.org/officeDocument/2006/relationships/hyperlink" Target="https://www.teck.com/media/2025-Sustainability-Repor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eck.com/media/2025-Sustainability-Report.pdf" TargetMode="External"/><Relationship Id="rId7" Type="http://schemas.openxmlformats.org/officeDocument/2006/relationships/drawing" Target="../drawings/drawing5.xml"/><Relationship Id="rId2" Type="http://schemas.openxmlformats.org/officeDocument/2006/relationships/hyperlink" Target="https://www.teck.com/media/2025-Sustainability-Report.pdf" TargetMode="External"/><Relationship Id="rId1" Type="http://schemas.openxmlformats.org/officeDocument/2006/relationships/hyperlink" Target="https://www.teck.com/media/2025-Sustainability-Report.pdf" TargetMode="External"/><Relationship Id="rId6" Type="http://schemas.openxmlformats.org/officeDocument/2006/relationships/hyperlink" Target="https://www.teck.com/media/2025-Sustainability-Report.pdf" TargetMode="External"/><Relationship Id="rId5" Type="http://schemas.openxmlformats.org/officeDocument/2006/relationships/hyperlink" Target="https://www.teck.com/media/2025-Sustainability-Report.pdf" TargetMode="External"/><Relationship Id="rId4" Type="http://schemas.openxmlformats.org/officeDocument/2006/relationships/hyperlink" Target="https://www.teck.com/media/2025-Sustainability-Report.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teck.com/media/Tax-Policy.pdf" TargetMode="External"/><Relationship Id="rId13" Type="http://schemas.openxmlformats.org/officeDocument/2006/relationships/hyperlink" Target="https://www.teck.com/media/Tailings-Management-Policy.pdf" TargetMode="External"/><Relationship Id="rId18" Type="http://schemas.openxmlformats.org/officeDocument/2006/relationships/hyperlink" Target="https://www.teck.com/media/Indigenous-Peoples-Policy.pdf" TargetMode="External"/><Relationship Id="rId26" Type="http://schemas.openxmlformats.org/officeDocument/2006/relationships/hyperlink" Target="https://www.teck.com/media/Trail-Zinc-ISO-9001-2015.pdf" TargetMode="External"/><Relationship Id="rId3" Type="http://schemas.openxmlformats.org/officeDocument/2006/relationships/hyperlink" Target="https://www.teck.com/media/Code-of-Sustainable-Conduct.pdf" TargetMode="External"/><Relationship Id="rId21" Type="http://schemas.openxmlformats.org/officeDocument/2006/relationships/hyperlink" Target="https://www.teck.com/products/data-sheets/" TargetMode="External"/><Relationship Id="rId7" Type="http://schemas.openxmlformats.org/officeDocument/2006/relationships/hyperlink" Target="https://www.teck.com/sustainability/approach-to-responsibility/sustainability-approach-and-goals/" TargetMode="External"/><Relationship Id="rId12" Type="http://schemas.openxmlformats.org/officeDocument/2006/relationships/hyperlink" Target="https://www.teck.com/sustainability/sustainability-topics/tailings-management/global-industry-standard-on-tailings-management/" TargetMode="External"/><Relationship Id="rId17" Type="http://schemas.openxmlformats.org/officeDocument/2006/relationships/hyperlink" Target="https://www.teck.com/media/Human-Rights-Policy.pdf" TargetMode="External"/><Relationship Id="rId25" Type="http://schemas.openxmlformats.org/officeDocument/2006/relationships/hyperlink" Target="https://www.teck.com/media/Trail-Sulphur-ISO-9001-2015.pdf" TargetMode="External"/><Relationship Id="rId2" Type="http://schemas.openxmlformats.org/officeDocument/2006/relationships/hyperlink" Target="https://www.teck.com/media/Code-of-Ethics.pdf" TargetMode="External"/><Relationship Id="rId16" Type="http://schemas.openxmlformats.org/officeDocument/2006/relationships/hyperlink" Target="https://www.teck.com/media/Health-and-Safety-Policy.pdf" TargetMode="External"/><Relationship Id="rId20" Type="http://schemas.openxmlformats.org/officeDocument/2006/relationships/hyperlink" Target="https://www.teck.com/products/data-sheets/" TargetMode="External"/><Relationship Id="rId29" Type="http://schemas.openxmlformats.org/officeDocument/2006/relationships/hyperlink" Target="https://www.teck.com/media/RDO-ISO-14001-2015.pdf" TargetMode="External"/><Relationship Id="rId1" Type="http://schemas.openxmlformats.org/officeDocument/2006/relationships/hyperlink" Target="https://www.teck.com/media/Anti-Bribery-and-Corruption-Compliance-Policy-and-Interpretation-Guide.pdf" TargetMode="External"/><Relationship Id="rId6" Type="http://schemas.openxmlformats.org/officeDocument/2006/relationships/hyperlink" Target="https://www.teck.com/media/Political-Contributions-Policy.pdf" TargetMode="External"/><Relationship Id="rId11" Type="http://schemas.openxmlformats.org/officeDocument/2006/relationships/hyperlink" Target="https://www.teck.com/media/Teck-Climate-Change-Policy.pdf" TargetMode="External"/><Relationship Id="rId24" Type="http://schemas.openxmlformats.org/officeDocument/2006/relationships/hyperlink" Target="https://www.teck.com/media/Trail-Lead-ISO-9001-2015.pdf" TargetMode="External"/><Relationship Id="rId32" Type="http://schemas.openxmlformats.org/officeDocument/2006/relationships/drawing" Target="../drawings/drawing6.xml"/><Relationship Id="rId5" Type="http://schemas.openxmlformats.org/officeDocument/2006/relationships/hyperlink" Target="https://www.teck.com/sustainability/approach-to-responsibility/policies-and-commitments/policies/sustainability-standards/" TargetMode="External"/><Relationship Id="rId15" Type="http://schemas.openxmlformats.org/officeDocument/2006/relationships/hyperlink" Target="https://www.teck.com/media/Equity-Diversity-and-Inclusion-Policy.pdf" TargetMode="External"/><Relationship Id="rId23" Type="http://schemas.openxmlformats.org/officeDocument/2006/relationships/hyperlink" Target="https://www.teck.com/media/Trail-Indium-ISO-9001-2015.pdf" TargetMode="External"/><Relationship Id="rId28" Type="http://schemas.openxmlformats.org/officeDocument/2006/relationships/hyperlink" Target="https://www.teck.com/media/Trail-ISO-14001-2015.pdf" TargetMode="External"/><Relationship Id="rId10" Type="http://schemas.openxmlformats.org/officeDocument/2006/relationships/hyperlink" Target="https://www.teck.com/media/Teck_Climate_Change_and_Nature_2024_Report.pdf" TargetMode="External"/><Relationship Id="rId19" Type="http://schemas.openxmlformats.org/officeDocument/2006/relationships/hyperlink" Target="https://www.teck.com/media/Respectful-Workplace-Policy.pdf" TargetMode="External"/><Relationship Id="rId31" Type="http://schemas.openxmlformats.org/officeDocument/2006/relationships/hyperlink" Target="https://www.teck.com/media/CdA-IRAM-ISO-14001-2015.pdf" TargetMode="External"/><Relationship Id="rId4" Type="http://schemas.openxmlformats.org/officeDocument/2006/relationships/hyperlink" Target="https://www.teck.com/media/Teck's-Expectations-for-Suppliers-and-Contractors.pdf" TargetMode="External"/><Relationship Id="rId9" Type="http://schemas.openxmlformats.org/officeDocument/2006/relationships/hyperlink" Target="https://www.teck.com/sustainability/sustainability-topics/tailings-management/dam-safety-inspections/" TargetMode="External"/><Relationship Id="rId14" Type="http://schemas.openxmlformats.org/officeDocument/2006/relationships/hyperlink" Target="https://www.teck.com/media/Water-Policy.pdf" TargetMode="External"/><Relationship Id="rId22" Type="http://schemas.openxmlformats.org/officeDocument/2006/relationships/hyperlink" Target="https://www.teck.com/media/Trail-Germanium-ISO-9001-2015.pdf" TargetMode="External"/><Relationship Id="rId27" Type="http://schemas.openxmlformats.org/officeDocument/2006/relationships/hyperlink" Target="https://www.teck.com/media/HVC-ISO-14001-2015.pdf" TargetMode="External"/><Relationship Id="rId30" Type="http://schemas.openxmlformats.org/officeDocument/2006/relationships/hyperlink" Target="https://www.teck.com/media/CdA-IQNET-ISO-14001-2015.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040"/>
  </sheetPr>
  <dimension ref="A9:Z1000"/>
  <sheetViews>
    <sheetView showGridLines="0" tabSelected="1" zoomScale="115" zoomScaleNormal="115" workbookViewId="0">
      <selection activeCell="B9" sqref="B9:E9"/>
    </sheetView>
  </sheetViews>
  <sheetFormatPr defaultColWidth="14.453125" defaultRowHeight="15" customHeight="1"/>
  <cols>
    <col min="1" max="1" width="2.453125" customWidth="1"/>
    <col min="2" max="2" width="1.453125" customWidth="1"/>
    <col min="3" max="3" width="80.453125" customWidth="1"/>
    <col min="4" max="4" width="48" customWidth="1"/>
    <col min="5" max="5" width="1.54296875" customWidth="1"/>
    <col min="6" max="6" width="85.54296875" customWidth="1"/>
    <col min="7" max="7" width="43.54296875" customWidth="1"/>
    <col min="8" max="11" width="12.453125" customWidth="1"/>
    <col min="12" max="26" width="8.54296875" customWidth="1"/>
  </cols>
  <sheetData>
    <row r="9" spans="1:26" ht="51" customHeight="1">
      <c r="B9" s="1278" t="s">
        <v>0</v>
      </c>
      <c r="C9" s="1279"/>
      <c r="D9" s="1279"/>
      <c r="E9" s="1279"/>
      <c r="G9" s="1"/>
    </row>
    <row r="10" spans="1:26" ht="9" customHeight="1">
      <c r="B10" s="2"/>
      <c r="C10" s="3"/>
      <c r="D10" s="3"/>
      <c r="E10" s="2"/>
      <c r="F10" s="2"/>
      <c r="G10" s="2"/>
      <c r="H10" s="2"/>
      <c r="I10" s="2"/>
    </row>
    <row r="11" spans="1:26" ht="21" customHeight="1">
      <c r="A11" s="4"/>
      <c r="B11" s="1280" t="s">
        <v>1</v>
      </c>
      <c r="C11" s="1281"/>
      <c r="D11" s="1281"/>
      <c r="E11" s="1281"/>
      <c r="F11" s="2"/>
      <c r="G11" s="2"/>
      <c r="H11" s="2"/>
      <c r="I11" s="2"/>
      <c r="J11" s="4"/>
      <c r="K11" s="4"/>
      <c r="L11" s="4"/>
      <c r="M11" s="4"/>
      <c r="N11" s="4"/>
      <c r="O11" s="4"/>
      <c r="P11" s="4"/>
      <c r="Q11" s="4"/>
      <c r="R11" s="4"/>
      <c r="S11" s="4"/>
      <c r="T11" s="4"/>
      <c r="U11" s="4"/>
      <c r="V11" s="4"/>
      <c r="W11" s="4"/>
      <c r="X11" s="4"/>
      <c r="Y11" s="4"/>
      <c r="Z11" s="4"/>
    </row>
    <row r="12" spans="1:26" ht="18" customHeight="1"/>
    <row r="13" spans="1:26" ht="42" customHeight="1">
      <c r="B13" s="5"/>
      <c r="C13" s="1282" t="s">
        <v>2</v>
      </c>
      <c r="D13" s="1283"/>
      <c r="E13" s="6"/>
    </row>
    <row r="14" spans="1:26" ht="42" customHeight="1">
      <c r="B14" s="7"/>
      <c r="C14" s="1284" t="s">
        <v>3</v>
      </c>
      <c r="D14" s="1285"/>
      <c r="E14" s="8"/>
      <c r="F14" s="9"/>
      <c r="G14" s="9"/>
      <c r="H14" s="9"/>
      <c r="I14" s="9"/>
    </row>
    <row r="15" spans="1:26" ht="45" customHeight="1">
      <c r="B15" s="7"/>
      <c r="C15" s="1284" t="s">
        <v>4</v>
      </c>
      <c r="D15" s="1285"/>
      <c r="E15" s="8"/>
      <c r="F15" s="9"/>
      <c r="G15" s="9"/>
      <c r="H15" s="9"/>
      <c r="I15" s="9"/>
    </row>
    <row r="16" spans="1:26" ht="42" customHeight="1">
      <c r="B16" s="7"/>
      <c r="C16" s="1284" t="s">
        <v>5</v>
      </c>
      <c r="D16" s="1285"/>
      <c r="E16" s="8"/>
      <c r="F16" s="9"/>
      <c r="G16" s="9"/>
      <c r="H16" s="9"/>
      <c r="I16" s="9"/>
    </row>
    <row r="17" spans="2:15" ht="42" customHeight="1">
      <c r="B17" s="7"/>
      <c r="C17" s="1284" t="s">
        <v>6</v>
      </c>
      <c r="D17" s="1285"/>
      <c r="E17" s="8"/>
      <c r="F17" s="9"/>
      <c r="G17" s="9"/>
      <c r="H17" s="9"/>
      <c r="I17" s="9"/>
      <c r="O17" s="10"/>
    </row>
    <row r="18" spans="2:15" ht="177" customHeight="1">
      <c r="B18" s="7"/>
      <c r="C18" s="1284" t="s">
        <v>7</v>
      </c>
      <c r="D18" s="1285"/>
      <c r="E18" s="8"/>
      <c r="F18" s="9"/>
      <c r="G18" s="9"/>
      <c r="H18" s="9"/>
      <c r="I18" s="9"/>
      <c r="O18" s="10"/>
    </row>
    <row r="19" spans="2:15" ht="42" customHeight="1">
      <c r="B19" s="11"/>
      <c r="C19" s="1286" t="s">
        <v>8</v>
      </c>
      <c r="D19" s="1277"/>
      <c r="E19" s="12"/>
      <c r="F19" s="9"/>
      <c r="G19" s="9"/>
      <c r="H19" s="9"/>
      <c r="I19" s="9"/>
    </row>
    <row r="20" spans="2:15" ht="15.75" customHeight="1">
      <c r="B20" s="13"/>
      <c r="C20" s="1287"/>
      <c r="D20" s="1279"/>
      <c r="E20" s="13"/>
      <c r="F20" s="13"/>
      <c r="G20" s="13"/>
      <c r="H20" s="13"/>
      <c r="I20" s="13"/>
      <c r="J20" s="13"/>
      <c r="K20" s="13"/>
    </row>
    <row r="21" spans="2:15" ht="23.25" customHeight="1">
      <c r="B21" s="14"/>
      <c r="C21" s="15" t="s">
        <v>9</v>
      </c>
      <c r="D21" s="16" t="s">
        <v>10</v>
      </c>
      <c r="E21" s="17"/>
      <c r="F21" s="18"/>
      <c r="G21" s="18"/>
      <c r="H21" s="18"/>
      <c r="I21" s="18"/>
      <c r="J21" s="18"/>
      <c r="K21" s="18"/>
    </row>
    <row r="22" spans="2:15" ht="23.25" customHeight="1">
      <c r="B22" s="19"/>
      <c r="C22" s="20" t="s">
        <v>11</v>
      </c>
      <c r="D22" s="21" t="s">
        <v>12</v>
      </c>
      <c r="E22" s="22"/>
      <c r="F22" s="18"/>
      <c r="G22" s="18"/>
      <c r="H22" s="18"/>
      <c r="I22" s="18"/>
      <c r="J22" s="18"/>
      <c r="K22" s="18"/>
    </row>
    <row r="23" spans="2:15" ht="23.25" customHeight="1">
      <c r="B23" s="23"/>
      <c r="C23" s="24" t="s">
        <v>13</v>
      </c>
      <c r="D23" s="25" t="s">
        <v>14</v>
      </c>
      <c r="E23" s="26"/>
      <c r="F23" s="27"/>
      <c r="G23" s="27"/>
      <c r="H23" s="18"/>
      <c r="I23" s="18"/>
      <c r="J23" s="18"/>
      <c r="K23" s="18"/>
    </row>
    <row r="24" spans="2:15" ht="18" customHeight="1">
      <c r="B24" s="28"/>
      <c r="C24" s="1288"/>
      <c r="D24" s="1279"/>
      <c r="E24" s="28"/>
      <c r="F24" s="28"/>
      <c r="G24" s="28"/>
    </row>
    <row r="25" spans="2:15" ht="37.5" customHeight="1">
      <c r="B25" s="29"/>
      <c r="C25" s="1289" t="s">
        <v>15</v>
      </c>
      <c r="D25" s="1283"/>
      <c r="E25" s="30"/>
      <c r="F25" s="9"/>
      <c r="G25" s="9"/>
      <c r="H25" s="9"/>
      <c r="I25" s="9"/>
      <c r="J25" s="9"/>
      <c r="K25" s="9"/>
    </row>
    <row r="26" spans="2:15" ht="21" customHeight="1">
      <c r="B26" s="31"/>
      <c r="C26" s="1276" t="s">
        <v>16</v>
      </c>
      <c r="D26" s="1277"/>
      <c r="E26" s="32"/>
      <c r="F26" s="33"/>
      <c r="G26" s="33"/>
      <c r="H26" s="33"/>
      <c r="I26" s="33"/>
      <c r="J26" s="33"/>
      <c r="K26" s="33"/>
    </row>
    <row r="27" spans="2:15" ht="14.25" customHeight="1"/>
    <row r="28" spans="2:15" ht="14.25" customHeight="1"/>
    <row r="29" spans="2:15" ht="14.25" customHeight="1"/>
    <row r="30" spans="2:15" ht="14.25" customHeight="1"/>
    <row r="31" spans="2:15" ht="14.25" customHeight="1"/>
    <row r="32" spans="2:1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h+Zz2nooZKXwEsd5OUbZKLvuf82KOMkzgv1rJnal+pxswvWExQpC8BmDZfMBBGIch9t8kAYrVXDYbGUh/WYtPw==" saltValue="aMO7cgdyBvndh0xIxjvMfg==" spinCount="100000" sheet="1" objects="1" scenarios="1"/>
  <mergeCells count="13">
    <mergeCell ref="C26:D26"/>
    <mergeCell ref="B9:E9"/>
    <mergeCell ref="B11:E11"/>
    <mergeCell ref="C13:D13"/>
    <mergeCell ref="C14:D14"/>
    <mergeCell ref="C15:D15"/>
    <mergeCell ref="C16:D16"/>
    <mergeCell ref="C17:D17"/>
    <mergeCell ref="C18:D18"/>
    <mergeCell ref="C19:D19"/>
    <mergeCell ref="C20:D20"/>
    <mergeCell ref="C24:D24"/>
    <mergeCell ref="C25:D25"/>
  </mergeCells>
  <hyperlinks>
    <hyperlink ref="D21" r:id="rId1" xr:uid="{00000000-0004-0000-0000-000000000000}"/>
    <hyperlink ref="D22" r:id="rId2" xr:uid="{00000000-0004-0000-0000-000001000000}"/>
    <hyperlink ref="D23" r:id="rId3" xr:uid="{00000000-0004-0000-0000-000002000000}"/>
  </hyperlinks>
  <pageMargins left="0.7" right="0.7" top="0.75" bottom="0.75" header="0" footer="0"/>
  <pageSetup orientation="portrait"/>
  <headerFooter>
    <oddFooter>&amp;C_x000D_#000000 Teck - Internal/Interno_x000D_&amp;1#&amp;"Aptos"&amp;12&amp;K000000 Teck - Internal/Interno</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AE5E3"/>
  </sheetPr>
  <dimension ref="A1:Z1000"/>
  <sheetViews>
    <sheetView showGridLines="0" workbookViewId="0">
      <selection activeCell="C1" sqref="C1"/>
    </sheetView>
  </sheetViews>
  <sheetFormatPr defaultColWidth="14.453125" defaultRowHeight="15" customHeight="1"/>
  <cols>
    <col min="1" max="1" width="1.54296875" customWidth="1"/>
    <col min="2" max="3" width="25.54296875" customWidth="1"/>
    <col min="4" max="5" width="20.54296875" customWidth="1"/>
    <col min="6" max="6" width="16.54296875" customWidth="1"/>
    <col min="7" max="10" width="17.453125" customWidth="1"/>
    <col min="11" max="26" width="8.54296875" customWidth="1"/>
  </cols>
  <sheetData>
    <row r="1" spans="2:26" ht="70.5" customHeight="1">
      <c r="B1" s="189"/>
    </row>
    <row r="2" spans="2:26" ht="15" customHeight="1">
      <c r="B2" s="1404" t="s">
        <v>17</v>
      </c>
      <c r="C2" s="1279"/>
      <c r="D2" s="1279"/>
      <c r="E2" s="1279"/>
      <c r="F2" s="1279"/>
      <c r="G2" s="1279"/>
      <c r="H2" s="1279"/>
      <c r="I2" s="1279"/>
      <c r="J2" s="1279"/>
      <c r="K2" s="1279"/>
      <c r="L2" s="34"/>
      <c r="M2" s="34"/>
      <c r="N2" s="34"/>
      <c r="O2" s="34"/>
      <c r="P2" s="34"/>
      <c r="Q2" s="34"/>
      <c r="R2" s="34"/>
      <c r="S2" s="34"/>
      <c r="T2" s="34"/>
      <c r="U2" s="34"/>
      <c r="V2" s="34"/>
      <c r="W2" s="34"/>
      <c r="X2" s="34"/>
      <c r="Y2" s="34"/>
      <c r="Z2" s="34"/>
    </row>
    <row r="3" spans="2:26" ht="11.25" customHeight="1">
      <c r="B3" s="193"/>
      <c r="C3" s="193"/>
      <c r="D3" s="193"/>
      <c r="E3" s="193"/>
      <c r="F3" s="193"/>
      <c r="G3" s="268"/>
      <c r="H3" s="34"/>
      <c r="I3" s="34"/>
      <c r="J3" s="34"/>
      <c r="K3" s="34"/>
      <c r="L3" s="34"/>
      <c r="M3" s="34"/>
      <c r="N3" s="34"/>
      <c r="O3" s="34"/>
      <c r="P3" s="34"/>
      <c r="Q3" s="34"/>
      <c r="R3" s="34"/>
      <c r="S3" s="34"/>
      <c r="T3" s="34"/>
      <c r="U3" s="34"/>
      <c r="V3" s="34"/>
      <c r="W3" s="34"/>
      <c r="X3" s="34"/>
      <c r="Y3" s="34"/>
      <c r="Z3" s="34"/>
    </row>
    <row r="4" spans="2:26" ht="22.5" customHeight="1">
      <c r="B4" s="1280" t="s">
        <v>1292</v>
      </c>
      <c r="C4" s="1281"/>
      <c r="D4" s="1281"/>
      <c r="E4" s="1281"/>
      <c r="F4" s="1281"/>
      <c r="G4" s="1281"/>
      <c r="H4" s="34"/>
      <c r="I4" s="34"/>
      <c r="J4" s="34"/>
      <c r="K4" s="34"/>
      <c r="L4" s="34"/>
      <c r="M4" s="34"/>
      <c r="N4" s="34"/>
      <c r="O4" s="34"/>
      <c r="P4" s="34"/>
      <c r="Q4" s="34"/>
      <c r="R4" s="34"/>
      <c r="S4" s="34"/>
      <c r="T4" s="34"/>
      <c r="U4" s="34"/>
      <c r="V4" s="34"/>
      <c r="W4" s="34"/>
      <c r="X4" s="34"/>
      <c r="Y4" s="34"/>
      <c r="Z4" s="34"/>
    </row>
    <row r="5" spans="2:26" ht="9" customHeight="1">
      <c r="B5" s="194"/>
      <c r="C5" s="194"/>
      <c r="D5" s="194"/>
      <c r="E5" s="194"/>
      <c r="F5" s="194"/>
      <c r="G5" s="194"/>
      <c r="H5" s="194"/>
      <c r="I5" s="194"/>
      <c r="J5" s="194"/>
      <c r="K5" s="194"/>
      <c r="L5" s="34"/>
      <c r="M5" s="34"/>
      <c r="N5" s="34"/>
      <c r="O5" s="58"/>
      <c r="P5" s="34"/>
      <c r="Q5" s="34"/>
      <c r="R5" s="34"/>
      <c r="S5" s="34"/>
      <c r="T5" s="34"/>
      <c r="U5" s="34"/>
      <c r="V5" s="34"/>
      <c r="W5" s="34"/>
      <c r="X5" s="34"/>
      <c r="Y5" s="34"/>
      <c r="Z5" s="34"/>
    </row>
    <row r="6" spans="2:26" ht="24.75" customHeight="1">
      <c r="B6" s="1362" t="s">
        <v>1197</v>
      </c>
      <c r="C6" s="1279"/>
      <c r="D6" s="1279"/>
      <c r="E6" s="1279"/>
      <c r="F6" s="1279"/>
      <c r="G6" s="1279"/>
      <c r="H6" s="300"/>
      <c r="I6" s="194"/>
      <c r="J6" s="194"/>
      <c r="K6" s="194"/>
      <c r="L6" s="34"/>
      <c r="M6" s="34"/>
      <c r="N6" s="34"/>
      <c r="O6" s="58"/>
      <c r="P6" s="34"/>
      <c r="Q6" s="34"/>
      <c r="R6" s="34"/>
      <c r="S6" s="34"/>
      <c r="T6" s="34"/>
      <c r="U6" s="34"/>
      <c r="V6" s="34"/>
      <c r="W6" s="34"/>
      <c r="X6" s="34"/>
      <c r="Y6" s="34"/>
      <c r="Z6" s="34"/>
    </row>
    <row r="7" spans="2:26" ht="9" customHeight="1">
      <c r="B7" s="195"/>
      <c r="C7" s="195"/>
      <c r="D7" s="195"/>
      <c r="E7" s="195"/>
      <c r="F7" s="195"/>
      <c r="G7" s="195"/>
      <c r="H7" s="195"/>
      <c r="I7" s="194"/>
      <c r="J7" s="194"/>
      <c r="K7" s="194"/>
      <c r="L7" s="34"/>
      <c r="M7" s="34"/>
      <c r="N7" s="34"/>
      <c r="O7" s="58"/>
      <c r="P7" s="34"/>
      <c r="Q7" s="34"/>
      <c r="R7" s="34"/>
      <c r="S7" s="34"/>
      <c r="T7" s="34"/>
      <c r="U7" s="34"/>
      <c r="V7" s="34"/>
      <c r="W7" s="34"/>
      <c r="X7" s="34"/>
      <c r="Y7" s="34"/>
      <c r="Z7" s="34"/>
    </row>
    <row r="8" spans="2:26" ht="14.25" customHeight="1">
      <c r="B8" s="1405" t="s">
        <v>1293</v>
      </c>
      <c r="C8" s="1279"/>
      <c r="D8" s="1279"/>
      <c r="E8" s="1279"/>
      <c r="F8" s="1279"/>
      <c r="G8" s="1279"/>
      <c r="H8" s="34"/>
      <c r="I8" s="34"/>
      <c r="J8" s="34"/>
      <c r="K8" s="34"/>
      <c r="L8" s="34"/>
      <c r="M8" s="34"/>
      <c r="N8" s="34"/>
      <c r="O8" s="34"/>
      <c r="P8" s="34"/>
      <c r="Q8" s="34"/>
      <c r="R8" s="34"/>
      <c r="S8" s="34"/>
      <c r="T8" s="34"/>
      <c r="U8" s="34"/>
      <c r="V8" s="34"/>
      <c r="W8" s="34"/>
      <c r="X8" s="34"/>
      <c r="Y8" s="34"/>
      <c r="Z8" s="34"/>
    </row>
    <row r="9" spans="2:26" ht="16.5" customHeight="1">
      <c r="B9" s="279"/>
      <c r="C9" s="302">
        <v>2025</v>
      </c>
      <c r="D9" s="302">
        <v>2024</v>
      </c>
      <c r="E9" s="302">
        <v>2023</v>
      </c>
      <c r="F9" s="302">
        <v>2022</v>
      </c>
      <c r="G9" s="303">
        <v>2021</v>
      </c>
      <c r="H9" s="34"/>
      <c r="I9" s="34"/>
      <c r="J9" s="34"/>
      <c r="K9" s="34"/>
      <c r="L9" s="34"/>
      <c r="M9" s="34"/>
      <c r="N9" s="34"/>
      <c r="O9" s="34"/>
      <c r="P9" s="34"/>
      <c r="Q9" s="34"/>
      <c r="R9" s="34"/>
      <c r="S9" s="34"/>
      <c r="T9" s="34"/>
      <c r="U9" s="34"/>
      <c r="V9" s="34"/>
      <c r="W9" s="34"/>
      <c r="X9" s="34"/>
      <c r="Y9" s="34"/>
      <c r="Z9" s="34"/>
    </row>
    <row r="10" spans="2:26" ht="16.5" customHeight="1">
      <c r="B10" s="280" t="s">
        <v>1294</v>
      </c>
      <c r="C10" s="304">
        <v>102000000</v>
      </c>
      <c r="D10" s="304">
        <v>100000000</v>
      </c>
      <c r="E10" s="304">
        <v>68000000</v>
      </c>
      <c r="F10" s="304">
        <v>58000000</v>
      </c>
      <c r="G10" s="213">
        <v>62000000</v>
      </c>
      <c r="H10" s="34"/>
      <c r="I10" s="34"/>
      <c r="J10" s="34"/>
      <c r="K10" s="34"/>
      <c r="L10" s="34"/>
      <c r="M10" s="34"/>
      <c r="N10" s="34"/>
      <c r="O10" s="34"/>
      <c r="P10" s="34"/>
      <c r="Q10" s="34"/>
      <c r="R10" s="34"/>
      <c r="S10" s="34"/>
      <c r="T10" s="34"/>
      <c r="U10" s="34"/>
      <c r="V10" s="34"/>
      <c r="W10" s="34"/>
      <c r="X10" s="34"/>
      <c r="Y10" s="34"/>
      <c r="Z10" s="34"/>
    </row>
    <row r="11" spans="2:26" ht="16.5" customHeight="1">
      <c r="B11" s="280" t="s">
        <v>1295</v>
      </c>
      <c r="C11" s="304">
        <v>65000000</v>
      </c>
      <c r="D11" s="304">
        <v>74000000</v>
      </c>
      <c r="E11" s="304">
        <v>81000000</v>
      </c>
      <c r="F11" s="304">
        <v>73000000</v>
      </c>
      <c r="G11" s="213">
        <v>60000000</v>
      </c>
      <c r="H11" s="34"/>
      <c r="I11" s="34"/>
      <c r="J11" s="34"/>
      <c r="K11" s="34"/>
      <c r="L11" s="34"/>
      <c r="M11" s="34"/>
      <c r="N11" s="34"/>
      <c r="O11" s="34"/>
      <c r="P11" s="34"/>
      <c r="Q11" s="34"/>
      <c r="R11" s="34"/>
      <c r="S11" s="34"/>
      <c r="T11" s="34"/>
      <c r="U11" s="34"/>
      <c r="V11" s="34"/>
      <c r="W11" s="34"/>
      <c r="X11" s="34"/>
      <c r="Y11" s="34"/>
      <c r="Z11" s="34"/>
    </row>
    <row r="12" spans="2:26" ht="14.25" customHeight="1">
      <c r="B12" s="214" t="s">
        <v>1296</v>
      </c>
      <c r="C12" s="305">
        <f>SUM(C10:C11)</f>
        <v>167000000</v>
      </c>
      <c r="D12" s="305">
        <v>174000000</v>
      </c>
      <c r="E12" s="305">
        <f>SUM(E10:E11)</f>
        <v>149000000</v>
      </c>
      <c r="F12" s="305">
        <v>130000000</v>
      </c>
      <c r="G12" s="306">
        <f>SUM(G10:G11)</f>
        <v>122000000</v>
      </c>
      <c r="H12" s="34"/>
      <c r="I12" s="34"/>
      <c r="J12" s="34"/>
      <c r="K12" s="34"/>
      <c r="L12" s="34"/>
      <c r="M12" s="34"/>
      <c r="N12" s="34"/>
      <c r="O12" s="34"/>
      <c r="P12" s="34"/>
      <c r="Q12" s="34"/>
      <c r="R12" s="34"/>
      <c r="S12" s="34"/>
      <c r="T12" s="34"/>
      <c r="U12" s="34"/>
      <c r="V12" s="34"/>
      <c r="W12" s="34"/>
      <c r="X12" s="34"/>
      <c r="Y12" s="34"/>
      <c r="Z12" s="34"/>
    </row>
    <row r="13" spans="2:26" ht="12" customHeight="1">
      <c r="B13" s="1383" t="s">
        <v>1297</v>
      </c>
      <c r="C13" s="1279"/>
      <c r="D13" s="1279"/>
      <c r="E13" s="1279"/>
      <c r="F13" s="1279"/>
      <c r="G13" s="1279"/>
      <c r="H13" s="34"/>
      <c r="I13" s="34"/>
      <c r="J13" s="34"/>
      <c r="K13" s="34"/>
      <c r="L13" s="34"/>
      <c r="M13" s="34"/>
      <c r="N13" s="34"/>
      <c r="O13" s="34"/>
      <c r="P13" s="34"/>
      <c r="Q13" s="34"/>
      <c r="R13" s="34"/>
      <c r="S13" s="34"/>
      <c r="T13" s="34"/>
      <c r="U13" s="34"/>
      <c r="V13" s="34"/>
      <c r="W13" s="34"/>
      <c r="X13" s="34"/>
      <c r="Y13" s="34"/>
      <c r="Z13" s="34"/>
    </row>
    <row r="14" spans="2:26" ht="12" customHeight="1">
      <c r="B14" s="1383" t="s">
        <v>1298</v>
      </c>
      <c r="C14" s="1279"/>
      <c r="D14" s="1279"/>
      <c r="E14" s="1279"/>
      <c r="F14" s="1279"/>
      <c r="G14" s="1279"/>
      <c r="H14" s="34"/>
      <c r="I14" s="34"/>
      <c r="J14" s="34"/>
      <c r="K14" s="34"/>
      <c r="L14" s="34"/>
      <c r="M14" s="34"/>
      <c r="N14" s="34"/>
      <c r="O14" s="34"/>
      <c r="P14" s="34"/>
      <c r="Q14" s="34"/>
      <c r="R14" s="34"/>
      <c r="S14" s="34"/>
      <c r="T14" s="34"/>
      <c r="U14" s="34"/>
      <c r="V14" s="34"/>
      <c r="W14" s="34"/>
      <c r="X14" s="34"/>
      <c r="Y14" s="34"/>
      <c r="Z14" s="34"/>
    </row>
    <row r="15" spans="2:26" ht="12" customHeight="1">
      <c r="B15" s="307"/>
      <c r="C15" s="307"/>
      <c r="D15" s="307"/>
      <c r="E15" s="307"/>
      <c r="F15" s="307"/>
      <c r="G15" s="307"/>
      <c r="H15" s="34"/>
      <c r="I15" s="34"/>
      <c r="J15" s="34"/>
      <c r="K15" s="34"/>
      <c r="L15" s="34"/>
      <c r="M15" s="34"/>
      <c r="N15" s="34"/>
      <c r="O15" s="34"/>
      <c r="P15" s="34"/>
      <c r="Q15" s="34"/>
      <c r="R15" s="34"/>
      <c r="S15" s="34"/>
      <c r="T15" s="34"/>
      <c r="U15" s="34"/>
      <c r="V15" s="34"/>
      <c r="W15" s="34"/>
      <c r="X15" s="34"/>
      <c r="Y15" s="34"/>
      <c r="Z15" s="34"/>
    </row>
    <row r="16" spans="2:26" ht="16.5" customHeight="1">
      <c r="B16" s="1397" t="s">
        <v>1299</v>
      </c>
      <c r="C16" s="1279"/>
      <c r="D16" s="1279"/>
      <c r="E16" s="1279"/>
      <c r="F16" s="1279"/>
      <c r="G16" s="1279"/>
      <c r="H16" s="34"/>
      <c r="I16" s="34"/>
      <c r="J16" s="34"/>
      <c r="K16" s="34"/>
      <c r="L16" s="34"/>
      <c r="M16" s="34"/>
      <c r="N16" s="34"/>
      <c r="O16" s="34"/>
      <c r="P16" s="34"/>
      <c r="Q16" s="34"/>
      <c r="R16" s="34"/>
      <c r="S16" s="34"/>
      <c r="T16" s="34"/>
      <c r="U16" s="34"/>
      <c r="V16" s="34"/>
      <c r="W16" s="34"/>
      <c r="X16" s="34"/>
      <c r="Y16" s="34"/>
      <c r="Z16" s="34"/>
    </row>
    <row r="17" spans="1:26" ht="12.75" customHeight="1">
      <c r="B17" s="1398" t="s">
        <v>1300</v>
      </c>
      <c r="C17" s="1399" t="s">
        <v>1301</v>
      </c>
      <c r="D17" s="1400"/>
      <c r="E17" s="1403">
        <v>2025</v>
      </c>
      <c r="F17" s="1386"/>
      <c r="G17" s="1387"/>
      <c r="H17" s="1385" t="s">
        <v>1302</v>
      </c>
      <c r="I17" s="1386"/>
      <c r="J17" s="1387"/>
      <c r="K17" s="34"/>
      <c r="L17" s="34"/>
      <c r="M17" s="34"/>
      <c r="N17" s="34"/>
      <c r="O17" s="34"/>
      <c r="P17" s="34"/>
      <c r="Q17" s="34"/>
      <c r="R17" s="34"/>
      <c r="S17" s="34"/>
      <c r="T17" s="34"/>
      <c r="U17" s="34"/>
      <c r="V17" s="34"/>
      <c r="W17" s="34"/>
      <c r="X17" s="34"/>
      <c r="Y17" s="34"/>
      <c r="Z17" s="34"/>
    </row>
    <row r="18" spans="1:26" ht="12.75" customHeight="1">
      <c r="B18" s="1390"/>
      <c r="C18" s="1401"/>
      <c r="D18" s="1402"/>
      <c r="E18" s="308" t="s">
        <v>1303</v>
      </c>
      <c r="F18" s="308" t="s">
        <v>1304</v>
      </c>
      <c r="G18" s="309" t="s">
        <v>1206</v>
      </c>
      <c r="H18" s="308" t="s">
        <v>1303</v>
      </c>
      <c r="I18" s="308" t="s">
        <v>1304</v>
      </c>
      <c r="J18" s="309" t="s">
        <v>1206</v>
      </c>
      <c r="K18" s="34"/>
      <c r="L18" s="34"/>
      <c r="M18" s="34"/>
      <c r="N18" s="34"/>
      <c r="O18" s="34"/>
      <c r="P18" s="34"/>
      <c r="Q18" s="34"/>
      <c r="R18" s="34"/>
      <c r="S18" s="34"/>
      <c r="T18" s="34"/>
      <c r="U18" s="34"/>
      <c r="V18" s="34"/>
      <c r="W18" s="34"/>
      <c r="X18" s="34"/>
      <c r="Y18" s="34"/>
      <c r="Z18" s="34"/>
    </row>
    <row r="19" spans="1:26" ht="12.75" customHeight="1">
      <c r="B19" s="1388" t="s">
        <v>1305</v>
      </c>
      <c r="C19" s="1391" t="s">
        <v>1306</v>
      </c>
      <c r="D19" s="310" t="s">
        <v>1307</v>
      </c>
      <c r="E19" s="311">
        <v>0</v>
      </c>
      <c r="F19" s="312">
        <v>51.25</v>
      </c>
      <c r="G19" s="313">
        <v>51.25</v>
      </c>
      <c r="H19" s="314">
        <v>0</v>
      </c>
      <c r="I19" s="315">
        <v>57</v>
      </c>
      <c r="J19" s="316">
        <v>57</v>
      </c>
      <c r="K19" s="34"/>
      <c r="L19" s="34"/>
      <c r="M19" s="34"/>
      <c r="N19" s="34"/>
      <c r="O19" s="34"/>
      <c r="P19" s="34"/>
      <c r="Q19" s="34"/>
      <c r="R19" s="34"/>
      <c r="S19" s="34"/>
      <c r="T19" s="34"/>
      <c r="U19" s="34"/>
      <c r="V19" s="34"/>
      <c r="W19" s="34"/>
      <c r="X19" s="34"/>
      <c r="Y19" s="34"/>
      <c r="Z19" s="34"/>
    </row>
    <row r="20" spans="1:26" ht="12.75" customHeight="1">
      <c r="B20" s="1389"/>
      <c r="C20" s="1392"/>
      <c r="D20" s="317" t="s">
        <v>1308</v>
      </c>
      <c r="E20" s="318">
        <v>47317.78</v>
      </c>
      <c r="F20" s="319">
        <v>4294.0929999999998</v>
      </c>
      <c r="G20" s="320">
        <v>51611.873</v>
      </c>
      <c r="H20" s="321">
        <v>33193</v>
      </c>
      <c r="I20" s="210">
        <v>4409</v>
      </c>
      <c r="J20" s="322">
        <f>SUM(H20:I20)</f>
        <v>37602</v>
      </c>
      <c r="K20" s="34"/>
      <c r="L20" s="34"/>
      <c r="M20" s="34"/>
      <c r="N20" s="34"/>
      <c r="O20" s="34"/>
      <c r="P20" s="34"/>
      <c r="Q20" s="34"/>
      <c r="R20" s="34"/>
      <c r="S20" s="34"/>
      <c r="T20" s="34"/>
      <c r="U20" s="34"/>
      <c r="V20" s="34"/>
      <c r="W20" s="34"/>
      <c r="X20" s="34"/>
      <c r="Y20" s="34"/>
      <c r="Z20" s="34"/>
    </row>
    <row r="21" spans="1:26" ht="33" customHeight="1">
      <c r="B21" s="1389"/>
      <c r="C21" s="1392"/>
      <c r="D21" s="323" t="s">
        <v>1309</v>
      </c>
      <c r="E21" s="318">
        <v>0</v>
      </c>
      <c r="F21" s="319">
        <v>82.456000000000003</v>
      </c>
      <c r="G21" s="320">
        <v>82.46</v>
      </c>
      <c r="H21" s="324">
        <v>0</v>
      </c>
      <c r="I21" s="204">
        <v>117</v>
      </c>
      <c r="J21" s="242">
        <v>117</v>
      </c>
      <c r="K21" s="34"/>
      <c r="L21" s="34"/>
      <c r="M21" s="34"/>
      <c r="N21" s="34"/>
      <c r="O21" s="34"/>
      <c r="P21" s="34"/>
      <c r="Q21" s="34"/>
      <c r="R21" s="34"/>
      <c r="S21" s="34"/>
      <c r="T21" s="34"/>
      <c r="U21" s="34"/>
      <c r="V21" s="34"/>
      <c r="W21" s="34"/>
      <c r="X21" s="34"/>
      <c r="Y21" s="34"/>
      <c r="Z21" s="34"/>
    </row>
    <row r="22" spans="1:26" ht="12.75" customHeight="1">
      <c r="B22" s="1389"/>
      <c r="C22" s="1393"/>
      <c r="D22" s="325" t="s">
        <v>1206</v>
      </c>
      <c r="E22" s="326">
        <v>47317.78</v>
      </c>
      <c r="F22" s="327">
        <f>SUM(F19:F21)</f>
        <v>4427.799</v>
      </c>
      <c r="G22" s="328">
        <f t="shared" ref="G22:G36" si="0">SUM(E22:F22)</f>
        <v>51745.578999999998</v>
      </c>
      <c r="H22" s="326">
        <v>33193</v>
      </c>
      <c r="I22" s="327">
        <v>4584</v>
      </c>
      <c r="J22" s="327">
        <f>SUM(H22:I22)</f>
        <v>37777</v>
      </c>
      <c r="K22" s="34"/>
      <c r="L22" s="34"/>
      <c r="M22" s="34"/>
      <c r="N22" s="34"/>
      <c r="O22" s="34"/>
      <c r="P22" s="34"/>
      <c r="Q22" s="34"/>
      <c r="R22" s="34"/>
      <c r="S22" s="34"/>
      <c r="T22" s="34"/>
      <c r="U22" s="34"/>
      <c r="V22" s="34"/>
      <c r="W22" s="34"/>
      <c r="X22" s="34"/>
      <c r="Y22" s="34"/>
      <c r="Z22" s="34"/>
    </row>
    <row r="23" spans="1:26" ht="27" customHeight="1">
      <c r="B23" s="1389"/>
      <c r="C23" s="1395" t="s">
        <v>1310</v>
      </c>
      <c r="D23" s="323" t="s">
        <v>1311</v>
      </c>
      <c r="E23" s="329">
        <v>0</v>
      </c>
      <c r="F23" s="330">
        <v>361.26</v>
      </c>
      <c r="G23" s="331">
        <f t="shared" si="0"/>
        <v>361.26</v>
      </c>
      <c r="H23" s="329">
        <v>0</v>
      </c>
      <c r="I23" s="332">
        <v>295</v>
      </c>
      <c r="J23" s="333">
        <v>295</v>
      </c>
      <c r="K23" s="34"/>
      <c r="L23" s="34"/>
      <c r="M23" s="34"/>
      <c r="N23" s="34"/>
      <c r="O23" s="34"/>
      <c r="P23" s="34"/>
      <c r="Q23" s="34"/>
      <c r="R23" s="34"/>
      <c r="S23" s="34"/>
      <c r="T23" s="34"/>
      <c r="U23" s="34"/>
      <c r="V23" s="34"/>
      <c r="W23" s="34"/>
      <c r="X23" s="34"/>
      <c r="Y23" s="34"/>
      <c r="Z23" s="34"/>
    </row>
    <row r="24" spans="1:26" ht="27" customHeight="1">
      <c r="A24" s="53"/>
      <c r="B24" s="1389"/>
      <c r="C24" s="1392"/>
      <c r="D24" s="323" t="s">
        <v>1312</v>
      </c>
      <c r="E24" s="329">
        <v>0</v>
      </c>
      <c r="F24" s="330">
        <v>4.8600000000000003</v>
      </c>
      <c r="G24" s="331">
        <f t="shared" si="0"/>
        <v>4.8600000000000003</v>
      </c>
      <c r="H24" s="329">
        <v>0</v>
      </c>
      <c r="I24" s="332">
        <v>225</v>
      </c>
      <c r="J24" s="333">
        <v>225</v>
      </c>
      <c r="K24" s="34"/>
      <c r="L24" s="34"/>
      <c r="M24" s="34"/>
      <c r="N24" s="34"/>
      <c r="O24" s="34"/>
      <c r="P24" s="34"/>
      <c r="Q24" s="34"/>
      <c r="R24" s="34"/>
      <c r="S24" s="34"/>
      <c r="T24" s="34"/>
      <c r="U24" s="34"/>
      <c r="V24" s="34"/>
      <c r="W24" s="34"/>
      <c r="X24" s="34"/>
      <c r="Y24" s="34"/>
      <c r="Z24" s="34"/>
    </row>
    <row r="25" spans="1:26" ht="12.75" customHeight="1">
      <c r="A25" s="53"/>
      <c r="B25" s="1389"/>
      <c r="C25" s="1392"/>
      <c r="D25" s="323" t="s">
        <v>1313</v>
      </c>
      <c r="E25" s="329">
        <v>0</v>
      </c>
      <c r="F25" s="330">
        <v>1018.33</v>
      </c>
      <c r="G25" s="331">
        <f t="shared" si="0"/>
        <v>1018.33</v>
      </c>
      <c r="H25" s="329">
        <v>0</v>
      </c>
      <c r="I25" s="334">
        <v>1341</v>
      </c>
      <c r="J25" s="335">
        <v>1342</v>
      </c>
      <c r="K25" s="34"/>
      <c r="L25" s="34"/>
      <c r="M25" s="34"/>
      <c r="N25" s="34"/>
      <c r="O25" s="34"/>
      <c r="P25" s="34"/>
      <c r="Q25" s="34"/>
      <c r="R25" s="34"/>
      <c r="S25" s="34"/>
      <c r="T25" s="34"/>
      <c r="U25" s="34"/>
      <c r="V25" s="34"/>
      <c r="W25" s="34"/>
      <c r="X25" s="34"/>
      <c r="Y25" s="34"/>
      <c r="Z25" s="34"/>
    </row>
    <row r="26" spans="1:26" ht="27" customHeight="1">
      <c r="A26" s="53"/>
      <c r="B26" s="1389"/>
      <c r="C26" s="1392"/>
      <c r="D26" s="323" t="s">
        <v>1314</v>
      </c>
      <c r="E26" s="329">
        <v>0</v>
      </c>
      <c r="F26" s="330">
        <v>3497.58</v>
      </c>
      <c r="G26" s="331">
        <f t="shared" si="0"/>
        <v>3497.58</v>
      </c>
      <c r="H26" s="329">
        <v>12</v>
      </c>
      <c r="I26" s="334">
        <v>1469</v>
      </c>
      <c r="J26" s="335">
        <v>1480</v>
      </c>
      <c r="K26" s="34"/>
      <c r="L26" s="34"/>
      <c r="M26" s="34"/>
      <c r="N26" s="34"/>
      <c r="O26" s="34"/>
      <c r="P26" s="34"/>
      <c r="Q26" s="34"/>
      <c r="R26" s="34"/>
      <c r="S26" s="34"/>
      <c r="T26" s="34"/>
      <c r="U26" s="34"/>
      <c r="V26" s="34"/>
      <c r="W26" s="34"/>
      <c r="X26" s="34"/>
      <c r="Y26" s="34"/>
      <c r="Z26" s="34"/>
    </row>
    <row r="27" spans="1:26" ht="12.75" customHeight="1">
      <c r="B27" s="1390"/>
      <c r="C27" s="1396"/>
      <c r="D27" s="336" t="s">
        <v>1206</v>
      </c>
      <c r="E27" s="337">
        <v>0</v>
      </c>
      <c r="F27" s="338">
        <f>SUM(F23:F26)</f>
        <v>4882.03</v>
      </c>
      <c r="G27" s="339">
        <f t="shared" si="0"/>
        <v>4882.03</v>
      </c>
      <c r="H27" s="337">
        <v>12</v>
      </c>
      <c r="I27" s="338">
        <v>3329</v>
      </c>
      <c r="J27" s="339">
        <v>3341</v>
      </c>
      <c r="K27" s="34"/>
      <c r="L27" s="34"/>
      <c r="M27" s="34"/>
      <c r="N27" s="34"/>
      <c r="O27" s="34"/>
      <c r="P27" s="34"/>
      <c r="Q27" s="34"/>
      <c r="R27" s="34"/>
      <c r="S27" s="34"/>
      <c r="T27" s="34"/>
      <c r="U27" s="34"/>
      <c r="V27" s="34"/>
      <c r="W27" s="34"/>
      <c r="X27" s="34"/>
      <c r="Y27" s="34"/>
      <c r="Z27" s="34"/>
    </row>
    <row r="28" spans="1:26" ht="12.75" customHeight="1">
      <c r="B28" s="1394" t="s">
        <v>1315</v>
      </c>
      <c r="C28" s="1391" t="s">
        <v>1316</v>
      </c>
      <c r="D28" s="310" t="s">
        <v>1307</v>
      </c>
      <c r="E28" s="340">
        <v>0</v>
      </c>
      <c r="F28" s="341">
        <v>584.63</v>
      </c>
      <c r="G28" s="342">
        <f t="shared" si="0"/>
        <v>584.63</v>
      </c>
      <c r="H28" s="340">
        <v>0</v>
      </c>
      <c r="I28" s="343">
        <v>394</v>
      </c>
      <c r="J28" s="342">
        <f t="shared" ref="J28:J30" si="1">SUM(H28:I28)</f>
        <v>394</v>
      </c>
      <c r="K28" s="34"/>
      <c r="L28" s="34"/>
      <c r="M28" s="34"/>
      <c r="N28" s="34"/>
      <c r="O28" s="34"/>
      <c r="P28" s="34"/>
      <c r="Q28" s="34"/>
      <c r="R28" s="34"/>
      <c r="S28" s="34"/>
      <c r="T28" s="34"/>
      <c r="U28" s="34"/>
      <c r="V28" s="34"/>
      <c r="W28" s="34"/>
      <c r="X28" s="34"/>
      <c r="Y28" s="34"/>
      <c r="Z28" s="34"/>
    </row>
    <row r="29" spans="1:26" ht="12.75" customHeight="1">
      <c r="B29" s="1389"/>
      <c r="C29" s="1392"/>
      <c r="D29" s="317" t="s">
        <v>1308</v>
      </c>
      <c r="E29" s="344">
        <v>0</v>
      </c>
      <c r="F29" s="334">
        <v>21518.59</v>
      </c>
      <c r="G29" s="335">
        <f t="shared" si="0"/>
        <v>21518.59</v>
      </c>
      <c r="H29" s="344">
        <v>16</v>
      </c>
      <c r="I29" s="334">
        <v>8802</v>
      </c>
      <c r="J29" s="335">
        <f t="shared" si="1"/>
        <v>8818</v>
      </c>
      <c r="K29" s="34"/>
      <c r="L29" s="34"/>
      <c r="M29" s="34"/>
      <c r="N29" s="34"/>
      <c r="O29" s="34"/>
      <c r="P29" s="34"/>
      <c r="Q29" s="34"/>
      <c r="R29" s="34"/>
      <c r="S29" s="34"/>
      <c r="T29" s="34"/>
      <c r="U29" s="34"/>
      <c r="V29" s="34"/>
      <c r="W29" s="34"/>
      <c r="X29" s="34"/>
      <c r="Y29" s="34"/>
      <c r="Z29" s="34"/>
    </row>
    <row r="30" spans="1:26" ht="27.75" customHeight="1">
      <c r="B30" s="1389"/>
      <c r="C30" s="1392"/>
      <c r="D30" s="323" t="s">
        <v>1309</v>
      </c>
      <c r="E30" s="329">
        <v>0</v>
      </c>
      <c r="F30" s="334">
        <v>2386</v>
      </c>
      <c r="G30" s="335">
        <f t="shared" si="0"/>
        <v>2386</v>
      </c>
      <c r="H30" s="329">
        <v>0</v>
      </c>
      <c r="I30" s="334">
        <v>16207</v>
      </c>
      <c r="J30" s="335">
        <f t="shared" si="1"/>
        <v>16207</v>
      </c>
      <c r="K30" s="34"/>
      <c r="L30" s="34"/>
      <c r="M30" s="34"/>
      <c r="N30" s="34"/>
      <c r="O30" s="34"/>
      <c r="P30" s="34"/>
      <c r="Q30" s="34"/>
      <c r="R30" s="34"/>
      <c r="S30" s="34"/>
      <c r="T30" s="34"/>
      <c r="U30" s="34"/>
      <c r="V30" s="34"/>
      <c r="W30" s="34"/>
      <c r="X30" s="34"/>
      <c r="Y30" s="34"/>
      <c r="Z30" s="34"/>
    </row>
    <row r="31" spans="1:26" ht="12.75" customHeight="1">
      <c r="B31" s="1389"/>
      <c r="C31" s="1393"/>
      <c r="D31" s="325" t="s">
        <v>1206</v>
      </c>
      <c r="E31" s="345">
        <v>0</v>
      </c>
      <c r="F31" s="346">
        <f>SUM(F28:F30)</f>
        <v>24489.22</v>
      </c>
      <c r="G31" s="347">
        <f t="shared" si="0"/>
        <v>24489.22</v>
      </c>
      <c r="H31" s="345">
        <v>16</v>
      </c>
      <c r="I31" s="346">
        <v>25404</v>
      </c>
      <c r="J31" s="347">
        <v>25420</v>
      </c>
      <c r="K31" s="34"/>
      <c r="L31" s="34"/>
      <c r="M31" s="34"/>
      <c r="N31" s="34"/>
      <c r="O31" s="34"/>
      <c r="P31" s="34"/>
      <c r="Q31" s="34"/>
      <c r="R31" s="34"/>
      <c r="S31" s="34"/>
      <c r="T31" s="34"/>
      <c r="U31" s="34"/>
      <c r="V31" s="34"/>
      <c r="W31" s="34"/>
      <c r="X31" s="34"/>
      <c r="Y31" s="34"/>
      <c r="Z31" s="34"/>
    </row>
    <row r="32" spans="1:26" ht="25.5" customHeight="1">
      <c r="B32" s="1389"/>
      <c r="C32" s="1395" t="s">
        <v>1310</v>
      </c>
      <c r="D32" s="323" t="s">
        <v>1311</v>
      </c>
      <c r="E32" s="348">
        <v>30.17</v>
      </c>
      <c r="F32" s="330">
        <v>503.04</v>
      </c>
      <c r="G32" s="331">
        <f t="shared" si="0"/>
        <v>533.21</v>
      </c>
      <c r="H32" s="329">
        <v>36</v>
      </c>
      <c r="I32" s="332">
        <v>0</v>
      </c>
      <c r="J32" s="335">
        <f t="shared" ref="J32:J36" si="2">SUM(H32:I32)</f>
        <v>36</v>
      </c>
      <c r="K32" s="34"/>
      <c r="L32" s="34"/>
      <c r="M32" s="34"/>
      <c r="N32" s="34"/>
      <c r="O32" s="34"/>
      <c r="P32" s="34"/>
      <c r="Q32" s="34"/>
      <c r="R32" s="34"/>
      <c r="S32" s="34"/>
      <c r="T32" s="34"/>
      <c r="U32" s="34"/>
      <c r="V32" s="34"/>
      <c r="W32" s="34"/>
      <c r="X32" s="34"/>
      <c r="Y32" s="34"/>
      <c r="Z32" s="34"/>
    </row>
    <row r="33" spans="1:26" ht="27" customHeight="1">
      <c r="B33" s="1389"/>
      <c r="C33" s="1392"/>
      <c r="D33" s="323" t="s">
        <v>1312</v>
      </c>
      <c r="E33" s="348">
        <v>597.34</v>
      </c>
      <c r="F33" s="330">
        <v>0</v>
      </c>
      <c r="G33" s="331">
        <f t="shared" si="0"/>
        <v>597.34</v>
      </c>
      <c r="H33" s="344">
        <v>530</v>
      </c>
      <c r="I33" s="332">
        <v>0</v>
      </c>
      <c r="J33" s="335">
        <f t="shared" si="2"/>
        <v>530</v>
      </c>
      <c r="K33" s="34"/>
      <c r="L33" s="34"/>
      <c r="M33" s="34"/>
      <c r="N33" s="34"/>
      <c r="O33" s="34"/>
      <c r="P33" s="34"/>
      <c r="Q33" s="34"/>
      <c r="R33" s="34"/>
      <c r="S33" s="34"/>
      <c r="T33" s="34"/>
      <c r="U33" s="34"/>
      <c r="V33" s="34"/>
      <c r="W33" s="34"/>
      <c r="X33" s="34"/>
      <c r="Y33" s="34"/>
      <c r="Z33" s="34"/>
    </row>
    <row r="34" spans="1:26" ht="12.75" customHeight="1">
      <c r="B34" s="1389"/>
      <c r="C34" s="1392"/>
      <c r="D34" s="323" t="s">
        <v>1313</v>
      </c>
      <c r="E34" s="348">
        <v>45469.64</v>
      </c>
      <c r="F34" s="330">
        <v>2482.58</v>
      </c>
      <c r="G34" s="331">
        <f t="shared" si="0"/>
        <v>47952.22</v>
      </c>
      <c r="H34" s="334">
        <v>31130.97</v>
      </c>
      <c r="I34" s="334">
        <v>3186.67</v>
      </c>
      <c r="J34" s="334">
        <f t="shared" si="2"/>
        <v>34317.64</v>
      </c>
      <c r="K34" s="34"/>
      <c r="L34" s="34"/>
      <c r="M34" s="34"/>
      <c r="N34" s="34"/>
      <c r="O34" s="34"/>
      <c r="P34" s="34"/>
      <c r="Q34" s="34"/>
      <c r="R34" s="34"/>
      <c r="S34" s="34"/>
      <c r="T34" s="34"/>
      <c r="U34" s="34"/>
      <c r="V34" s="34"/>
      <c r="W34" s="34"/>
      <c r="X34" s="34"/>
      <c r="Y34" s="34"/>
      <c r="Z34" s="34"/>
    </row>
    <row r="35" spans="1:26" ht="30" customHeight="1">
      <c r="B35" s="1389"/>
      <c r="C35" s="1392"/>
      <c r="D35" s="323" t="s">
        <v>1314</v>
      </c>
      <c r="E35" s="348">
        <v>0</v>
      </c>
      <c r="F35" s="330">
        <v>769.1</v>
      </c>
      <c r="G35" s="331">
        <f t="shared" si="0"/>
        <v>769.1</v>
      </c>
      <c r="H35" s="344">
        <v>0</v>
      </c>
      <c r="I35" s="334">
        <v>95</v>
      </c>
      <c r="J35" s="335">
        <f t="shared" si="2"/>
        <v>95</v>
      </c>
      <c r="K35" s="34"/>
      <c r="L35" s="34"/>
      <c r="M35" s="34"/>
      <c r="N35" s="34"/>
      <c r="O35" s="34"/>
      <c r="P35" s="34"/>
      <c r="Q35" s="34"/>
      <c r="R35" s="34"/>
      <c r="S35" s="34"/>
      <c r="T35" s="34"/>
      <c r="U35" s="34"/>
      <c r="V35" s="34"/>
      <c r="W35" s="34"/>
      <c r="X35" s="34"/>
      <c r="Y35" s="34"/>
      <c r="Z35" s="34"/>
    </row>
    <row r="36" spans="1:26" ht="12.75" customHeight="1">
      <c r="B36" s="1390"/>
      <c r="C36" s="1396"/>
      <c r="D36" s="336" t="s">
        <v>1206</v>
      </c>
      <c r="E36" s="349">
        <f>SUM(E32:E35)</f>
        <v>46097.15</v>
      </c>
      <c r="F36" s="338">
        <v>3754</v>
      </c>
      <c r="G36" s="339">
        <f t="shared" si="0"/>
        <v>49851.15</v>
      </c>
      <c r="H36" s="338">
        <f t="shared" ref="H36:I36" si="3">SUM(H32:H35)</f>
        <v>31696.97</v>
      </c>
      <c r="I36" s="338">
        <f t="shared" si="3"/>
        <v>3281.67</v>
      </c>
      <c r="J36" s="339">
        <f t="shared" si="2"/>
        <v>34978.639999999999</v>
      </c>
      <c r="K36" s="34"/>
      <c r="L36" s="34"/>
      <c r="M36" s="34"/>
      <c r="N36" s="34"/>
      <c r="O36" s="34"/>
      <c r="P36" s="34"/>
      <c r="Q36" s="34"/>
      <c r="R36" s="34"/>
      <c r="S36" s="34"/>
      <c r="T36" s="34"/>
      <c r="U36" s="34"/>
      <c r="V36" s="34"/>
      <c r="W36" s="34"/>
      <c r="X36" s="34"/>
      <c r="Y36" s="34"/>
      <c r="Z36" s="34"/>
    </row>
    <row r="37" spans="1:26" ht="11.25" customHeight="1">
      <c r="B37" s="1383" t="s">
        <v>1317</v>
      </c>
      <c r="C37" s="1279"/>
      <c r="D37" s="1279"/>
      <c r="E37" s="1279"/>
      <c r="F37" s="1279"/>
      <c r="G37" s="1279"/>
      <c r="H37" s="34"/>
      <c r="I37" s="34"/>
      <c r="J37" s="34"/>
      <c r="K37" s="34"/>
      <c r="L37" s="34"/>
      <c r="M37" s="34"/>
      <c r="N37" s="34"/>
      <c r="O37" s="34"/>
      <c r="P37" s="34"/>
      <c r="Q37" s="34"/>
      <c r="R37" s="34"/>
      <c r="S37" s="34"/>
      <c r="T37" s="34"/>
      <c r="U37" s="34"/>
      <c r="V37" s="34"/>
      <c r="W37" s="34"/>
      <c r="X37" s="34"/>
      <c r="Y37" s="34"/>
      <c r="Z37" s="34"/>
    </row>
    <row r="38" spans="1:26" ht="24.75" customHeight="1">
      <c r="B38" s="1348" t="s">
        <v>1318</v>
      </c>
      <c r="C38" s="1279"/>
      <c r="D38" s="1279"/>
      <c r="E38" s="1279"/>
      <c r="F38" s="1279"/>
      <c r="G38" s="1279"/>
      <c r="H38" s="34"/>
      <c r="I38" s="34"/>
      <c r="J38" s="34"/>
      <c r="K38" s="34"/>
      <c r="L38" s="34"/>
      <c r="M38" s="34"/>
      <c r="N38" s="34"/>
      <c r="O38" s="34"/>
      <c r="P38" s="34"/>
      <c r="Q38" s="34"/>
      <c r="R38" s="34"/>
      <c r="S38" s="34"/>
      <c r="T38" s="34"/>
      <c r="U38" s="34"/>
      <c r="V38" s="34"/>
      <c r="W38" s="34"/>
      <c r="X38" s="34"/>
      <c r="Y38" s="34"/>
      <c r="Z38" s="34"/>
    </row>
    <row r="39" spans="1:26" ht="13.5" customHeight="1">
      <c r="B39" s="1383" t="s">
        <v>1319</v>
      </c>
      <c r="C39" s="1279"/>
      <c r="D39" s="1279"/>
      <c r="E39" s="1279"/>
      <c r="F39" s="1279"/>
      <c r="G39" s="1279"/>
      <c r="H39" s="34"/>
      <c r="I39" s="34"/>
      <c r="J39" s="34"/>
      <c r="K39" s="34"/>
      <c r="L39" s="34"/>
      <c r="M39" s="34"/>
      <c r="N39" s="34"/>
      <c r="O39" s="34"/>
      <c r="P39" s="34"/>
      <c r="Q39" s="34"/>
      <c r="R39" s="34"/>
      <c r="S39" s="34"/>
      <c r="T39" s="34"/>
      <c r="U39" s="34"/>
      <c r="V39" s="34"/>
      <c r="W39" s="34"/>
      <c r="X39" s="34"/>
      <c r="Y39" s="34"/>
      <c r="Z39" s="34"/>
    </row>
    <row r="40" spans="1:26" ht="13.5" customHeight="1">
      <c r="B40" s="1383" t="s">
        <v>1320</v>
      </c>
      <c r="C40" s="1279"/>
      <c r="D40" s="1279"/>
      <c r="E40" s="1279"/>
      <c r="F40" s="1279"/>
      <c r="G40" s="1279"/>
      <c r="H40" s="34"/>
      <c r="I40" s="34"/>
      <c r="J40" s="34"/>
      <c r="K40" s="34"/>
      <c r="L40" s="34"/>
      <c r="M40" s="34"/>
      <c r="N40" s="34"/>
      <c r="O40" s="34"/>
      <c r="P40" s="34"/>
      <c r="Q40" s="34"/>
      <c r="R40" s="34"/>
      <c r="S40" s="34"/>
      <c r="T40" s="34"/>
      <c r="U40" s="34"/>
      <c r="V40" s="34"/>
      <c r="W40" s="34"/>
      <c r="X40" s="34"/>
      <c r="Y40" s="34"/>
      <c r="Z40" s="34"/>
    </row>
    <row r="41" spans="1:26" ht="12" customHeight="1">
      <c r="B41" s="307" t="s">
        <v>1321</v>
      </c>
      <c r="C41" s="307"/>
      <c r="D41" s="307"/>
      <c r="E41" s="307"/>
      <c r="F41" s="307"/>
      <c r="G41" s="307"/>
      <c r="H41" s="34"/>
      <c r="I41" s="34"/>
      <c r="J41" s="34"/>
      <c r="K41" s="34"/>
      <c r="L41" s="34"/>
      <c r="M41" s="34"/>
      <c r="N41" s="34"/>
      <c r="O41" s="34"/>
      <c r="P41" s="34"/>
      <c r="Q41" s="34"/>
      <c r="R41" s="34"/>
      <c r="S41" s="34"/>
      <c r="T41" s="34"/>
      <c r="U41" s="34"/>
      <c r="V41" s="34"/>
      <c r="W41" s="34"/>
      <c r="X41" s="34"/>
      <c r="Y41" s="34"/>
      <c r="Z41" s="34"/>
    </row>
    <row r="42" spans="1:26" ht="12" customHeight="1">
      <c r="B42" s="307"/>
      <c r="C42" s="264"/>
      <c r="D42" s="264"/>
      <c r="E42" s="264"/>
      <c r="F42" s="264"/>
      <c r="G42" s="264"/>
      <c r="H42" s="34"/>
      <c r="I42" s="34"/>
      <c r="J42" s="34"/>
      <c r="K42" s="34"/>
      <c r="L42" s="34"/>
      <c r="M42" s="34"/>
      <c r="N42" s="34"/>
      <c r="O42" s="34"/>
      <c r="P42" s="34"/>
      <c r="Q42" s="34"/>
      <c r="R42" s="34"/>
      <c r="S42" s="34"/>
      <c r="T42" s="34"/>
      <c r="U42" s="34"/>
      <c r="V42" s="34"/>
      <c r="W42" s="34"/>
      <c r="X42" s="34"/>
      <c r="Y42" s="34"/>
      <c r="Z42" s="34"/>
    </row>
    <row r="43" spans="1:26" ht="15.75" customHeight="1">
      <c r="B43" s="1384" t="s">
        <v>1322</v>
      </c>
      <c r="C43" s="1279"/>
      <c r="D43" s="1279"/>
      <c r="E43" s="1279"/>
      <c r="F43" s="264"/>
      <c r="G43" s="264"/>
      <c r="H43" s="34"/>
      <c r="I43" s="34"/>
      <c r="J43" s="34"/>
      <c r="K43" s="34"/>
      <c r="L43" s="34"/>
      <c r="M43" s="34"/>
      <c r="N43" s="34"/>
      <c r="O43" s="34"/>
      <c r="P43" s="34"/>
      <c r="Q43" s="34"/>
      <c r="R43" s="34"/>
      <c r="S43" s="34"/>
      <c r="T43" s="34"/>
      <c r="U43" s="34"/>
      <c r="V43" s="34"/>
      <c r="W43" s="34"/>
      <c r="X43" s="34"/>
      <c r="Y43" s="34"/>
      <c r="Z43" s="34"/>
    </row>
    <row r="44" spans="1:26" ht="37.5" customHeight="1">
      <c r="A44" s="53"/>
      <c r="B44" s="351" t="s">
        <v>1323</v>
      </c>
      <c r="C44" s="222" t="s">
        <v>1324</v>
      </c>
      <c r="D44" s="221" t="s">
        <v>1325</v>
      </c>
      <c r="E44" s="222" t="s">
        <v>1326</v>
      </c>
      <c r="F44" s="264"/>
      <c r="G44" s="34"/>
      <c r="H44" s="34"/>
      <c r="I44" s="34"/>
      <c r="J44" s="34"/>
      <c r="K44" s="34"/>
      <c r="L44" s="34"/>
      <c r="M44" s="34"/>
      <c r="N44" s="34"/>
      <c r="O44" s="34"/>
      <c r="P44" s="34"/>
      <c r="Q44" s="34"/>
      <c r="R44" s="34"/>
      <c r="S44" s="34"/>
      <c r="T44" s="34"/>
      <c r="U44" s="34"/>
      <c r="V44" s="34"/>
      <c r="W44" s="34"/>
      <c r="X44" s="34"/>
      <c r="Y44" s="34"/>
      <c r="Z44" s="34"/>
    </row>
    <row r="45" spans="1:26" ht="15" customHeight="1">
      <c r="A45" s="53"/>
      <c r="B45" s="1380">
        <v>2025</v>
      </c>
      <c r="C45" s="1381"/>
      <c r="D45" s="1381"/>
      <c r="E45" s="1382"/>
      <c r="F45" s="264"/>
      <c r="G45" s="34"/>
      <c r="H45" s="34"/>
      <c r="I45" s="34"/>
      <c r="J45" s="34"/>
      <c r="K45" s="34"/>
      <c r="L45" s="34"/>
      <c r="M45" s="34"/>
      <c r="N45" s="34"/>
      <c r="O45" s="34"/>
      <c r="P45" s="34"/>
      <c r="Q45" s="34"/>
      <c r="R45" s="34"/>
      <c r="S45" s="34"/>
      <c r="T45" s="34"/>
      <c r="U45" s="34"/>
      <c r="V45" s="34"/>
      <c r="W45" s="34"/>
      <c r="X45" s="34"/>
      <c r="Y45" s="34"/>
      <c r="Z45" s="34"/>
    </row>
    <row r="46" spans="1:26" ht="15.75" customHeight="1">
      <c r="A46" s="53"/>
      <c r="B46" s="200" t="s">
        <v>1327</v>
      </c>
      <c r="C46" s="304">
        <v>4882</v>
      </c>
      <c r="D46" s="304">
        <v>51746</v>
      </c>
      <c r="E46" s="322">
        <f t="shared" ref="E46:E48" si="4">SUM(C46:D46)</f>
        <v>56628</v>
      </c>
      <c r="F46" s="352"/>
      <c r="G46" s="34"/>
      <c r="H46" s="34"/>
      <c r="I46" s="34"/>
      <c r="J46" s="34"/>
      <c r="K46" s="34"/>
      <c r="L46" s="34"/>
      <c r="M46" s="34"/>
      <c r="N46" s="34"/>
      <c r="O46" s="34"/>
      <c r="P46" s="34"/>
      <c r="Q46" s="34"/>
      <c r="R46" s="34"/>
      <c r="S46" s="34"/>
      <c r="T46" s="34"/>
      <c r="U46" s="34"/>
      <c r="V46" s="34"/>
      <c r="W46" s="34"/>
      <c r="X46" s="34"/>
      <c r="Y46" s="34"/>
      <c r="Z46" s="34"/>
    </row>
    <row r="47" spans="1:26" ht="15.75" customHeight="1">
      <c r="A47" s="53"/>
      <c r="B47" s="200" t="s">
        <v>1328</v>
      </c>
      <c r="C47" s="304">
        <v>49852</v>
      </c>
      <c r="D47" s="304">
        <v>24489</v>
      </c>
      <c r="E47" s="322">
        <f t="shared" si="4"/>
        <v>74341</v>
      </c>
      <c r="F47" s="352"/>
      <c r="G47" s="34"/>
      <c r="H47" s="34"/>
      <c r="I47" s="34"/>
      <c r="J47" s="34"/>
      <c r="K47" s="34"/>
      <c r="L47" s="34"/>
      <c r="M47" s="34"/>
      <c r="N47" s="34"/>
      <c r="O47" s="34"/>
      <c r="P47" s="34"/>
      <c r="Q47" s="34"/>
      <c r="R47" s="34"/>
      <c r="S47" s="34"/>
      <c r="T47" s="34"/>
      <c r="U47" s="34"/>
      <c r="V47" s="34"/>
      <c r="W47" s="34"/>
      <c r="X47" s="34"/>
      <c r="Y47" s="34"/>
      <c r="Z47" s="34"/>
    </row>
    <row r="48" spans="1:26" ht="17.25" customHeight="1">
      <c r="A48" s="53"/>
      <c r="B48" s="353" t="s">
        <v>1329</v>
      </c>
      <c r="C48" s="354">
        <f t="shared" ref="C48:D48" si="5">SUM(C46:C47)</f>
        <v>54734</v>
      </c>
      <c r="D48" s="354">
        <f t="shared" si="5"/>
        <v>76235</v>
      </c>
      <c r="E48" s="355">
        <f t="shared" si="4"/>
        <v>130969</v>
      </c>
      <c r="F48" s="352"/>
      <c r="G48" s="34"/>
      <c r="H48" s="34"/>
      <c r="I48" s="34"/>
      <c r="J48" s="34"/>
      <c r="K48" s="34"/>
      <c r="L48" s="34"/>
      <c r="M48" s="34"/>
      <c r="N48" s="34"/>
      <c r="O48" s="34"/>
      <c r="P48" s="34"/>
      <c r="Q48" s="34"/>
      <c r="R48" s="34"/>
      <c r="S48" s="34"/>
      <c r="T48" s="34"/>
      <c r="U48" s="34"/>
      <c r="V48" s="34"/>
      <c r="W48" s="34"/>
      <c r="X48" s="34"/>
      <c r="Y48" s="34"/>
      <c r="Z48" s="34"/>
    </row>
    <row r="49" spans="1:26" ht="15" customHeight="1">
      <c r="A49" s="53"/>
      <c r="B49" s="1380">
        <v>2024</v>
      </c>
      <c r="C49" s="1381"/>
      <c r="D49" s="1381"/>
      <c r="E49" s="1382"/>
      <c r="F49" s="264"/>
      <c r="G49" s="34"/>
      <c r="H49" s="34"/>
      <c r="I49" s="34"/>
      <c r="J49" s="34"/>
      <c r="K49" s="34"/>
      <c r="L49" s="34"/>
      <c r="M49" s="34"/>
      <c r="N49" s="34"/>
      <c r="O49" s="34"/>
      <c r="P49" s="34"/>
      <c r="Q49" s="34"/>
      <c r="R49" s="34"/>
      <c r="S49" s="34"/>
      <c r="T49" s="34"/>
      <c r="U49" s="34"/>
      <c r="V49" s="34"/>
      <c r="W49" s="34"/>
      <c r="X49" s="34"/>
      <c r="Y49" s="34"/>
      <c r="Z49" s="34"/>
    </row>
    <row r="50" spans="1:26" ht="15.75" customHeight="1">
      <c r="A50" s="53"/>
      <c r="B50" s="200" t="s">
        <v>1330</v>
      </c>
      <c r="C50" s="304">
        <v>3341</v>
      </c>
      <c r="D50" s="304">
        <v>37777</v>
      </c>
      <c r="E50" s="322">
        <v>7979</v>
      </c>
      <c r="F50" s="352"/>
      <c r="G50" s="34"/>
      <c r="H50" s="34"/>
      <c r="I50" s="34"/>
      <c r="J50" s="34"/>
      <c r="K50" s="34"/>
      <c r="L50" s="34"/>
      <c r="M50" s="34"/>
      <c r="N50" s="34"/>
      <c r="O50" s="34"/>
      <c r="P50" s="34"/>
      <c r="Q50" s="34"/>
      <c r="R50" s="34"/>
      <c r="S50" s="34"/>
      <c r="T50" s="34"/>
      <c r="U50" s="34"/>
      <c r="V50" s="34"/>
      <c r="W50" s="34"/>
      <c r="X50" s="34"/>
      <c r="Y50" s="34"/>
      <c r="Z50" s="34"/>
    </row>
    <row r="51" spans="1:26" ht="15.75" customHeight="1">
      <c r="A51" s="53"/>
      <c r="B51" s="200" t="s">
        <v>1331</v>
      </c>
      <c r="C51" s="304">
        <v>34979</v>
      </c>
      <c r="D51" s="304">
        <v>25420</v>
      </c>
      <c r="E51" s="322">
        <v>37530</v>
      </c>
      <c r="F51" s="352"/>
      <c r="G51" s="34"/>
      <c r="H51" s="34"/>
      <c r="I51" s="34"/>
      <c r="J51" s="34"/>
      <c r="K51" s="34"/>
      <c r="L51" s="34"/>
      <c r="M51" s="34"/>
      <c r="N51" s="34"/>
      <c r="O51" s="34"/>
      <c r="P51" s="34"/>
      <c r="Q51" s="34"/>
      <c r="R51" s="34"/>
      <c r="S51" s="34"/>
      <c r="T51" s="34"/>
      <c r="U51" s="34"/>
      <c r="V51" s="34"/>
      <c r="W51" s="34"/>
      <c r="X51" s="34"/>
      <c r="Y51" s="34"/>
      <c r="Z51" s="34"/>
    </row>
    <row r="52" spans="1:26" ht="17.25" customHeight="1">
      <c r="A52" s="53"/>
      <c r="B52" s="353" t="s">
        <v>1329</v>
      </c>
      <c r="C52" s="354">
        <f t="shared" ref="C52:E52" si="6">SUM(C50:C51)</f>
        <v>38320</v>
      </c>
      <c r="D52" s="354">
        <f t="shared" si="6"/>
        <v>63197</v>
      </c>
      <c r="E52" s="355">
        <f t="shared" si="6"/>
        <v>45509</v>
      </c>
      <c r="F52" s="352"/>
      <c r="G52" s="34"/>
      <c r="H52" s="34"/>
      <c r="I52" s="34"/>
      <c r="J52" s="34"/>
      <c r="K52" s="34"/>
      <c r="L52" s="34"/>
      <c r="M52" s="34"/>
      <c r="N52" s="34"/>
      <c r="O52" s="34"/>
      <c r="P52" s="34"/>
      <c r="Q52" s="34"/>
      <c r="R52" s="34"/>
      <c r="S52" s="34"/>
      <c r="T52" s="34"/>
      <c r="U52" s="34"/>
      <c r="V52" s="34"/>
      <c r="W52" s="34"/>
      <c r="X52" s="34"/>
      <c r="Y52" s="34"/>
      <c r="Z52" s="34"/>
    </row>
    <row r="53" spans="1:26" ht="15.75" customHeight="1">
      <c r="A53" s="53"/>
      <c r="B53" s="1380" t="s">
        <v>1332</v>
      </c>
      <c r="C53" s="1381"/>
      <c r="D53" s="1381"/>
      <c r="E53" s="1382"/>
      <c r="F53" s="264"/>
      <c r="G53" s="34"/>
      <c r="H53" s="34"/>
      <c r="I53" s="34"/>
      <c r="J53" s="34"/>
      <c r="K53" s="34"/>
      <c r="L53" s="34"/>
      <c r="M53" s="34"/>
      <c r="N53" s="34"/>
      <c r="O53" s="34"/>
      <c r="P53" s="34"/>
      <c r="Q53" s="34"/>
      <c r="R53" s="34"/>
      <c r="S53" s="34"/>
      <c r="T53" s="34"/>
      <c r="U53" s="34"/>
      <c r="V53" s="34"/>
      <c r="W53" s="34"/>
      <c r="X53" s="34"/>
      <c r="Y53" s="34"/>
      <c r="Z53" s="34"/>
    </row>
    <row r="54" spans="1:26" ht="15.75" customHeight="1">
      <c r="A54" s="53"/>
      <c r="B54" s="200" t="s">
        <v>1333</v>
      </c>
      <c r="C54" s="304">
        <v>3428.7152500000002</v>
      </c>
      <c r="D54" s="304">
        <v>38629.071000000004</v>
      </c>
      <c r="E54" s="322">
        <v>42057.786250000005</v>
      </c>
      <c r="F54" s="34"/>
      <c r="G54" s="34"/>
      <c r="H54" s="34"/>
      <c r="I54" s="34"/>
      <c r="J54" s="34"/>
      <c r="K54" s="34"/>
      <c r="L54" s="34"/>
      <c r="M54" s="34"/>
      <c r="N54" s="34"/>
      <c r="O54" s="34"/>
      <c r="P54" s="34"/>
      <c r="Q54" s="34"/>
      <c r="R54" s="34"/>
      <c r="S54" s="34"/>
      <c r="T54" s="34"/>
      <c r="U54" s="34"/>
      <c r="V54" s="34"/>
      <c r="W54" s="34"/>
      <c r="X54" s="34"/>
      <c r="Y54" s="34"/>
      <c r="Z54" s="34"/>
    </row>
    <row r="55" spans="1:26" ht="15.75" customHeight="1">
      <c r="A55" s="53"/>
      <c r="B55" s="200" t="s">
        <v>1334</v>
      </c>
      <c r="C55" s="304">
        <v>31215.949999999997</v>
      </c>
      <c r="D55" s="304">
        <v>14475.917000000001</v>
      </c>
      <c r="E55" s="322">
        <v>45691.866999999998</v>
      </c>
      <c r="F55" s="34"/>
      <c r="G55" s="34"/>
      <c r="H55" s="34"/>
      <c r="I55" s="34"/>
      <c r="J55" s="34"/>
      <c r="K55" s="34"/>
      <c r="L55" s="34"/>
      <c r="M55" s="34"/>
      <c r="N55" s="34"/>
      <c r="O55" s="34"/>
      <c r="P55" s="34"/>
      <c r="Q55" s="34"/>
      <c r="R55" s="34"/>
      <c r="S55" s="34"/>
      <c r="T55" s="34"/>
      <c r="U55" s="34"/>
      <c r="V55" s="34"/>
      <c r="W55" s="34"/>
      <c r="X55" s="34"/>
      <c r="Y55" s="34"/>
      <c r="Z55" s="34"/>
    </row>
    <row r="56" spans="1:26" ht="13.5" customHeight="1">
      <c r="A56" s="53"/>
      <c r="B56" s="353" t="s">
        <v>1329</v>
      </c>
      <c r="C56" s="354">
        <v>34644.665249999998</v>
      </c>
      <c r="D56" s="354">
        <v>53104.987999999998</v>
      </c>
      <c r="E56" s="355">
        <v>87749.653250000003</v>
      </c>
      <c r="F56" s="356"/>
      <c r="G56" s="34"/>
      <c r="H56" s="34"/>
      <c r="I56" s="34"/>
      <c r="J56" s="34"/>
      <c r="K56" s="34"/>
      <c r="L56" s="34"/>
      <c r="M56" s="34"/>
      <c r="N56" s="34"/>
      <c r="O56" s="34"/>
      <c r="P56" s="34"/>
      <c r="Q56" s="34"/>
      <c r="R56" s="34"/>
      <c r="S56" s="34"/>
      <c r="T56" s="34"/>
      <c r="U56" s="34"/>
      <c r="V56" s="34"/>
      <c r="W56" s="34"/>
      <c r="X56" s="34"/>
      <c r="Y56" s="34"/>
      <c r="Z56" s="34"/>
    </row>
    <row r="57" spans="1:26" ht="13.5" customHeight="1">
      <c r="A57" s="53"/>
      <c r="B57" s="1380">
        <v>2022</v>
      </c>
      <c r="C57" s="1381"/>
      <c r="D57" s="1381"/>
      <c r="E57" s="1382"/>
      <c r="F57" s="264"/>
      <c r="G57" s="34"/>
      <c r="H57" s="34"/>
      <c r="I57" s="34"/>
      <c r="J57" s="34"/>
      <c r="K57" s="34"/>
      <c r="L57" s="34"/>
      <c r="M57" s="34"/>
      <c r="N57" s="34"/>
      <c r="O57" s="34"/>
      <c r="P57" s="34"/>
      <c r="Q57" s="34"/>
      <c r="R57" s="34"/>
      <c r="S57" s="34"/>
      <c r="T57" s="34"/>
      <c r="U57" s="34"/>
      <c r="V57" s="34"/>
      <c r="W57" s="34"/>
      <c r="X57" s="34"/>
      <c r="Y57" s="34"/>
      <c r="Z57" s="34"/>
    </row>
    <row r="58" spans="1:26" ht="15.75" customHeight="1">
      <c r="A58" s="53"/>
      <c r="B58" s="200" t="s">
        <v>1335</v>
      </c>
      <c r="C58" s="304">
        <v>2342</v>
      </c>
      <c r="D58" s="304">
        <v>33667</v>
      </c>
      <c r="E58" s="322">
        <v>36010</v>
      </c>
      <c r="F58" s="352"/>
      <c r="G58" s="34"/>
      <c r="H58" s="34"/>
      <c r="I58" s="34"/>
      <c r="J58" s="34"/>
      <c r="K58" s="34"/>
      <c r="L58" s="34"/>
      <c r="M58" s="34"/>
      <c r="N58" s="34"/>
      <c r="O58" s="34"/>
      <c r="P58" s="34"/>
      <c r="Q58" s="34"/>
      <c r="R58" s="34"/>
      <c r="S58" s="34"/>
      <c r="T58" s="34"/>
      <c r="U58" s="34"/>
      <c r="V58" s="34"/>
      <c r="W58" s="34"/>
      <c r="X58" s="34"/>
      <c r="Y58" s="34"/>
      <c r="Z58" s="34"/>
    </row>
    <row r="59" spans="1:26" ht="15.75" customHeight="1">
      <c r="A59" s="53"/>
      <c r="B59" s="200" t="s">
        <v>1336</v>
      </c>
      <c r="C59" s="304">
        <v>44547</v>
      </c>
      <c r="D59" s="304">
        <v>13166</v>
      </c>
      <c r="E59" s="322">
        <v>57713</v>
      </c>
      <c r="F59" s="352"/>
      <c r="G59" s="34"/>
      <c r="H59" s="34"/>
      <c r="I59" s="34"/>
      <c r="J59" s="34"/>
      <c r="K59" s="34"/>
      <c r="L59" s="34"/>
      <c r="M59" s="34"/>
      <c r="N59" s="34"/>
      <c r="O59" s="34"/>
      <c r="P59" s="34"/>
      <c r="Q59" s="34"/>
      <c r="R59" s="34"/>
      <c r="S59" s="34"/>
      <c r="T59" s="34"/>
      <c r="U59" s="34"/>
      <c r="V59" s="34"/>
      <c r="W59" s="34"/>
      <c r="X59" s="34"/>
      <c r="Y59" s="34"/>
      <c r="Z59" s="34"/>
    </row>
    <row r="60" spans="1:26" ht="15.75" customHeight="1">
      <c r="A60" s="53"/>
      <c r="B60" s="353" t="s">
        <v>1329</v>
      </c>
      <c r="C60" s="354">
        <v>46889</v>
      </c>
      <c r="D60" s="354">
        <v>46833</v>
      </c>
      <c r="E60" s="355">
        <v>93723</v>
      </c>
      <c r="F60" s="352"/>
      <c r="G60" s="34"/>
      <c r="H60" s="34"/>
      <c r="I60" s="34"/>
      <c r="J60" s="34"/>
      <c r="K60" s="34"/>
      <c r="L60" s="34"/>
      <c r="M60" s="34"/>
      <c r="N60" s="34"/>
      <c r="O60" s="34"/>
      <c r="P60" s="34"/>
      <c r="Q60" s="34"/>
      <c r="R60" s="34"/>
      <c r="S60" s="34"/>
      <c r="T60" s="34"/>
      <c r="U60" s="34"/>
      <c r="V60" s="34"/>
      <c r="W60" s="34"/>
      <c r="X60" s="34"/>
      <c r="Y60" s="34"/>
      <c r="Z60" s="34"/>
    </row>
    <row r="61" spans="1:26" ht="15" customHeight="1">
      <c r="A61" s="53"/>
      <c r="B61" s="1380">
        <v>2021</v>
      </c>
      <c r="C61" s="1381"/>
      <c r="D61" s="1381"/>
      <c r="E61" s="1382"/>
      <c r="F61" s="264"/>
      <c r="G61" s="34"/>
      <c r="H61" s="34"/>
      <c r="I61" s="34"/>
      <c r="J61" s="34"/>
      <c r="K61" s="34"/>
      <c r="L61" s="34"/>
      <c r="M61" s="34"/>
      <c r="N61" s="34"/>
      <c r="O61" s="34"/>
      <c r="P61" s="34"/>
      <c r="Q61" s="34"/>
      <c r="R61" s="34"/>
      <c r="S61" s="34"/>
      <c r="T61" s="34"/>
      <c r="U61" s="34"/>
      <c r="V61" s="34"/>
      <c r="W61" s="34"/>
      <c r="X61" s="34"/>
      <c r="Y61" s="34"/>
      <c r="Z61" s="34"/>
    </row>
    <row r="62" spans="1:26" ht="15.75" customHeight="1">
      <c r="A62" s="53"/>
      <c r="B62" s="200" t="s">
        <v>1337</v>
      </c>
      <c r="C62" s="304">
        <v>2197</v>
      </c>
      <c r="D62" s="304">
        <v>41437</v>
      </c>
      <c r="E62" s="322">
        <v>43634</v>
      </c>
      <c r="F62" s="352"/>
      <c r="G62" s="34"/>
      <c r="H62" s="34"/>
      <c r="I62" s="34"/>
      <c r="J62" s="34"/>
      <c r="K62" s="34"/>
      <c r="L62" s="34"/>
      <c r="M62" s="34"/>
      <c r="N62" s="34"/>
      <c r="O62" s="34"/>
      <c r="P62" s="34"/>
      <c r="Q62" s="34"/>
      <c r="R62" s="34"/>
      <c r="S62" s="34"/>
      <c r="T62" s="34"/>
      <c r="U62" s="34"/>
      <c r="V62" s="34"/>
      <c r="W62" s="34"/>
      <c r="X62" s="34"/>
      <c r="Y62" s="34"/>
      <c r="Z62" s="34"/>
    </row>
    <row r="63" spans="1:26" ht="15.75" customHeight="1">
      <c r="A63" s="53"/>
      <c r="B63" s="200" t="s">
        <v>1338</v>
      </c>
      <c r="C63" s="304">
        <v>32965</v>
      </c>
      <c r="D63" s="304">
        <v>13363</v>
      </c>
      <c r="E63" s="322">
        <v>46328</v>
      </c>
      <c r="F63" s="352"/>
      <c r="G63" s="34"/>
      <c r="H63" s="34"/>
      <c r="I63" s="34"/>
      <c r="J63" s="34"/>
      <c r="K63" s="34"/>
      <c r="L63" s="34"/>
      <c r="M63" s="34"/>
      <c r="N63" s="34"/>
      <c r="O63" s="34"/>
      <c r="P63" s="34"/>
      <c r="Q63" s="34"/>
      <c r="R63" s="34"/>
      <c r="S63" s="34"/>
      <c r="T63" s="34"/>
      <c r="U63" s="34"/>
      <c r="V63" s="34"/>
      <c r="W63" s="34"/>
      <c r="X63" s="34"/>
      <c r="Y63" s="34"/>
      <c r="Z63" s="34"/>
    </row>
    <row r="64" spans="1:26" ht="16.5" customHeight="1">
      <c r="A64" s="53"/>
      <c r="B64" s="357" t="s">
        <v>1329</v>
      </c>
      <c r="C64" s="305">
        <v>35162</v>
      </c>
      <c r="D64" s="305">
        <v>54800</v>
      </c>
      <c r="E64" s="358">
        <v>89962</v>
      </c>
      <c r="F64" s="352"/>
      <c r="G64" s="34"/>
      <c r="H64" s="34"/>
      <c r="I64" s="34"/>
      <c r="J64" s="34"/>
      <c r="K64" s="34"/>
      <c r="L64" s="34"/>
      <c r="M64" s="34"/>
      <c r="N64" s="34"/>
      <c r="O64" s="34"/>
      <c r="P64" s="34"/>
      <c r="Q64" s="34"/>
      <c r="R64" s="34"/>
      <c r="S64" s="34"/>
      <c r="T64" s="34"/>
      <c r="U64" s="34"/>
      <c r="V64" s="34"/>
      <c r="W64" s="34"/>
      <c r="X64" s="34"/>
      <c r="Y64" s="34"/>
      <c r="Z64" s="34"/>
    </row>
    <row r="65" spans="2:26" ht="14.25" customHeight="1">
      <c r="B65" s="1383" t="s">
        <v>1297</v>
      </c>
      <c r="C65" s="1279"/>
      <c r="D65" s="1279"/>
      <c r="E65" s="1279"/>
      <c r="F65" s="264"/>
      <c r="G65" s="264"/>
      <c r="H65" s="34"/>
      <c r="I65" s="34"/>
      <c r="J65" s="34"/>
      <c r="K65" s="34"/>
      <c r="L65" s="34"/>
      <c r="M65" s="34"/>
      <c r="N65" s="34"/>
      <c r="O65" s="34"/>
      <c r="P65" s="34"/>
      <c r="Q65" s="34"/>
      <c r="R65" s="34"/>
      <c r="S65" s="34"/>
      <c r="T65" s="34"/>
      <c r="U65" s="34"/>
      <c r="V65" s="34"/>
      <c r="W65" s="34"/>
      <c r="X65" s="34"/>
      <c r="Y65" s="34"/>
      <c r="Z65" s="34"/>
    </row>
    <row r="66" spans="2:26" ht="25.5" customHeight="1">
      <c r="B66" s="1348" t="s">
        <v>1339</v>
      </c>
      <c r="C66" s="1279"/>
      <c r="D66" s="1279"/>
      <c r="E66" s="1279"/>
      <c r="F66" s="264"/>
      <c r="G66" s="264"/>
      <c r="H66" s="34"/>
      <c r="I66" s="34"/>
      <c r="J66" s="34"/>
      <c r="K66" s="34"/>
      <c r="L66" s="34"/>
      <c r="M66" s="34"/>
      <c r="N66" s="34"/>
      <c r="O66" s="34"/>
      <c r="P66" s="34"/>
      <c r="Q66" s="34"/>
      <c r="R66" s="34"/>
      <c r="S66" s="34"/>
      <c r="T66" s="34"/>
      <c r="U66" s="34"/>
      <c r="V66" s="34"/>
      <c r="W66" s="34"/>
      <c r="X66" s="34"/>
      <c r="Y66" s="34"/>
      <c r="Z66" s="34"/>
    </row>
    <row r="67" spans="2:26" ht="14.25" customHeight="1">
      <c r="B67" s="1383" t="s">
        <v>1319</v>
      </c>
      <c r="C67" s="1279"/>
      <c r="D67" s="1279"/>
      <c r="E67" s="1279"/>
      <c r="F67" s="264"/>
      <c r="G67" s="264"/>
      <c r="H67" s="34"/>
      <c r="I67" s="34"/>
      <c r="J67" s="34"/>
      <c r="K67" s="34"/>
      <c r="L67" s="34"/>
      <c r="M67" s="34"/>
      <c r="N67" s="34"/>
      <c r="O67" s="34"/>
      <c r="P67" s="34"/>
      <c r="Q67" s="34"/>
      <c r="R67" s="34"/>
      <c r="S67" s="34"/>
      <c r="T67" s="34"/>
      <c r="U67" s="34"/>
      <c r="V67" s="34"/>
      <c r="W67" s="34"/>
      <c r="X67" s="34"/>
      <c r="Y67" s="34"/>
      <c r="Z67" s="34"/>
    </row>
    <row r="68" spans="2:26" ht="14.25" customHeight="1">
      <c r="B68" s="1383" t="s">
        <v>1340</v>
      </c>
      <c r="C68" s="1279"/>
      <c r="D68" s="1279"/>
      <c r="E68" s="1279"/>
      <c r="F68" s="264"/>
      <c r="G68" s="264"/>
      <c r="H68" s="34"/>
      <c r="I68" s="34"/>
      <c r="J68" s="34"/>
      <c r="K68" s="34"/>
      <c r="L68" s="34"/>
      <c r="M68" s="34"/>
      <c r="N68" s="34"/>
      <c r="O68" s="34"/>
      <c r="P68" s="34"/>
      <c r="Q68" s="34"/>
      <c r="R68" s="34"/>
      <c r="S68" s="34"/>
      <c r="T68" s="34"/>
      <c r="U68" s="34"/>
      <c r="V68" s="34"/>
      <c r="W68" s="34"/>
      <c r="X68" s="34"/>
      <c r="Y68" s="34"/>
      <c r="Z68" s="34"/>
    </row>
    <row r="69" spans="2:26" ht="14.25" customHeight="1">
      <c r="B69" s="307" t="s">
        <v>1341</v>
      </c>
      <c r="C69" s="307"/>
      <c r="D69" s="307"/>
      <c r="E69" s="307"/>
      <c r="F69" s="264"/>
      <c r="G69" s="264"/>
      <c r="H69" s="34"/>
      <c r="I69" s="34"/>
      <c r="J69" s="34"/>
      <c r="K69" s="34"/>
      <c r="L69" s="34"/>
      <c r="M69" s="34"/>
      <c r="N69" s="34"/>
      <c r="O69" s="34"/>
      <c r="P69" s="34"/>
      <c r="Q69" s="34"/>
      <c r="R69" s="34"/>
      <c r="S69" s="34"/>
      <c r="T69" s="34"/>
      <c r="U69" s="34"/>
      <c r="V69" s="34"/>
      <c r="W69" s="34"/>
      <c r="X69" s="34"/>
      <c r="Y69" s="34"/>
      <c r="Z69" s="34"/>
    </row>
    <row r="70" spans="2:26" ht="14.25" customHeight="1">
      <c r="B70" s="307" t="s">
        <v>1342</v>
      </c>
      <c r="C70" s="307"/>
      <c r="D70" s="307"/>
      <c r="E70" s="307"/>
      <c r="F70" s="264"/>
      <c r="G70" s="264"/>
      <c r="H70" s="34"/>
      <c r="I70" s="34"/>
      <c r="J70" s="34"/>
      <c r="K70" s="34"/>
      <c r="L70" s="34"/>
      <c r="M70" s="34"/>
      <c r="N70" s="34"/>
      <c r="O70" s="34"/>
      <c r="P70" s="34"/>
      <c r="Q70" s="34"/>
      <c r="R70" s="34"/>
      <c r="S70" s="34"/>
      <c r="T70" s="34"/>
      <c r="U70" s="34"/>
      <c r="V70" s="34"/>
      <c r="W70" s="34"/>
      <c r="X70" s="34"/>
      <c r="Y70" s="34"/>
      <c r="Z70" s="34"/>
    </row>
    <row r="71" spans="2:26" ht="14.25" customHeight="1">
      <c r="B71" s="307"/>
      <c r="C71" s="264"/>
      <c r="D71" s="264"/>
      <c r="E71" s="264"/>
      <c r="F71" s="264"/>
      <c r="G71" s="264"/>
      <c r="H71" s="34"/>
      <c r="I71" s="34"/>
      <c r="J71" s="34"/>
      <c r="K71" s="34"/>
      <c r="L71" s="34"/>
      <c r="M71" s="34"/>
      <c r="N71" s="34"/>
      <c r="O71" s="34"/>
      <c r="P71" s="34"/>
      <c r="Q71" s="34"/>
      <c r="R71" s="34"/>
      <c r="S71" s="34"/>
      <c r="T71" s="34"/>
      <c r="U71" s="34"/>
      <c r="V71" s="34"/>
      <c r="W71" s="34"/>
      <c r="X71" s="34"/>
      <c r="Y71" s="34"/>
      <c r="Z71" s="34"/>
    </row>
    <row r="72" spans="2:26" ht="14.25" customHeight="1">
      <c r="B72" s="269" t="s">
        <v>1343</v>
      </c>
      <c r="C72" s="269"/>
      <c r="D72" s="269"/>
      <c r="E72" s="269"/>
      <c r="F72" s="34"/>
      <c r="G72" s="34"/>
      <c r="H72" s="34"/>
      <c r="I72" s="34"/>
      <c r="J72" s="34"/>
      <c r="K72" s="34"/>
      <c r="L72" s="34"/>
      <c r="M72" s="34"/>
      <c r="N72" s="34"/>
      <c r="O72" s="34"/>
      <c r="P72" s="34"/>
      <c r="Q72" s="34"/>
      <c r="R72" s="34"/>
      <c r="S72" s="34"/>
      <c r="T72" s="34"/>
      <c r="U72" s="34"/>
      <c r="V72" s="34"/>
      <c r="W72" s="34"/>
      <c r="X72" s="34"/>
      <c r="Y72" s="34"/>
      <c r="Z72" s="34"/>
    </row>
    <row r="73" spans="2:26" ht="14.25" customHeight="1">
      <c r="B73" s="359"/>
      <c r="C73" s="360">
        <v>2025</v>
      </c>
      <c r="D73" s="360">
        <v>2024</v>
      </c>
      <c r="E73" s="360">
        <v>2023</v>
      </c>
      <c r="F73" s="361">
        <v>2022</v>
      </c>
      <c r="G73" s="34"/>
      <c r="H73" s="34"/>
      <c r="I73" s="34"/>
      <c r="J73" s="34"/>
      <c r="K73" s="34"/>
      <c r="L73" s="34"/>
      <c r="M73" s="34"/>
      <c r="N73" s="34"/>
      <c r="O73" s="34"/>
      <c r="P73" s="34"/>
      <c r="Q73" s="34"/>
      <c r="R73" s="34"/>
      <c r="S73" s="34"/>
      <c r="T73" s="34"/>
      <c r="U73" s="34"/>
      <c r="V73" s="34"/>
      <c r="W73" s="34"/>
      <c r="X73" s="34"/>
      <c r="Y73" s="34"/>
      <c r="Z73" s="34"/>
    </row>
    <row r="74" spans="2:26" ht="33.75" customHeight="1">
      <c r="B74" s="362" t="s">
        <v>1344</v>
      </c>
      <c r="C74" s="363">
        <v>47263</v>
      </c>
      <c r="D74" s="363">
        <v>33139</v>
      </c>
      <c r="E74" s="363">
        <v>34495</v>
      </c>
      <c r="F74" s="364">
        <v>29032</v>
      </c>
      <c r="G74" s="34"/>
      <c r="H74" s="34"/>
      <c r="I74" s="34"/>
      <c r="J74" s="34"/>
      <c r="K74" s="34"/>
      <c r="L74" s="34"/>
      <c r="M74" s="34"/>
      <c r="N74" s="34"/>
      <c r="O74" s="34"/>
      <c r="P74" s="34"/>
      <c r="Q74" s="34"/>
      <c r="R74" s="34"/>
      <c r="S74" s="34"/>
      <c r="T74" s="34"/>
      <c r="U74" s="34"/>
      <c r="V74" s="34"/>
      <c r="W74" s="34"/>
      <c r="X74" s="34"/>
      <c r="Y74" s="34"/>
      <c r="Z74" s="34"/>
    </row>
    <row r="75" spans="2:26" ht="34" customHeight="1">
      <c r="B75" s="362" t="s">
        <v>1345</v>
      </c>
      <c r="C75" s="363">
        <v>3398</v>
      </c>
      <c r="D75" s="363">
        <v>3210</v>
      </c>
      <c r="E75" s="363">
        <v>3159</v>
      </c>
      <c r="F75" s="364">
        <v>3663</v>
      </c>
      <c r="G75" s="34"/>
      <c r="H75" s="34"/>
      <c r="I75" s="34"/>
      <c r="J75" s="34"/>
      <c r="K75" s="34"/>
      <c r="L75" s="34"/>
      <c r="M75" s="34"/>
      <c r="N75" s="34"/>
      <c r="O75" s="34"/>
      <c r="P75" s="34"/>
      <c r="Q75" s="34"/>
      <c r="R75" s="34"/>
      <c r="S75" s="34"/>
      <c r="T75" s="34"/>
      <c r="U75" s="34"/>
      <c r="V75" s="34"/>
      <c r="W75" s="34"/>
      <c r="X75" s="34"/>
      <c r="Y75" s="34"/>
      <c r="Z75" s="34"/>
    </row>
    <row r="76" spans="2:26" ht="14.25" customHeight="1">
      <c r="B76" s="365" t="s">
        <v>1346</v>
      </c>
      <c r="C76" s="366">
        <f t="shared" ref="C76:D76" si="7">SUM(C74:C75)</f>
        <v>50661</v>
      </c>
      <c r="D76" s="367">
        <f t="shared" si="7"/>
        <v>36349</v>
      </c>
      <c r="E76" s="366">
        <v>37654</v>
      </c>
      <c r="F76" s="368">
        <v>32695</v>
      </c>
      <c r="G76" s="34"/>
      <c r="H76" s="34"/>
      <c r="I76" s="34"/>
      <c r="J76" s="34"/>
      <c r="K76" s="34"/>
      <c r="L76" s="34"/>
      <c r="M76" s="34"/>
      <c r="N76" s="34"/>
      <c r="O76" s="34"/>
      <c r="P76" s="34"/>
      <c r="Q76" s="34"/>
      <c r="R76" s="34"/>
      <c r="S76" s="34"/>
      <c r="T76" s="34"/>
      <c r="U76" s="34"/>
      <c r="V76" s="34"/>
      <c r="W76" s="34"/>
      <c r="X76" s="34"/>
      <c r="Y76" s="34"/>
      <c r="Z76" s="34"/>
    </row>
    <row r="77" spans="2:26" ht="20.25" customHeight="1">
      <c r="B77" s="1375" t="s">
        <v>1347</v>
      </c>
      <c r="C77" s="1376"/>
      <c r="D77" s="1376"/>
      <c r="E77" s="1376"/>
      <c r="F77" s="34"/>
      <c r="G77" s="34"/>
      <c r="H77" s="34"/>
      <c r="I77" s="34"/>
      <c r="J77" s="34"/>
      <c r="K77" s="34"/>
      <c r="L77" s="34"/>
      <c r="M77" s="34"/>
      <c r="N77" s="34"/>
      <c r="O77" s="34"/>
      <c r="P77" s="34"/>
      <c r="Q77" s="34"/>
      <c r="R77" s="34"/>
      <c r="S77" s="34"/>
      <c r="T77" s="34"/>
      <c r="U77" s="34"/>
      <c r="V77" s="34"/>
      <c r="W77" s="34"/>
      <c r="X77" s="34"/>
      <c r="Y77" s="34"/>
      <c r="Z77" s="34"/>
    </row>
    <row r="78" spans="2:26" ht="14.25" customHeight="1">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2:26" ht="15" customHeight="1">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2:26" ht="14.25" customHeight="1">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2:26" ht="14.25" customHeight="1">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2:26" ht="14.25" customHeight="1">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2:26" ht="14.25" customHeight="1">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2:26" ht="15" customHeight="1">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2:26" ht="14.25" customHeight="1">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2:26" ht="14.25" customHeight="1">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2:26" ht="14.25" customHeight="1">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2:26" ht="14.25" customHeight="1">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2:26" ht="14.25" customHeight="1">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2:26" ht="14.25" customHeight="1">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2:26" ht="14.25" customHeight="1">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2:26" ht="14.25" customHeight="1">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ht="15" customHeight="1">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ht="14.25" customHeight="1">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ht="14.25" customHeight="1">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ht="14.25" customHeight="1">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ht="14.25" customHeight="1">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ht="14.25" customHeight="1">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ht="15" customHeight="1">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ht="14.25" customHeight="1">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4.25" customHeight="1">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4.25" customHeight="1">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4.25" customHeight="1">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4.25" customHeight="1">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4.25" customHeight="1">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4.25" customHeight="1">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4.25" customHeight="1">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4.25" customHeight="1">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4.25" customHeight="1">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4.25" customHeight="1">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4.25" customHeight="1">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4.25" customHeight="1">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4.25" customHeight="1">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4.25" customHeight="1">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4.25" customHeight="1">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4.25" customHeight="1">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4.25" customHeight="1">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4.25" customHeight="1">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4.25" customHeight="1">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4.25"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4.25" customHeight="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4.25" customHeight="1">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4.25"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4.25" customHeight="1">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4.25" customHeight="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4.25"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4.25" customHeight="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4.25" customHeight="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customHeight="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customHeight="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customHeight="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customHeight="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customHeight="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customHeight="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customHeight="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customHeight="1">
      <c r="A140" s="58"/>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customHeight="1">
      <c r="A141" s="58"/>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customHeight="1">
      <c r="A142" s="58"/>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customHeight="1">
      <c r="A143" s="58"/>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customHeight="1">
      <c r="A144" s="58"/>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customHeight="1">
      <c r="A145" s="58"/>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customHeight="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customHeight="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customHeight="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customHeight="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customHeight="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customHeight="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customHeigh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customHeight="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customHeight="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customHeight="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customHeight="1">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customHeight="1">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customHeight="1">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customHeight="1">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customHeight="1">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4.25" customHeight="1">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4.25" customHeight="1">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4.25" customHeight="1">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4.25" customHeight="1">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4.25" customHeight="1">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4.25" customHeight="1">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4.25" customHeight="1">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4.25" customHeight="1">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4.25" customHeight="1">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4.25" customHeight="1">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4.25" customHeight="1">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4.25" customHeight="1">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4.25" customHeight="1">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4.25" customHeight="1">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4.25" customHeight="1">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4.25" customHeight="1">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4.25" customHeight="1">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4.25" customHeight="1">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4.25" customHeight="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4.25" customHeight="1">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4.25" customHeight="1">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4.25" customHeight="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4.25" customHeight="1">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4.25" customHeight="1">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4.25" customHeight="1">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4.25" customHeight="1">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4.25" customHeight="1">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4.25" customHeight="1">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4.25" customHeight="1">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4.25" customHeight="1">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4.25" customHeight="1">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4.25" customHeight="1">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4.25" customHeight="1">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4.25" customHeight="1">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4.25" customHeight="1">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4.25" customHeight="1">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4.25" customHeight="1">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4.25" customHeight="1">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4.25" customHeight="1">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4.25" customHeight="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4.25" customHeight="1">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4.25" customHeight="1">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4.25" customHeight="1">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4.25" customHeight="1">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4.25" customHeight="1">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4.25" customHeight="1">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4.25" customHeight="1">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4.25" customHeight="1">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4.25" customHeight="1">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4.25" customHeight="1">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4.25" customHeight="1">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4.25" customHeight="1">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4.25" customHeight="1">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4.25" customHeight="1">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4.25" customHeight="1">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ht="14.25" customHeight="1">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ht="14.25" customHeight="1">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ht="14.25" customHeight="1">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4.25" customHeight="1">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4.25" customHeight="1">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4.25" customHeight="1">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4.25" customHeight="1">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4.25" customHeight="1">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4.25" customHeight="1">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4.25" customHeight="1">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4.25" customHeight="1">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4.25" customHeight="1">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4.25" customHeight="1">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4.25" customHeight="1">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4.25" customHeight="1">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4.25" customHeight="1">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4.25" customHeight="1">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4.25" customHeight="1">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4.25" customHeight="1">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4.25" customHeight="1">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4.25" customHeight="1">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4.25" customHeight="1">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4.25" customHeight="1">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4.25" customHeight="1">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4.25" customHeight="1">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4.25" customHeight="1">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4.25" customHeight="1">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4.25" customHeight="1">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4.25" customHeight="1">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4.25" customHeight="1">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4.25" customHeight="1">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4.25" customHeight="1">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4.25" customHeight="1">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4.25" customHeight="1">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4.25" customHeight="1">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4.25" customHeight="1">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4.25" customHeight="1">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4.25" customHeight="1">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4.25" customHeight="1">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4.25" customHeight="1">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4.25" customHeight="1">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4.25" customHeight="1">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4.25" customHeight="1">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4.25" customHeight="1">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4.25" customHeight="1">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4.25" customHeight="1">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4.25" customHeight="1">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4.25" customHeight="1">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4.25" customHeight="1">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4.25" customHeight="1">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4.25" customHeight="1">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4.25" customHeight="1">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4.25" customHeight="1">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4.25" customHeight="1">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4.25" customHeight="1">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4.25" customHeight="1">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4.25" customHeight="1">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4.25" customHeight="1">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4.25" customHeight="1">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4.25" customHeight="1">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4.25" customHeight="1">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4.25" customHeight="1">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4.25" customHeight="1">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4.25" customHeight="1">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4.25" customHeight="1">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4.25" customHeight="1">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4.25" customHeight="1">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4.25" customHeight="1">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4.25" customHeight="1">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4.25" customHeight="1">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4.25" customHeight="1">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4.25" customHeight="1">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4.25" customHeight="1">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4.25" customHeight="1">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4.25" customHeight="1">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4.25" customHeight="1">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4.25" customHeight="1">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4.25" customHeight="1">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4.25" customHeight="1">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4.25" customHeight="1">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4.25" customHeight="1">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4.25" customHeight="1">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4.25" customHeight="1">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4.25" customHeight="1">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4.25" customHeight="1">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4.25" customHeight="1">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4.25" customHeight="1">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4.25" customHeight="1">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4.25" customHeight="1">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4.25" customHeight="1">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4.25" customHeight="1">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4.25" customHeight="1">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4.25" customHeight="1">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4.25" customHeight="1">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4.25" customHeight="1">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4.25" customHeight="1">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4.25" customHeight="1">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4.25" customHeight="1">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4.25" customHeight="1">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4.25" customHeight="1">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4.25" customHeight="1">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4.25" customHeight="1">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4.25" customHeight="1">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4.25" customHeight="1">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4.25" customHeight="1">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4.25" customHeight="1">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4.25" customHeight="1">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4.25" customHeight="1">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4.25" customHeight="1">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4.25" customHeight="1">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4.25" customHeight="1">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4.25" customHeight="1">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4.25" customHeight="1">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4.25" customHeight="1">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4.25" customHeight="1">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4.25" customHeight="1">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4.25" customHeight="1">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4.25" customHeight="1">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4.25" customHeight="1">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4.25" customHeight="1">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4.25" customHeight="1">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4.25" customHeight="1">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4.25" customHeight="1">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4.25" customHeight="1">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4.25" customHeight="1">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4.25" customHeight="1">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4.25" customHeight="1">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4.25" customHeight="1">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4.25" customHeight="1">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4.25" customHeight="1">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4.25" customHeight="1">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4.25" customHeight="1">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4.25" customHeight="1">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4.25" customHeight="1">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4.25" customHeight="1">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4.25" customHeight="1">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4.25" customHeight="1">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4.25" customHeight="1">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4.25" customHeight="1">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4.25" customHeight="1">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4.25" customHeight="1">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4.25" customHeight="1">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4.25" customHeight="1">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4.25" customHeight="1">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4.25" customHeight="1">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4.25" customHeight="1">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4.25" customHeight="1">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4.25" customHeight="1">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4.25" customHeight="1">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4.25" customHeight="1">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4.25" customHeight="1">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4.25" customHeight="1">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4.25" customHeight="1">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4.25" customHeight="1">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4.25" customHeight="1">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4.25" customHeight="1">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4.25" customHeight="1">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4.25" customHeight="1">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4.25" customHeight="1">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4.25" customHeight="1">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4.25" customHeight="1">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4.25" customHeight="1">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4.25" customHeight="1">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4.25" customHeight="1">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4.25" customHeight="1">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4.25" customHeight="1">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4.25" customHeight="1">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4.25" customHeight="1">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4.25" customHeight="1">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4.25" customHeight="1">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4.25" customHeight="1">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4.25" customHeight="1">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4.25" customHeight="1">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4.25" customHeight="1">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4.25" customHeight="1">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4.25" customHeight="1">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4.25" customHeight="1">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4.25" customHeight="1">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4.25" customHeight="1">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4.25" customHeight="1">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4.25" customHeight="1">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4.25" customHeight="1">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4.25" customHeight="1">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4.25" customHeight="1">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4.25" customHeight="1">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4.25" customHeight="1">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4.25" customHeight="1">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4.25" customHeight="1">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4.25" customHeight="1">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4.25" customHeight="1">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4.25" customHeight="1">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4.25" customHeight="1">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4.25" customHeight="1">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4.25" customHeight="1">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4.25" customHeight="1">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4.25" customHeight="1">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4.25" customHeight="1">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4.25" customHeight="1">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4.25" customHeight="1">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4.25" customHeight="1">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4.25" customHeight="1">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4.25" customHeight="1">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4.25" customHeight="1">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4.25" customHeight="1">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4.25" customHeight="1">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4.25" customHeight="1">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4.25" customHeight="1">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4.25" customHeight="1">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4.25" customHeight="1">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4.25" customHeight="1">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4.25" customHeight="1">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4.25" customHeight="1">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4.25" customHeight="1">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4.25" customHeight="1">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4.25" customHeight="1">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4.25" customHeight="1">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4.25" customHeight="1">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4.25" customHeight="1">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4.25" customHeight="1">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4.25" customHeight="1">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4.25" customHeight="1">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4.25" customHeight="1">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4.25" customHeight="1">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4.25" customHeight="1">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4.25" customHeight="1">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4.25" customHeight="1">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4.25" customHeight="1">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4.25" customHeight="1">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4.25" customHeight="1">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4.25" customHeight="1">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4.25" customHeight="1">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4.25" customHeight="1">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4.25" customHeight="1">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4.25" customHeight="1">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4.25" customHeight="1">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4.25" customHeight="1">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4.25" customHeight="1">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4.25" customHeight="1">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4.25" customHeight="1">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4.25" customHeight="1">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4.25" customHeight="1">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4.25" customHeight="1">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4.25" customHeight="1">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4.25" customHeight="1">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4.25" customHeight="1">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4.25" customHeight="1">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4.25" customHeight="1">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4.25" customHeight="1">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4.25" customHeight="1">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4.25" customHeight="1">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4.25" customHeight="1">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4.25" customHeight="1">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4.25" customHeight="1">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4.25" customHeight="1">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4.25" customHeight="1">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4.25" customHeight="1">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4.25" customHeight="1">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4.25" customHeight="1">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4.25" customHeight="1">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4.25" customHeight="1">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4.25" customHeight="1">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4.25" customHeight="1">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4.25" customHeight="1">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4.25" customHeight="1">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4.25" customHeight="1">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4.25" customHeight="1">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4.25" customHeight="1">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4.25" customHeight="1">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4.25" customHeight="1">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4.25" customHeight="1">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4.25" customHeight="1">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4.25" customHeight="1">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4.25" customHeight="1">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4.25" customHeight="1">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4.25" customHeight="1">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4.25" customHeight="1">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4.25" customHeight="1">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4.25" customHeight="1">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4.25" customHeight="1">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4.25" customHeight="1">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4.25" customHeight="1">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4.25" customHeight="1">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4.25" customHeight="1">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4.25" customHeight="1">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4.25" customHeight="1">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4.25" customHeight="1">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4.25" customHeight="1">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4.25" customHeight="1">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4.25" customHeight="1">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4.25" customHeight="1">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4.25" customHeight="1">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4.25" customHeight="1">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4.25" customHeight="1">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4.25" customHeight="1">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4.25" customHeight="1">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4.25" customHeight="1">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4.25" customHeight="1">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4.25" customHeight="1">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4.25" customHeight="1">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4.25" customHeight="1">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4.25" customHeight="1">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4.25" customHeight="1">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4.25" customHeight="1">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4.25" customHeight="1">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4.25" customHeight="1">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4.25" customHeight="1">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4.25" customHeight="1">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4.25" customHeight="1">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4.25" customHeight="1">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4.25" customHeight="1">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4.25" customHeight="1">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4.25" customHeight="1">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4.25" customHeight="1">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4.25" customHeight="1">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4.25" customHeight="1">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4.25" customHeight="1">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4.25" customHeight="1">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4.25" customHeight="1">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4.25" customHeight="1">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4.25" customHeight="1">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4.25" customHeight="1">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4.25" customHeight="1">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4.25" customHeight="1">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4.25" customHeight="1">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4.25" customHeight="1">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4.25" customHeight="1">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4.25" customHeight="1">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4.25" customHeight="1">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4.25" customHeight="1">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4.25" customHeight="1">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4.25" customHeight="1">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4.25" customHeight="1">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4.25" customHeight="1">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4.25" customHeight="1">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4.25" customHeight="1">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4.25" customHeight="1">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4.25" customHeight="1">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4.25" customHeight="1">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4.25" customHeight="1">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4.25" customHeight="1">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4.25" customHeight="1">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4.25" customHeight="1">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4.25" customHeight="1">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4.25" customHeight="1">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4.25" customHeight="1">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4.25" customHeight="1">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4.25" customHeight="1">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4.25" customHeight="1">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4.25" customHeight="1">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4.25" customHeight="1">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4.25" customHeight="1">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4.25" customHeight="1">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4.25" customHeight="1">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4.25" customHeight="1">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4.25" customHeight="1">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4.25" customHeight="1">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4.25" customHeight="1">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4.25" customHeight="1">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4.25" customHeight="1">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4.25" customHeight="1">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4.25" customHeight="1">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4.25" customHeight="1">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4.25" customHeight="1">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4.25" customHeight="1">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4.25" customHeight="1">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4.25" customHeight="1">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4.25" customHeight="1">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4.25" customHeight="1">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4.25" customHeight="1">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4.25" customHeight="1">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4.25" customHeight="1">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4.25" customHeight="1">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4.25" customHeight="1">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4.25" customHeight="1">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4.25" customHeight="1">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4.25" customHeight="1">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4.25" customHeight="1">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4.25" customHeight="1">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4.25" customHeight="1">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4.25" customHeight="1">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4.25" customHeight="1">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4.25" customHeight="1">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4.25" customHeight="1">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4.25" customHeight="1">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4.25" customHeight="1">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4.25" customHeight="1">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4.25" customHeight="1">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4.25" customHeight="1">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4.25" customHeight="1">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4.25" customHeight="1">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4.25" customHeight="1">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4.25" customHeight="1">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4.25" customHeight="1">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4.25" customHeight="1">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4.25" customHeight="1">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4.25" customHeight="1">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4.25" customHeight="1">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4.25" customHeight="1">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4.25" customHeight="1">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4.25" customHeight="1">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4.25" customHeight="1">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4.25" customHeight="1">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4.25" customHeight="1">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4.25" customHeight="1">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4.25" customHeight="1">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4.25" customHeight="1">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4.25" customHeight="1">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4.25" customHeight="1">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4.25" customHeight="1">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4.25" customHeight="1">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4.25" customHeight="1">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4.25" customHeight="1">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4.25" customHeight="1">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4.25" customHeight="1">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4.25" customHeight="1">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4.25" customHeight="1">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4.25" customHeight="1">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4.25" customHeight="1">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4.25" customHeight="1">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4.25" customHeight="1">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4.25" customHeight="1">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4.25" customHeight="1">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4.25" customHeight="1">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4.25" customHeight="1">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4.25" customHeight="1">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4.25" customHeight="1">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4.25" customHeight="1">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4.25" customHeight="1">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4.25" customHeight="1">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4.25" customHeight="1">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4.25" customHeight="1">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4.25" customHeight="1">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4.25" customHeight="1">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4.25" customHeight="1">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4.25" customHeight="1">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4.25" customHeight="1">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4.25" customHeight="1">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4.25" customHeight="1">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4.25" customHeight="1">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4.25" customHeight="1">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4.25" customHeight="1">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4.25" customHeight="1">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4.25" customHeight="1">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4.25" customHeight="1">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4.25" customHeight="1">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4.25" customHeight="1">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4.25" customHeight="1">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4.25" customHeight="1">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4.25" customHeight="1">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4.25" customHeight="1">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4.25" customHeight="1">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4.25" customHeight="1">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4.25" customHeight="1">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4.25" customHeight="1">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4.25" customHeight="1">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4.25" customHeight="1">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4.25" customHeight="1">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4.25" customHeight="1">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4.25" customHeight="1">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4.25" customHeight="1">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4.25" customHeight="1">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4.25" customHeight="1">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4.25" customHeight="1">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4.25" customHeight="1">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4.25" customHeight="1">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4.25" customHeight="1">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4.25" customHeight="1">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4.25" customHeight="1">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4.25" customHeight="1">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4.25" customHeight="1">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4.25" customHeight="1">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4.25" customHeight="1">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4.25" customHeight="1">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4.25" customHeight="1">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4.25" customHeight="1">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4.25" customHeight="1">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4.25" customHeight="1">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4.25" customHeight="1">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4.25" customHeight="1">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4.25" customHeight="1">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4.25" customHeight="1">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4.25" customHeight="1">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4.25" customHeight="1">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4.25" customHeight="1">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4.25" customHeight="1">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4.25" customHeight="1">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4.25" customHeight="1">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4.25" customHeight="1">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4.25" customHeight="1">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4.25" customHeight="1">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4.25" customHeight="1">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4.25" customHeight="1">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4.25" customHeight="1">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4.25" customHeight="1">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4.25" customHeight="1">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4.25" customHeight="1">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4.25" customHeight="1">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4.25" customHeight="1">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4.25" customHeight="1">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4.25" customHeight="1">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4.25" customHeight="1">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4.25" customHeight="1">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4.25" customHeight="1">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4.25" customHeight="1">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4.25" customHeight="1">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4.25" customHeight="1">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4.25" customHeight="1">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4.25" customHeight="1">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4.25" customHeight="1">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4.25" customHeight="1">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4.25" customHeight="1">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4.25" customHeight="1">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4.25" customHeight="1">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4.25" customHeight="1">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4.25" customHeight="1">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4.25" customHeight="1">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4.25" customHeight="1">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4.25" customHeight="1">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4.25" customHeight="1">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4.25" customHeight="1">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4.25" customHeight="1">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4.25" customHeight="1">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4.25" customHeight="1">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4.25" customHeight="1">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4.25" customHeight="1">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4.25" customHeight="1">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4.25" customHeight="1">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4.25" customHeight="1">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4.25" customHeight="1">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4.25" customHeight="1">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4.25" customHeight="1">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4.25" customHeight="1">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4.25" customHeight="1">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4.25" customHeight="1">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4.25" customHeight="1">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4.25" customHeight="1">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4.25" customHeight="1">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4.25" customHeight="1">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4.25" customHeight="1">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4.25" customHeight="1">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4.25" customHeight="1">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4.25" customHeight="1">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4.25" customHeight="1">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4.25" customHeight="1">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4.25" customHeight="1">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4.25" customHeight="1">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4.25" customHeight="1">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4.25" customHeight="1">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4.25" customHeight="1">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4.25" customHeight="1">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4.25" customHeight="1">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4.25" customHeight="1">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4.25" customHeight="1">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4.25" customHeight="1">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4.25" customHeight="1">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4.25" customHeight="1">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4.25" customHeight="1">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4.25" customHeight="1">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4.25" customHeight="1">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4.25" customHeight="1">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4.25" customHeight="1">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4.25" customHeight="1">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4.25" customHeight="1">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4.25" customHeight="1">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4.25" customHeight="1">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4.25" customHeight="1">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4.25" customHeight="1">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4.25" customHeight="1">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4.25" customHeight="1">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4.25" customHeight="1">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4.25" customHeight="1">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4.25" customHeight="1">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4.25" customHeight="1">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4.25" customHeight="1">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4.25" customHeight="1">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4.25" customHeight="1">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4.25" customHeight="1">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4.25" customHeight="1">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4.25" customHeight="1">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4.25" customHeight="1">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4.25" customHeight="1">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4.25" customHeight="1">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4.25" customHeight="1">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4.25" customHeight="1">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4.25" customHeight="1">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4.25" customHeight="1">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4.25" customHeight="1">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4.25" customHeight="1">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4.25" customHeight="1">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4.25" customHeight="1">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4.25" customHeight="1">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4.25" customHeight="1">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4.25" customHeight="1">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4.25" customHeight="1">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4.25" customHeight="1">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4.25" customHeight="1">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4.25" customHeight="1">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4.25" customHeight="1">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4.25" customHeight="1">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4.25" customHeight="1">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4.25" customHeight="1">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4.25" customHeight="1">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4.25" customHeight="1">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4.25" customHeight="1">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4.25" customHeight="1">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4.25" customHeight="1">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4.25" customHeight="1">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4.25" customHeight="1">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4.25" customHeight="1">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4.25" customHeight="1">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4.25" customHeight="1">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4.25" customHeight="1">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4.25" customHeight="1">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4.25" customHeight="1">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4.25" customHeight="1">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4.25" customHeight="1">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4.25" customHeight="1">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4.25" customHeight="1">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4.25" customHeight="1">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4.25" customHeight="1">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4.25" customHeight="1">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4.25" customHeight="1">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4.25" customHeight="1">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4.25" customHeight="1">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4.25" customHeight="1">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4.25" customHeight="1">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4.25" customHeight="1">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4.25" customHeight="1">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4.25" customHeight="1">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4.25" customHeight="1">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4.25" customHeight="1">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4.25" customHeight="1">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4.25" customHeight="1">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4.25" customHeight="1">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4.25" customHeight="1">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4.25" customHeight="1">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4.25" customHeight="1">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4.25" customHeight="1">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4.25" customHeight="1">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4.25" customHeight="1">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4.25" customHeight="1">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4.25" customHeight="1">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4.25" customHeight="1">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4.25" customHeight="1">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4.25" customHeight="1">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4.25" customHeight="1">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4.25" customHeight="1">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4.25" customHeight="1">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4.25" customHeight="1">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4.25" customHeight="1">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4.25" customHeight="1">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4.25" customHeight="1">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4.25" customHeight="1">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4.25" customHeight="1">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4.25" customHeight="1">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4.25" customHeight="1">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4.25" customHeight="1">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4.25" customHeight="1">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4.25" customHeight="1">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4.25" customHeight="1">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4.25" customHeight="1">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4.25" customHeight="1">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4.25" customHeight="1">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4.25" customHeight="1">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4.25" customHeight="1">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4.25" customHeight="1">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4.25" customHeight="1">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4.25" customHeight="1">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4.25" customHeight="1">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4.25" customHeight="1">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4.25" customHeight="1">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4.25" customHeight="1">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4.25" customHeight="1">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4.25" customHeight="1">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4.25" customHeight="1">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4.25" customHeight="1">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4.25" customHeight="1">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4.25" customHeight="1">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4.25" customHeight="1">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4.25" customHeight="1">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4.25" customHeight="1">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4.25" customHeight="1">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4.25" customHeight="1">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4.25" customHeight="1">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4.25" customHeight="1">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4.25" customHeight="1">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4.25" customHeight="1">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4.25" customHeight="1">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4.25" customHeight="1">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4.25" customHeight="1">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4.25" customHeight="1">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4.25" customHeight="1">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4.25" customHeight="1">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4.25" customHeight="1">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4.25" customHeight="1">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4.25" customHeight="1">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4.25" customHeight="1">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4.25" customHeight="1">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4.25" customHeight="1">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4.25" customHeight="1">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4.25" customHeight="1">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4.25" customHeight="1">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4.25" customHeight="1">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4.25" customHeight="1">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4.25" customHeight="1">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4.25" customHeight="1">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4.25" customHeight="1">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4.25" customHeight="1">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4.25" customHeight="1">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4.25" customHeight="1">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4.25" customHeight="1">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4.25" customHeight="1">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4.25" customHeight="1">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4.25" customHeight="1">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4.25" customHeight="1">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4.25" customHeight="1">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4.25" customHeight="1">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4.25" customHeight="1">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4.25" customHeight="1">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4.25" customHeight="1">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4.25" customHeight="1">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4.25" customHeight="1">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4.25" customHeight="1">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4.25" customHeight="1">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4.25" customHeight="1">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4.25" customHeight="1">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4.25" customHeight="1">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4.25" customHeight="1">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4.25" customHeight="1">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4.25" customHeight="1">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4.25" customHeight="1">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4.25" customHeight="1">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4.25" customHeight="1">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4.25" customHeight="1">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4.25" customHeight="1">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4.25" customHeight="1">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4.25" customHeight="1">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4.25" customHeight="1">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4.25" customHeight="1">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4.25" customHeight="1">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4.25" customHeight="1">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4.25" customHeight="1">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4.25" customHeight="1">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4.25" customHeight="1">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4.25" customHeight="1">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4.25" customHeight="1">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4.25" customHeight="1">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4.25" customHeight="1">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4.25" customHeight="1">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4.25" customHeight="1">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4.25" customHeight="1">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4.25" customHeight="1">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4.25" customHeight="1">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4.25" customHeight="1">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4.25" customHeight="1">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4.25" customHeight="1">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4.25" customHeight="1">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4.25" customHeight="1">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4.25" customHeight="1">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4.25" customHeight="1">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4.25" customHeight="1">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4.25" customHeight="1">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4.25" customHeight="1">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4.25" customHeight="1">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4.25" customHeight="1">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4.25" customHeight="1">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4.25" customHeight="1">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4.25" customHeight="1">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4.25" customHeight="1">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4.25" customHeight="1">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4.25" customHeight="1">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4.25" customHeight="1">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4.25" customHeight="1">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4.25" customHeight="1">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4.25" customHeight="1">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4.25" customHeight="1">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4.25" customHeight="1">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4.25" customHeight="1">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4.25" customHeight="1">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4.25" customHeight="1">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4.25" customHeight="1">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4.25" customHeight="1">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4.25" customHeight="1">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4.25" customHeight="1">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4.25" customHeight="1">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sheetProtection algorithmName="SHA-512" hashValue="bPtGLlsDPPx/5kME4pQei5ivBojhg9cfkChtn0aIBfKYBwptjopKvaMPfXNPqGXSMePRCmAu4K5wlR1VCCgO8g==" saltValue="v89kni8S6F+kJ3NL8QzsYg==" spinCount="100000" sheet="1" objects="1" scenarios="1"/>
  <mergeCells count="32">
    <mergeCell ref="B2:K2"/>
    <mergeCell ref="B4:G4"/>
    <mergeCell ref="B6:G6"/>
    <mergeCell ref="B8:G8"/>
    <mergeCell ref="B13:G13"/>
    <mergeCell ref="B14:G14"/>
    <mergeCell ref="B16:G16"/>
    <mergeCell ref="C23:C27"/>
    <mergeCell ref="C28:C31"/>
    <mergeCell ref="B17:B18"/>
    <mergeCell ref="C17:D18"/>
    <mergeCell ref="E17:G17"/>
    <mergeCell ref="H17:J17"/>
    <mergeCell ref="B19:B27"/>
    <mergeCell ref="C19:C22"/>
    <mergeCell ref="B28:B36"/>
    <mergeCell ref="C32:C36"/>
    <mergeCell ref="B37:G37"/>
    <mergeCell ref="B38:G38"/>
    <mergeCell ref="B39:G39"/>
    <mergeCell ref="B40:G40"/>
    <mergeCell ref="B43:E43"/>
    <mergeCell ref="B45:E45"/>
    <mergeCell ref="B68:E68"/>
    <mergeCell ref="B77:E77"/>
    <mergeCell ref="B49:E49"/>
    <mergeCell ref="B53:E53"/>
    <mergeCell ref="B57:E57"/>
    <mergeCell ref="B61:E61"/>
    <mergeCell ref="B65:E65"/>
    <mergeCell ref="B66:E66"/>
    <mergeCell ref="B67:E67"/>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AE5E3"/>
  </sheetPr>
  <dimension ref="A1:Z1000"/>
  <sheetViews>
    <sheetView showGridLines="0" workbookViewId="0">
      <selection activeCell="B74" sqref="B74:G74"/>
    </sheetView>
  </sheetViews>
  <sheetFormatPr defaultColWidth="14.453125" defaultRowHeight="15" customHeight="1"/>
  <cols>
    <col min="1" max="1" width="1.54296875" customWidth="1"/>
    <col min="2" max="2" width="36.453125" customWidth="1"/>
    <col min="3" max="9" width="15.54296875" customWidth="1"/>
    <col min="10" max="10" width="11.54296875" customWidth="1"/>
    <col min="11" max="11" width="14" customWidth="1"/>
    <col min="12" max="12" width="14.453125" customWidth="1"/>
    <col min="13" max="13" width="12.54296875" customWidth="1"/>
    <col min="14" max="26" width="8.54296875" customWidth="1"/>
  </cols>
  <sheetData>
    <row r="1" spans="1:26" ht="70.5" customHeight="1">
      <c r="B1" s="189"/>
    </row>
    <row r="2" spans="1:26" ht="15" customHeight="1">
      <c r="A2" s="58"/>
      <c r="B2" s="1404" t="s">
        <v>17</v>
      </c>
      <c r="C2" s="1279"/>
      <c r="D2" s="1279"/>
      <c r="E2" s="1279"/>
      <c r="F2" s="1279"/>
      <c r="G2" s="1279"/>
      <c r="H2" s="1279"/>
      <c r="I2" s="1279"/>
      <c r="J2" s="1279"/>
      <c r="K2" s="1279"/>
      <c r="L2" s="1279"/>
      <c r="M2" s="58"/>
      <c r="N2" s="58"/>
      <c r="O2" s="58"/>
      <c r="P2" s="58"/>
      <c r="Q2" s="58"/>
      <c r="R2" s="58"/>
      <c r="S2" s="58"/>
      <c r="T2" s="58"/>
      <c r="U2" s="58"/>
      <c r="V2" s="58"/>
      <c r="W2" s="58"/>
      <c r="X2" s="58"/>
      <c r="Y2" s="58"/>
      <c r="Z2" s="58"/>
    </row>
    <row r="3" spans="1:26" ht="11.25" customHeight="1">
      <c r="B3" s="193"/>
      <c r="C3" s="193"/>
      <c r="D3" s="193"/>
      <c r="E3" s="193"/>
      <c r="F3" s="193"/>
    </row>
    <row r="4" spans="1:26" ht="24.5" customHeight="1">
      <c r="B4" s="369" t="s">
        <v>1348</v>
      </c>
      <c r="C4" s="3"/>
      <c r="D4" s="3"/>
      <c r="E4" s="3"/>
      <c r="F4" s="3"/>
    </row>
    <row r="5" spans="1:26" ht="9" customHeight="1">
      <c r="B5" s="194"/>
      <c r="C5" s="194"/>
      <c r="D5" s="194"/>
      <c r="E5" s="194"/>
      <c r="F5" s="194"/>
      <c r="G5" s="194"/>
      <c r="H5" s="194"/>
      <c r="I5" s="194"/>
      <c r="J5" s="194"/>
      <c r="K5" s="194"/>
      <c r="L5" s="194"/>
      <c r="P5" s="58"/>
    </row>
    <row r="6" spans="1:26" ht="14.25" customHeight="1">
      <c r="B6" s="1362" t="s">
        <v>1349</v>
      </c>
      <c r="C6" s="1279"/>
      <c r="D6" s="1279"/>
      <c r="E6" s="1279"/>
      <c r="F6" s="1279"/>
      <c r="G6" s="300"/>
      <c r="H6" s="300"/>
      <c r="I6" s="300"/>
      <c r="J6" s="194"/>
      <c r="K6" s="194"/>
      <c r="L6" s="194"/>
      <c r="P6" s="58"/>
    </row>
    <row r="7" spans="1:26" ht="9" customHeight="1">
      <c r="B7" s="194"/>
      <c r="C7" s="194"/>
      <c r="D7" s="194"/>
      <c r="E7" s="194"/>
      <c r="F7" s="194"/>
      <c r="G7" s="194"/>
      <c r="H7" s="194"/>
      <c r="I7" s="194"/>
      <c r="J7" s="194"/>
      <c r="K7" s="194"/>
      <c r="L7" s="194"/>
      <c r="P7" s="58"/>
    </row>
    <row r="8" spans="1:26" ht="18" customHeight="1">
      <c r="A8" s="287"/>
      <c r="B8" s="1384" t="s">
        <v>1350</v>
      </c>
      <c r="C8" s="1279"/>
      <c r="D8" s="1279"/>
      <c r="E8" s="1279"/>
      <c r="F8" s="1279"/>
      <c r="G8" s="269"/>
      <c r="H8" s="269"/>
      <c r="I8" s="269"/>
      <c r="J8" s="287"/>
      <c r="K8" s="287"/>
      <c r="L8" s="287"/>
      <c r="M8" s="287"/>
      <c r="N8" s="287"/>
      <c r="O8" s="287"/>
      <c r="P8" s="287"/>
    </row>
    <row r="9" spans="1:26" ht="14.25" customHeight="1">
      <c r="A9" s="287"/>
      <c r="B9" s="370" t="s">
        <v>1351</v>
      </c>
      <c r="C9" s="371">
        <v>2025</v>
      </c>
      <c r="D9" s="371">
        <v>2024</v>
      </c>
      <c r="E9" s="371">
        <v>2023</v>
      </c>
      <c r="F9" s="371">
        <v>2022</v>
      </c>
      <c r="G9" s="372">
        <v>2021</v>
      </c>
      <c r="H9" s="287"/>
      <c r="I9" s="287"/>
      <c r="J9" s="287"/>
      <c r="K9" s="287"/>
      <c r="L9" s="287"/>
      <c r="M9" s="287"/>
      <c r="N9" s="287"/>
      <c r="O9" s="287"/>
      <c r="P9" s="287"/>
    </row>
    <row r="10" spans="1:26" ht="14.25" customHeight="1">
      <c r="A10" s="287"/>
      <c r="B10" s="373" t="s">
        <v>1352</v>
      </c>
      <c r="C10" s="374">
        <v>6719</v>
      </c>
      <c r="D10" s="374">
        <v>5952</v>
      </c>
      <c r="E10" s="374">
        <v>6314</v>
      </c>
      <c r="F10" s="374">
        <v>5363</v>
      </c>
      <c r="G10" s="375">
        <v>5269</v>
      </c>
      <c r="H10" s="287"/>
      <c r="I10" s="287"/>
      <c r="J10" s="287"/>
      <c r="K10" s="287"/>
      <c r="L10" s="287"/>
      <c r="M10" s="287"/>
      <c r="N10" s="287"/>
      <c r="O10" s="287"/>
      <c r="P10" s="287"/>
    </row>
    <row r="11" spans="1:26" ht="14.25" customHeight="1">
      <c r="A11" s="287"/>
      <c r="B11" s="376" t="s">
        <v>1353</v>
      </c>
      <c r="C11" s="377">
        <v>64</v>
      </c>
      <c r="D11" s="377">
        <v>57</v>
      </c>
      <c r="E11" s="377">
        <v>54</v>
      </c>
      <c r="F11" s="377">
        <v>57</v>
      </c>
      <c r="G11" s="378">
        <v>54</v>
      </c>
      <c r="H11" s="287"/>
      <c r="I11" s="287"/>
      <c r="J11" s="287"/>
      <c r="K11" s="287"/>
      <c r="L11" s="287"/>
      <c r="M11" s="287"/>
      <c r="N11" s="287"/>
      <c r="O11" s="287"/>
      <c r="P11" s="287"/>
    </row>
    <row r="12" spans="1:26" ht="14.25" customHeight="1">
      <c r="A12" s="287"/>
      <c r="B12" s="376" t="s">
        <v>1354</v>
      </c>
      <c r="C12" s="379">
        <v>1952</v>
      </c>
      <c r="D12" s="379">
        <v>2270</v>
      </c>
      <c r="E12" s="379">
        <v>2306</v>
      </c>
      <c r="F12" s="379">
        <v>1980</v>
      </c>
      <c r="G12" s="380">
        <v>2623</v>
      </c>
      <c r="H12" s="287"/>
      <c r="I12" s="287"/>
      <c r="J12" s="287"/>
      <c r="K12" s="287"/>
      <c r="L12" s="287"/>
      <c r="M12" s="287"/>
      <c r="N12" s="287"/>
      <c r="O12" s="287"/>
      <c r="P12" s="287"/>
    </row>
    <row r="13" spans="1:26" ht="14.25" customHeight="1">
      <c r="A13" s="287"/>
      <c r="B13" s="376" t="s">
        <v>1355</v>
      </c>
      <c r="C13" s="379">
        <v>2119</v>
      </c>
      <c r="D13" s="379">
        <v>2049</v>
      </c>
      <c r="E13" s="379">
        <v>2089</v>
      </c>
      <c r="F13" s="379">
        <v>1958</v>
      </c>
      <c r="G13" s="380">
        <v>1874</v>
      </c>
      <c r="H13" s="287"/>
      <c r="I13" s="287"/>
      <c r="J13" s="287"/>
      <c r="K13" s="287"/>
      <c r="L13" s="287"/>
      <c r="M13" s="287"/>
      <c r="N13" s="287"/>
      <c r="O13" s="287"/>
      <c r="P13" s="287"/>
    </row>
    <row r="14" spans="1:26" ht="14.25" customHeight="1">
      <c r="A14" s="287"/>
      <c r="B14" s="381" t="s">
        <v>1356</v>
      </c>
      <c r="C14" s="377">
        <v>1082</v>
      </c>
      <c r="D14" s="377">
        <v>307</v>
      </c>
      <c r="E14" s="377">
        <v>246</v>
      </c>
      <c r="F14" s="377">
        <v>278</v>
      </c>
      <c r="G14" s="382">
        <v>387</v>
      </c>
      <c r="H14" s="287"/>
      <c r="I14" s="287"/>
      <c r="J14" s="287"/>
      <c r="K14" s="287"/>
      <c r="L14" s="287"/>
      <c r="M14" s="287"/>
      <c r="N14" s="287"/>
      <c r="O14" s="287"/>
      <c r="P14" s="287"/>
    </row>
    <row r="15" spans="1:26" ht="14.25" customHeight="1">
      <c r="A15" s="287"/>
      <c r="B15" s="376" t="s">
        <v>1357</v>
      </c>
      <c r="C15" s="377">
        <v>133</v>
      </c>
      <c r="D15" s="377">
        <v>143</v>
      </c>
      <c r="E15" s="377">
        <v>395</v>
      </c>
      <c r="F15" s="377">
        <v>424</v>
      </c>
      <c r="G15" s="378">
        <v>489</v>
      </c>
      <c r="H15" s="287"/>
      <c r="I15" s="287"/>
      <c r="J15" s="287"/>
      <c r="K15" s="287"/>
      <c r="L15" s="287"/>
      <c r="M15" s="287"/>
      <c r="N15" s="287"/>
      <c r="O15" s="287"/>
      <c r="P15" s="287"/>
    </row>
    <row r="16" spans="1:26" ht="14.25" customHeight="1">
      <c r="A16" s="287"/>
      <c r="B16" s="376" t="s">
        <v>1358</v>
      </c>
      <c r="C16" s="379">
        <v>15353</v>
      </c>
      <c r="D16" s="379">
        <v>16528</v>
      </c>
      <c r="E16" s="379">
        <v>13148</v>
      </c>
      <c r="F16" s="379">
        <v>9903</v>
      </c>
      <c r="G16" s="380">
        <v>11832</v>
      </c>
      <c r="H16" s="287"/>
      <c r="I16" s="287"/>
      <c r="J16" s="287"/>
      <c r="K16" s="287"/>
      <c r="L16" s="287"/>
      <c r="M16" s="287"/>
      <c r="N16" s="287"/>
      <c r="O16" s="287"/>
      <c r="P16" s="287"/>
    </row>
    <row r="17" spans="1:16" ht="14.25" customHeight="1">
      <c r="A17" s="287"/>
      <c r="B17" s="376" t="s">
        <v>1359</v>
      </c>
      <c r="C17" s="377">
        <v>917</v>
      </c>
      <c r="D17" s="377">
        <v>964</v>
      </c>
      <c r="E17" s="377" t="s">
        <v>1360</v>
      </c>
      <c r="F17" s="377" t="s">
        <v>1360</v>
      </c>
      <c r="G17" s="383" t="s">
        <v>1360</v>
      </c>
      <c r="H17" s="287"/>
      <c r="I17" s="287"/>
      <c r="J17" s="287"/>
      <c r="K17" s="287"/>
      <c r="L17" s="287"/>
      <c r="M17" s="287"/>
      <c r="N17" s="287"/>
      <c r="O17" s="287"/>
      <c r="P17" s="287"/>
    </row>
    <row r="18" spans="1:16" ht="14.25" customHeight="1">
      <c r="A18" s="287"/>
      <c r="B18" s="384" t="s">
        <v>1206</v>
      </c>
      <c r="C18" s="385">
        <v>28340</v>
      </c>
      <c r="D18" s="386">
        <v>28269</v>
      </c>
      <c r="E18" s="386">
        <v>24554</v>
      </c>
      <c r="F18" s="386">
        <v>19964</v>
      </c>
      <c r="G18" s="387">
        <v>22528</v>
      </c>
      <c r="H18" s="388"/>
      <c r="I18" s="287"/>
      <c r="J18" s="287"/>
      <c r="K18" s="287"/>
      <c r="L18" s="287"/>
      <c r="M18" s="287"/>
      <c r="N18" s="287"/>
      <c r="O18" s="287"/>
      <c r="P18" s="287"/>
    </row>
    <row r="19" spans="1:16" ht="14.25" customHeight="1">
      <c r="A19" s="287"/>
      <c r="B19" s="1411" t="s">
        <v>1361</v>
      </c>
      <c r="C19" s="1371"/>
      <c r="D19" s="1371"/>
      <c r="E19" s="1371"/>
      <c r="F19" s="1371"/>
      <c r="G19" s="1371"/>
      <c r="H19" s="389"/>
      <c r="I19" s="389"/>
      <c r="J19" s="287"/>
      <c r="K19" s="287"/>
      <c r="L19" s="287"/>
      <c r="M19" s="287"/>
      <c r="N19" s="287"/>
      <c r="O19" s="287"/>
      <c r="P19" s="287"/>
    </row>
    <row r="20" spans="1:16" ht="21" customHeight="1">
      <c r="A20" s="287"/>
      <c r="B20" s="1363" t="s">
        <v>1362</v>
      </c>
      <c r="C20" s="1279"/>
      <c r="D20" s="1279"/>
      <c r="E20" s="1279"/>
      <c r="F20" s="1279"/>
      <c r="G20" s="1279"/>
      <c r="H20" s="389"/>
      <c r="I20" s="389"/>
      <c r="J20" s="287"/>
      <c r="K20" s="287"/>
      <c r="L20" s="287"/>
      <c r="M20" s="287"/>
      <c r="N20" s="287"/>
      <c r="O20" s="287"/>
      <c r="P20" s="287"/>
    </row>
    <row r="21" spans="1:16" ht="14.25" customHeight="1">
      <c r="A21" s="1409"/>
      <c r="B21" s="1279"/>
      <c r="C21" s="390"/>
      <c r="D21" s="390"/>
      <c r="E21" s="390"/>
      <c r="F21" s="390"/>
      <c r="G21" s="390"/>
      <c r="H21" s="390"/>
      <c r="I21" s="390"/>
      <c r="J21" s="287"/>
      <c r="K21" s="287"/>
      <c r="L21" s="287"/>
      <c r="M21" s="287"/>
      <c r="N21" s="287"/>
      <c r="O21" s="287"/>
      <c r="P21" s="287"/>
    </row>
    <row r="22" spans="1:16" ht="14.25" customHeight="1">
      <c r="A22" s="287"/>
      <c r="B22" s="1410" t="s">
        <v>1363</v>
      </c>
      <c r="C22" s="1279"/>
      <c r="D22" s="1279"/>
      <c r="E22" s="1279"/>
      <c r="F22" s="1279"/>
      <c r="G22" s="392"/>
      <c r="H22" s="392"/>
      <c r="I22" s="392"/>
      <c r="J22" s="287"/>
      <c r="K22" s="287"/>
      <c r="L22" s="287"/>
      <c r="M22" s="287"/>
      <c r="N22" s="287"/>
      <c r="O22" s="287"/>
      <c r="P22" s="287"/>
    </row>
    <row r="23" spans="1:16" ht="14.25" customHeight="1">
      <c r="A23" s="287"/>
      <c r="B23" s="393" t="s">
        <v>1364</v>
      </c>
      <c r="C23" s="394">
        <v>2025</v>
      </c>
      <c r="D23" s="394">
        <v>2024</v>
      </c>
      <c r="E23" s="394" t="s">
        <v>1365</v>
      </c>
      <c r="F23" s="394">
        <v>2022</v>
      </c>
      <c r="G23" s="395">
        <v>2021</v>
      </c>
      <c r="H23" s="287"/>
      <c r="I23" s="287"/>
      <c r="J23" s="287"/>
      <c r="K23" s="287"/>
      <c r="L23" s="287"/>
      <c r="M23" s="287"/>
      <c r="N23" s="287"/>
      <c r="O23" s="287"/>
      <c r="P23" s="287"/>
    </row>
    <row r="24" spans="1:16" ht="14.25" customHeight="1">
      <c r="A24" s="287"/>
      <c r="B24" s="373" t="s">
        <v>1352</v>
      </c>
      <c r="C24" s="396">
        <v>480</v>
      </c>
      <c r="D24" s="396">
        <v>425</v>
      </c>
      <c r="E24" s="396">
        <v>453</v>
      </c>
      <c r="F24" s="396">
        <v>385</v>
      </c>
      <c r="G24" s="397">
        <v>379</v>
      </c>
      <c r="H24" s="287"/>
      <c r="I24" s="287"/>
      <c r="J24" s="287"/>
      <c r="K24" s="287"/>
      <c r="L24" s="287"/>
      <c r="M24" s="287"/>
      <c r="N24" s="287"/>
      <c r="O24" s="287"/>
      <c r="P24" s="287"/>
    </row>
    <row r="25" spans="1:16" ht="14.25" customHeight="1">
      <c r="A25" s="287"/>
      <c r="B25" s="376" t="s">
        <v>1353</v>
      </c>
      <c r="C25" s="377">
        <v>4</v>
      </c>
      <c r="D25" s="377">
        <v>4</v>
      </c>
      <c r="E25" s="377">
        <v>4</v>
      </c>
      <c r="F25" s="377">
        <v>4</v>
      </c>
      <c r="G25" s="378">
        <v>4</v>
      </c>
      <c r="H25" s="287"/>
      <c r="I25" s="287"/>
      <c r="J25" s="287"/>
      <c r="K25" s="287"/>
      <c r="L25" s="287"/>
      <c r="M25" s="287"/>
      <c r="N25" s="287"/>
      <c r="O25" s="287"/>
      <c r="P25" s="287"/>
    </row>
    <row r="26" spans="1:16" ht="14.25" customHeight="1">
      <c r="A26" s="287"/>
      <c r="B26" s="376" t="s">
        <v>1354</v>
      </c>
      <c r="C26" s="377">
        <v>187</v>
      </c>
      <c r="D26" s="377">
        <v>221</v>
      </c>
      <c r="E26" s="377">
        <v>222</v>
      </c>
      <c r="F26" s="377">
        <v>191</v>
      </c>
      <c r="G26" s="378">
        <v>257</v>
      </c>
      <c r="H26" s="287"/>
      <c r="I26" s="287"/>
      <c r="J26" s="287"/>
      <c r="K26" s="287"/>
      <c r="L26" s="287"/>
      <c r="M26" s="287"/>
      <c r="N26" s="287"/>
      <c r="O26" s="287"/>
      <c r="P26" s="287"/>
    </row>
    <row r="27" spans="1:16" ht="14.25" customHeight="1">
      <c r="A27" s="287"/>
      <c r="B27" s="376" t="s">
        <v>1355</v>
      </c>
      <c r="C27" s="377">
        <v>107</v>
      </c>
      <c r="D27" s="377">
        <v>103</v>
      </c>
      <c r="E27" s="377">
        <v>105</v>
      </c>
      <c r="F27" s="377">
        <v>98</v>
      </c>
      <c r="G27" s="378">
        <v>94</v>
      </c>
      <c r="H27" s="287"/>
      <c r="I27" s="287"/>
      <c r="J27" s="287"/>
      <c r="K27" s="287"/>
      <c r="L27" s="287"/>
      <c r="M27" s="287"/>
      <c r="N27" s="287"/>
      <c r="O27" s="287"/>
      <c r="P27" s="287"/>
    </row>
    <row r="28" spans="1:16" ht="14.25" customHeight="1">
      <c r="A28" s="287"/>
      <c r="B28" s="381" t="s">
        <v>1356</v>
      </c>
      <c r="C28" s="377">
        <v>100</v>
      </c>
      <c r="D28" s="377">
        <v>34</v>
      </c>
      <c r="E28" s="377">
        <v>27</v>
      </c>
      <c r="F28" s="377">
        <v>30</v>
      </c>
      <c r="G28" s="382">
        <v>43</v>
      </c>
      <c r="H28" s="287"/>
      <c r="I28" s="287"/>
      <c r="J28" s="287"/>
      <c r="K28" s="287"/>
      <c r="L28" s="287"/>
      <c r="M28" s="287"/>
      <c r="N28" s="287"/>
      <c r="O28" s="287"/>
      <c r="P28" s="287"/>
    </row>
    <row r="29" spans="1:16" ht="14.25" customHeight="1">
      <c r="A29" s="287"/>
      <c r="B29" s="376" t="s">
        <v>1357</v>
      </c>
      <c r="C29" s="377">
        <v>41</v>
      </c>
      <c r="D29" s="377">
        <v>38</v>
      </c>
      <c r="E29" s="377">
        <v>53</v>
      </c>
      <c r="F29" s="377">
        <v>54</v>
      </c>
      <c r="G29" s="382">
        <v>65</v>
      </c>
      <c r="H29" s="287"/>
      <c r="I29" s="287"/>
      <c r="J29" s="287"/>
      <c r="K29" s="287"/>
      <c r="L29" s="287"/>
      <c r="M29" s="287"/>
      <c r="N29" s="287"/>
      <c r="O29" s="287"/>
      <c r="P29" s="287"/>
    </row>
    <row r="30" spans="1:16" ht="14.25" customHeight="1">
      <c r="A30" s="287"/>
      <c r="B30" s="376" t="s">
        <v>1358</v>
      </c>
      <c r="C30" s="377">
        <v>563</v>
      </c>
      <c r="D30" s="377">
        <v>858</v>
      </c>
      <c r="E30" s="377">
        <v>608</v>
      </c>
      <c r="F30" s="377">
        <v>116</v>
      </c>
      <c r="G30" s="382">
        <v>66</v>
      </c>
      <c r="H30" s="287"/>
      <c r="I30" s="287"/>
      <c r="J30" s="287"/>
      <c r="K30" s="287"/>
      <c r="L30" s="287"/>
      <c r="M30" s="287"/>
      <c r="N30" s="287"/>
      <c r="O30" s="287"/>
      <c r="P30" s="287"/>
    </row>
    <row r="31" spans="1:16" ht="14.25" customHeight="1">
      <c r="A31" s="287"/>
      <c r="B31" s="384" t="s">
        <v>1206</v>
      </c>
      <c r="C31" s="385">
        <v>1483</v>
      </c>
      <c r="D31" s="386">
        <v>1683</v>
      </c>
      <c r="E31" s="386">
        <v>1471</v>
      </c>
      <c r="F31" s="398">
        <v>878</v>
      </c>
      <c r="G31" s="399">
        <v>907</v>
      </c>
      <c r="H31" s="287"/>
      <c r="I31" s="287"/>
      <c r="J31" s="287"/>
      <c r="K31" s="287"/>
      <c r="L31" s="287"/>
      <c r="M31" s="287"/>
      <c r="N31" s="287"/>
      <c r="O31" s="287"/>
      <c r="P31" s="287"/>
    </row>
    <row r="32" spans="1:16" ht="20.25" customHeight="1">
      <c r="A32" s="287"/>
      <c r="B32" s="1374" t="s">
        <v>1366</v>
      </c>
      <c r="C32" s="1371"/>
      <c r="D32" s="1371"/>
      <c r="E32" s="1371"/>
      <c r="F32" s="1371"/>
      <c r="G32" s="1371"/>
      <c r="H32" s="400"/>
      <c r="I32" s="400"/>
      <c r="J32" s="400"/>
      <c r="K32" s="401"/>
      <c r="L32" s="401"/>
      <c r="M32" s="401"/>
      <c r="N32" s="401"/>
      <c r="O32" s="401"/>
      <c r="P32" s="401"/>
    </row>
    <row r="33" spans="1:26" ht="21" customHeight="1">
      <c r="A33" s="287"/>
      <c r="B33" s="1363" t="s">
        <v>1367</v>
      </c>
      <c r="C33" s="1279"/>
      <c r="D33" s="1279"/>
      <c r="E33" s="1279"/>
      <c r="F33" s="1279"/>
      <c r="G33" s="1279"/>
      <c r="H33" s="402"/>
      <c r="I33" s="402"/>
      <c r="J33" s="402"/>
      <c r="K33" s="292"/>
      <c r="L33" s="401"/>
      <c r="M33" s="401"/>
      <c r="N33" s="401"/>
      <c r="O33" s="401"/>
      <c r="P33" s="401"/>
      <c r="Q33" s="403"/>
      <c r="R33" s="403"/>
      <c r="S33" s="403"/>
      <c r="T33" s="403"/>
      <c r="U33" s="403"/>
      <c r="V33" s="403"/>
      <c r="W33" s="403"/>
      <c r="X33" s="403"/>
      <c r="Y33" s="403"/>
      <c r="Z33" s="403"/>
    </row>
    <row r="34" spans="1:26" ht="10.5" customHeight="1">
      <c r="A34" s="287"/>
      <c r="B34" s="1358" t="s">
        <v>1368</v>
      </c>
      <c r="C34" s="1279"/>
      <c r="D34" s="1279"/>
      <c r="E34" s="1279"/>
      <c r="F34" s="1279"/>
      <c r="G34" s="1279"/>
      <c r="H34" s="292"/>
      <c r="I34" s="292"/>
      <c r="J34" s="292"/>
      <c r="K34" s="292"/>
      <c r="L34" s="401"/>
      <c r="M34" s="401"/>
      <c r="N34" s="401"/>
      <c r="O34" s="401"/>
      <c r="P34" s="401"/>
      <c r="Q34" s="403"/>
      <c r="R34" s="403"/>
      <c r="S34" s="403"/>
      <c r="T34" s="403"/>
      <c r="U34" s="403"/>
      <c r="V34" s="403"/>
      <c r="W34" s="403"/>
      <c r="X34" s="403"/>
      <c r="Y34" s="403"/>
      <c r="Z34" s="403"/>
    </row>
    <row r="35" spans="1:26" ht="14.25" customHeight="1">
      <c r="A35" s="404"/>
      <c r="B35" s="1363" t="s">
        <v>1369</v>
      </c>
      <c r="C35" s="1279"/>
      <c r="D35" s="1279"/>
      <c r="E35" s="1279"/>
      <c r="F35" s="1279"/>
      <c r="G35" s="1279"/>
      <c r="H35" s="402"/>
      <c r="I35" s="402"/>
      <c r="J35" s="287"/>
      <c r="K35" s="287"/>
      <c r="L35" s="287"/>
      <c r="M35" s="287"/>
      <c r="N35" s="287"/>
      <c r="O35" s="287"/>
      <c r="P35" s="287"/>
      <c r="Q35" s="403"/>
      <c r="R35" s="403"/>
      <c r="S35" s="403"/>
      <c r="T35" s="403"/>
      <c r="U35" s="403"/>
      <c r="V35" s="403"/>
      <c r="W35" s="403"/>
      <c r="X35" s="403"/>
      <c r="Y35" s="403"/>
      <c r="Z35" s="403"/>
    </row>
    <row r="36" spans="1:26" ht="12" customHeight="1">
      <c r="A36" s="1406"/>
      <c r="B36" s="1279"/>
      <c r="C36" s="292"/>
      <c r="D36" s="292"/>
      <c r="E36" s="292"/>
      <c r="F36" s="292"/>
      <c r="G36" s="292"/>
      <c r="H36" s="292"/>
      <c r="I36" s="292"/>
      <c r="J36" s="287"/>
      <c r="K36" s="287"/>
      <c r="L36" s="287"/>
      <c r="M36" s="287"/>
      <c r="N36" s="287"/>
      <c r="O36" s="287"/>
      <c r="P36" s="287"/>
      <c r="Q36" s="403"/>
      <c r="R36" s="403"/>
      <c r="S36" s="403"/>
      <c r="T36" s="403"/>
      <c r="U36" s="403"/>
      <c r="V36" s="403"/>
      <c r="W36" s="403"/>
      <c r="X36" s="403"/>
      <c r="Y36" s="403"/>
      <c r="Z36" s="403"/>
    </row>
    <row r="37" spans="1:26" ht="20.25" customHeight="1">
      <c r="A37" s="404"/>
      <c r="B37" s="1408" t="s">
        <v>1370</v>
      </c>
      <c r="C37" s="1299"/>
      <c r="D37" s="1299"/>
      <c r="E37" s="1299"/>
      <c r="F37" s="1285"/>
      <c r="G37" s="405"/>
      <c r="H37" s="405"/>
      <c r="I37" s="405"/>
      <c r="J37" s="287"/>
      <c r="K37" s="287"/>
      <c r="L37" s="287"/>
      <c r="M37" s="287"/>
      <c r="N37" s="287"/>
      <c r="O37" s="287"/>
      <c r="P37" s="287"/>
    </row>
    <row r="38" spans="1:26" ht="14.25" customHeight="1">
      <c r="A38" s="287"/>
      <c r="B38" s="406"/>
      <c r="C38" s="394">
        <v>2025</v>
      </c>
      <c r="D38" s="394">
        <v>2024</v>
      </c>
      <c r="E38" s="394" t="s">
        <v>1371</v>
      </c>
      <c r="F38" s="394">
        <v>2022</v>
      </c>
      <c r="G38" s="395">
        <v>2021</v>
      </c>
      <c r="H38" s="287"/>
      <c r="I38" s="287"/>
      <c r="J38" s="287"/>
      <c r="K38" s="287"/>
      <c r="L38" s="287"/>
      <c r="M38" s="287"/>
      <c r="N38" s="287"/>
      <c r="O38" s="287"/>
      <c r="P38" s="287"/>
    </row>
    <row r="39" spans="1:26" ht="14.25" customHeight="1">
      <c r="A39" s="287"/>
      <c r="B39" s="407" t="s">
        <v>1372</v>
      </c>
      <c r="C39" s="377">
        <v>919</v>
      </c>
      <c r="D39" s="377">
        <v>825</v>
      </c>
      <c r="E39" s="377">
        <v>863</v>
      </c>
      <c r="F39" s="377">
        <v>763</v>
      </c>
      <c r="G39" s="378">
        <v>841</v>
      </c>
      <c r="H39" s="287"/>
      <c r="I39" s="287"/>
      <c r="J39" s="287"/>
      <c r="K39" s="287"/>
      <c r="L39" s="287"/>
      <c r="M39" s="287"/>
      <c r="N39" s="287"/>
      <c r="O39" s="287"/>
      <c r="P39" s="287"/>
    </row>
    <row r="40" spans="1:26" ht="27">
      <c r="A40" s="287"/>
      <c r="B40" s="408" t="s">
        <v>1373</v>
      </c>
      <c r="C40" s="377">
        <v>563</v>
      </c>
      <c r="D40" s="377">
        <v>858</v>
      </c>
      <c r="E40" s="377">
        <v>608</v>
      </c>
      <c r="F40" s="377">
        <v>116</v>
      </c>
      <c r="G40" s="378">
        <v>66</v>
      </c>
      <c r="H40" s="287"/>
      <c r="I40" s="287"/>
      <c r="J40" s="287"/>
      <c r="K40" s="287"/>
      <c r="L40" s="287"/>
      <c r="M40" s="287"/>
      <c r="N40" s="287"/>
      <c r="O40" s="287"/>
      <c r="P40" s="287"/>
    </row>
    <row r="41" spans="1:26" ht="26.25" customHeight="1">
      <c r="A41" s="287"/>
      <c r="B41" s="408" t="s">
        <v>1374</v>
      </c>
      <c r="C41" s="377">
        <v>497</v>
      </c>
      <c r="D41" s="377">
        <v>450</v>
      </c>
      <c r="E41" s="377">
        <v>309</v>
      </c>
      <c r="F41" s="377">
        <v>202</v>
      </c>
      <c r="G41" s="382">
        <v>273</v>
      </c>
      <c r="H41" s="409"/>
      <c r="I41" s="287"/>
      <c r="J41" s="287"/>
      <c r="K41" s="287"/>
      <c r="L41" s="287"/>
      <c r="M41" s="287"/>
      <c r="N41" s="287"/>
      <c r="O41" s="287"/>
      <c r="P41" s="287"/>
    </row>
    <row r="42" spans="1:26" ht="14.5">
      <c r="A42" s="287"/>
      <c r="B42" s="407" t="s">
        <v>1375</v>
      </c>
      <c r="C42" s="379">
        <v>1483</v>
      </c>
      <c r="D42" s="379">
        <v>1683</v>
      </c>
      <c r="E42" s="379">
        <v>1471</v>
      </c>
      <c r="F42" s="377">
        <v>878</v>
      </c>
      <c r="G42" s="378">
        <v>907</v>
      </c>
      <c r="H42" s="409"/>
      <c r="I42" s="287"/>
      <c r="J42" s="287"/>
      <c r="K42" s="287"/>
      <c r="L42" s="287"/>
      <c r="M42" s="287"/>
      <c r="N42" s="287"/>
      <c r="O42" s="287"/>
      <c r="P42" s="287"/>
    </row>
    <row r="43" spans="1:26" ht="14.25" customHeight="1">
      <c r="A43" s="287"/>
      <c r="B43" s="408" t="s">
        <v>1376</v>
      </c>
      <c r="C43" s="410"/>
      <c r="D43" s="377" t="s">
        <v>1213</v>
      </c>
      <c r="E43" s="379">
        <v>3400</v>
      </c>
      <c r="F43" s="379">
        <v>2490</v>
      </c>
      <c r="G43" s="383" t="s">
        <v>1213</v>
      </c>
      <c r="H43" s="409"/>
      <c r="I43" s="287"/>
      <c r="J43" s="287"/>
      <c r="K43" s="287"/>
      <c r="L43" s="287"/>
      <c r="M43" s="287"/>
      <c r="N43" s="287"/>
      <c r="O43" s="287"/>
      <c r="P43" s="287"/>
    </row>
    <row r="44" spans="1:26" ht="14.5">
      <c r="A44" s="287"/>
      <c r="B44" s="411" t="s">
        <v>1377</v>
      </c>
      <c r="C44" s="412">
        <v>65</v>
      </c>
      <c r="D44" s="413">
        <v>68</v>
      </c>
      <c r="E44" s="413" t="s">
        <v>1360</v>
      </c>
      <c r="F44" s="413" t="s">
        <v>1360</v>
      </c>
      <c r="G44" s="414" t="s">
        <v>1360</v>
      </c>
      <c r="H44" s="409"/>
      <c r="I44" s="287"/>
      <c r="J44" s="287"/>
      <c r="K44" s="287"/>
      <c r="L44" s="287"/>
      <c r="M44" s="287"/>
      <c r="N44" s="287"/>
      <c r="O44" s="287"/>
      <c r="P44" s="287"/>
    </row>
    <row r="45" spans="1:26" ht="20.25" customHeight="1">
      <c r="A45" s="287"/>
      <c r="B45" s="1363" t="s">
        <v>1378</v>
      </c>
      <c r="C45" s="1279"/>
      <c r="D45" s="1279"/>
      <c r="E45" s="1279"/>
      <c r="F45" s="1279"/>
      <c r="G45" s="1279"/>
      <c r="H45" s="389"/>
      <c r="I45" s="389"/>
      <c r="J45" s="287"/>
      <c r="K45" s="287"/>
      <c r="L45" s="287"/>
      <c r="M45" s="287"/>
      <c r="N45" s="287"/>
      <c r="O45" s="287"/>
      <c r="P45" s="287"/>
    </row>
    <row r="46" spans="1:26" ht="12" customHeight="1">
      <c r="A46" s="287"/>
      <c r="B46" s="1363" t="s">
        <v>1379</v>
      </c>
      <c r="C46" s="1279"/>
      <c r="D46" s="1279"/>
      <c r="E46" s="1279"/>
      <c r="F46" s="1279"/>
      <c r="G46" s="292"/>
      <c r="H46" s="402"/>
      <c r="I46" s="402"/>
      <c r="J46" s="402"/>
      <c r="K46" s="287"/>
      <c r="L46" s="287"/>
      <c r="M46" s="287"/>
      <c r="N46" s="287"/>
      <c r="O46" s="287"/>
      <c r="P46" s="287"/>
    </row>
    <row r="47" spans="1:26" ht="21" customHeight="1">
      <c r="A47" s="287"/>
      <c r="B47" s="1363" t="s">
        <v>1380</v>
      </c>
      <c r="C47" s="1279"/>
      <c r="D47" s="1279"/>
      <c r="E47" s="1279"/>
      <c r="F47" s="1279"/>
      <c r="G47" s="1279"/>
      <c r="H47" s="402"/>
      <c r="I47" s="402"/>
      <c r="J47" s="292"/>
      <c r="K47" s="287"/>
      <c r="L47" s="287"/>
      <c r="M47" s="287"/>
      <c r="N47" s="287"/>
      <c r="O47" s="287"/>
      <c r="P47" s="287"/>
    </row>
    <row r="48" spans="1:26" ht="12" customHeight="1">
      <c r="A48" s="287"/>
      <c r="B48" s="1358" t="s">
        <v>1381</v>
      </c>
      <c r="C48" s="1279"/>
      <c r="D48" s="1279"/>
      <c r="E48" s="1279"/>
      <c r="F48" s="1279"/>
      <c r="G48" s="226"/>
      <c r="H48" s="389"/>
      <c r="I48" s="389"/>
      <c r="J48" s="287"/>
      <c r="K48" s="287"/>
      <c r="L48" s="287"/>
      <c r="M48" s="287"/>
      <c r="N48" s="287"/>
      <c r="O48" s="287"/>
      <c r="P48" s="287"/>
    </row>
    <row r="49" spans="1:16" ht="21" customHeight="1">
      <c r="A49" s="287"/>
      <c r="B49" s="1363" t="s">
        <v>1382</v>
      </c>
      <c r="C49" s="1279"/>
      <c r="D49" s="1279"/>
      <c r="E49" s="1279"/>
      <c r="F49" s="1279"/>
      <c r="G49" s="1279"/>
      <c r="H49" s="226"/>
      <c r="I49" s="226"/>
      <c r="J49" s="287"/>
      <c r="K49" s="287"/>
      <c r="L49" s="287"/>
      <c r="M49" s="287"/>
      <c r="N49" s="287"/>
      <c r="O49" s="287"/>
      <c r="P49" s="287"/>
    </row>
    <row r="50" spans="1:16" ht="12" customHeight="1">
      <c r="A50" s="287"/>
      <c r="B50" s="1358" t="s">
        <v>1383</v>
      </c>
      <c r="C50" s="1279"/>
      <c r="D50" s="1279"/>
      <c r="E50" s="1279"/>
      <c r="F50" s="1279"/>
      <c r="G50" s="226"/>
      <c r="H50" s="389"/>
      <c r="I50" s="389"/>
      <c r="J50" s="287"/>
      <c r="K50" s="287"/>
      <c r="L50" s="287"/>
      <c r="M50" s="287"/>
      <c r="N50" s="287"/>
      <c r="O50" s="287"/>
      <c r="P50" s="287"/>
    </row>
    <row r="51" spans="1:16" ht="12" customHeight="1">
      <c r="A51" s="287"/>
      <c r="B51" s="1358" t="s">
        <v>1384</v>
      </c>
      <c r="C51" s="1279"/>
      <c r="D51" s="1279"/>
      <c r="E51" s="1279"/>
      <c r="F51" s="1279"/>
      <c r="G51" s="226"/>
      <c r="H51" s="389"/>
      <c r="I51" s="389"/>
      <c r="J51" s="287"/>
      <c r="K51" s="287"/>
      <c r="L51" s="287"/>
      <c r="M51" s="287"/>
      <c r="N51" s="287"/>
      <c r="O51" s="287"/>
      <c r="P51" s="287"/>
    </row>
    <row r="52" spans="1:16" ht="12" customHeight="1">
      <c r="A52" s="287"/>
      <c r="B52" s="1358" t="s">
        <v>1385</v>
      </c>
      <c r="C52" s="1279"/>
      <c r="D52" s="1279"/>
      <c r="E52" s="1279"/>
      <c r="F52" s="1279"/>
      <c r="G52" s="226"/>
      <c r="H52" s="389"/>
      <c r="I52" s="389"/>
      <c r="J52" s="287"/>
      <c r="K52" s="287"/>
      <c r="L52" s="287"/>
      <c r="M52" s="287"/>
      <c r="N52" s="287"/>
      <c r="O52" s="287"/>
      <c r="P52" s="287"/>
    </row>
    <row r="53" spans="1:16" ht="31.5" customHeight="1">
      <c r="A53" s="404"/>
      <c r="B53" s="1363" t="s">
        <v>1386</v>
      </c>
      <c r="C53" s="1279"/>
      <c r="D53" s="1279"/>
      <c r="E53" s="1279"/>
      <c r="F53" s="1279"/>
      <c r="G53" s="1279"/>
      <c r="H53" s="389"/>
      <c r="I53" s="389"/>
      <c r="J53" s="287"/>
      <c r="K53" s="287"/>
      <c r="L53" s="287"/>
      <c r="M53" s="287"/>
      <c r="N53" s="287"/>
      <c r="O53" s="287"/>
      <c r="P53" s="287"/>
    </row>
    <row r="54" spans="1:16" ht="12" customHeight="1">
      <c r="A54" s="404"/>
      <c r="B54" s="226"/>
      <c r="C54" s="226"/>
      <c r="D54" s="226"/>
      <c r="E54" s="226"/>
      <c r="F54" s="226"/>
      <c r="G54" s="226"/>
      <c r="H54" s="226"/>
      <c r="I54" s="226"/>
      <c r="J54" s="287"/>
      <c r="K54" s="287"/>
      <c r="L54" s="287"/>
      <c r="M54" s="287"/>
      <c r="N54" s="287"/>
      <c r="O54" s="287"/>
      <c r="P54" s="287"/>
    </row>
    <row r="55" spans="1:16" ht="14.25" customHeight="1">
      <c r="A55" s="287"/>
      <c r="B55" s="1405" t="s">
        <v>1387</v>
      </c>
      <c r="C55" s="1279"/>
      <c r="D55" s="1279"/>
      <c r="E55" s="1279"/>
      <c r="F55" s="1279"/>
      <c r="G55" s="270"/>
      <c r="H55" s="270"/>
      <c r="I55" s="270"/>
      <c r="J55" s="287"/>
      <c r="K55" s="287"/>
      <c r="L55" s="287"/>
      <c r="M55" s="287"/>
      <c r="N55" s="287"/>
      <c r="O55" s="287"/>
      <c r="P55" s="287"/>
    </row>
    <row r="56" spans="1:16" ht="14.25" customHeight="1">
      <c r="A56" s="287"/>
      <c r="B56" s="393" t="s">
        <v>1388</v>
      </c>
      <c r="C56" s="394">
        <v>2025</v>
      </c>
      <c r="D56" s="394">
        <v>2024</v>
      </c>
      <c r="E56" s="394">
        <v>2023</v>
      </c>
      <c r="F56" s="394">
        <v>2022</v>
      </c>
      <c r="G56" s="395">
        <v>2021</v>
      </c>
      <c r="H56" s="287"/>
      <c r="I56" s="287"/>
      <c r="J56" s="287"/>
      <c r="K56" s="287"/>
      <c r="L56" s="287"/>
      <c r="M56" s="287"/>
      <c r="N56" s="287"/>
      <c r="O56" s="287"/>
      <c r="P56" s="287"/>
    </row>
    <row r="57" spans="1:16" ht="30" customHeight="1">
      <c r="A57" s="287"/>
      <c r="B57" s="381" t="s">
        <v>1389</v>
      </c>
      <c r="C57" s="377">
        <v>42.28</v>
      </c>
      <c r="D57" s="415">
        <v>44.7</v>
      </c>
      <c r="E57" s="377">
        <v>58.79</v>
      </c>
      <c r="F57" s="416">
        <v>52.9</v>
      </c>
      <c r="G57" s="417">
        <v>48.92</v>
      </c>
      <c r="H57" s="287"/>
      <c r="I57" s="287"/>
      <c r="J57" s="287"/>
      <c r="K57" s="287"/>
      <c r="L57" s="287"/>
      <c r="M57" s="287"/>
      <c r="N57" s="287"/>
      <c r="O57" s="287"/>
      <c r="P57" s="287"/>
    </row>
    <row r="58" spans="1:16" ht="14.25" customHeight="1">
      <c r="A58" s="404"/>
      <c r="B58" s="418" t="s">
        <v>1390</v>
      </c>
      <c r="C58" s="412">
        <v>2.41</v>
      </c>
      <c r="D58" s="413">
        <v>3.23</v>
      </c>
      <c r="E58" s="413">
        <v>4.57</v>
      </c>
      <c r="F58" s="413">
        <v>2.09</v>
      </c>
      <c r="G58" s="414">
        <v>1.57</v>
      </c>
      <c r="H58" s="287"/>
      <c r="I58" s="287"/>
      <c r="J58" s="287"/>
      <c r="K58" s="287"/>
      <c r="L58" s="287"/>
      <c r="M58" s="287"/>
      <c r="N58" s="287"/>
      <c r="O58" s="287"/>
      <c r="P58" s="287"/>
    </row>
    <row r="59" spans="1:16" ht="24.75" customHeight="1">
      <c r="A59" s="404"/>
      <c r="B59" s="1407" t="s">
        <v>1391</v>
      </c>
      <c r="C59" s="1371"/>
      <c r="D59" s="1371"/>
      <c r="E59" s="1371"/>
      <c r="F59" s="1371"/>
      <c r="G59" s="1371"/>
      <c r="H59" s="389"/>
      <c r="I59" s="389"/>
      <c r="J59" s="287"/>
      <c r="K59" s="287"/>
      <c r="L59" s="287"/>
      <c r="M59" s="287"/>
      <c r="N59" s="287"/>
      <c r="O59" s="287"/>
      <c r="P59" s="287"/>
    </row>
    <row r="60" spans="1:16" ht="14.25" customHeight="1">
      <c r="A60" s="404"/>
      <c r="B60" s="1358" t="s">
        <v>1392</v>
      </c>
      <c r="C60" s="1279"/>
      <c r="D60" s="1279"/>
      <c r="E60" s="1279"/>
      <c r="F60" s="1279"/>
      <c r="G60" s="1279"/>
      <c r="H60" s="389"/>
      <c r="I60" s="389"/>
      <c r="J60" s="287"/>
      <c r="K60" s="287"/>
      <c r="L60" s="287"/>
      <c r="M60" s="287"/>
      <c r="N60" s="287"/>
      <c r="O60" s="287"/>
      <c r="P60" s="287"/>
    </row>
    <row r="61" spans="1:16" ht="14.25" customHeight="1">
      <c r="A61" s="404"/>
      <c r="B61" s="1358" t="s">
        <v>1393</v>
      </c>
      <c r="C61" s="1279"/>
      <c r="D61" s="1279"/>
      <c r="E61" s="1279"/>
      <c r="F61" s="1279"/>
      <c r="G61" s="1279"/>
      <c r="H61" s="389"/>
      <c r="I61" s="389"/>
      <c r="J61" s="287"/>
      <c r="K61" s="287"/>
      <c r="L61" s="287"/>
      <c r="M61" s="287"/>
      <c r="N61" s="287"/>
      <c r="O61" s="287"/>
      <c r="P61" s="287"/>
    </row>
    <row r="62" spans="1:16" ht="14.25" customHeight="1">
      <c r="A62" s="1406"/>
      <c r="B62" s="1279"/>
      <c r="C62" s="419"/>
      <c r="D62" s="419"/>
      <c r="E62" s="420"/>
      <c r="F62" s="421"/>
      <c r="G62" s="421"/>
      <c r="H62" s="421"/>
      <c r="I62" s="287"/>
      <c r="J62" s="287"/>
      <c r="K62" s="287"/>
      <c r="L62" s="287"/>
      <c r="M62" s="287"/>
      <c r="N62" s="287"/>
      <c r="O62" s="287"/>
      <c r="P62" s="287"/>
    </row>
    <row r="63" spans="1:16" ht="14.25" customHeight="1">
      <c r="A63" s="404"/>
      <c r="B63" s="1405" t="s">
        <v>1394</v>
      </c>
      <c r="C63" s="1279"/>
      <c r="D63" s="1279"/>
      <c r="E63" s="1279"/>
      <c r="F63" s="1279"/>
      <c r="G63" s="270"/>
      <c r="H63" s="270"/>
      <c r="I63" s="270"/>
      <c r="J63" s="287"/>
      <c r="K63" s="287"/>
      <c r="L63" s="287"/>
      <c r="M63" s="287"/>
      <c r="N63" s="287"/>
      <c r="O63" s="287"/>
      <c r="P63" s="287"/>
    </row>
    <row r="64" spans="1:16" ht="14.25" customHeight="1">
      <c r="A64" s="404"/>
      <c r="B64" s="393" t="s">
        <v>1388</v>
      </c>
      <c r="C64" s="422">
        <v>2025</v>
      </c>
      <c r="D64" s="422">
        <v>2024</v>
      </c>
      <c r="E64" s="422">
        <v>2023</v>
      </c>
      <c r="F64" s="394">
        <v>2022</v>
      </c>
      <c r="G64" s="423">
        <v>2021</v>
      </c>
      <c r="H64" s="287"/>
      <c r="I64" s="287"/>
      <c r="J64" s="287"/>
      <c r="K64" s="287"/>
      <c r="L64" s="287"/>
      <c r="M64" s="287"/>
      <c r="N64" s="287"/>
      <c r="O64" s="287"/>
      <c r="P64" s="287"/>
    </row>
    <row r="65" spans="1:16" ht="37" customHeight="1">
      <c r="A65" s="404"/>
      <c r="B65" s="381" t="s">
        <v>1395</v>
      </c>
      <c r="C65" s="377">
        <v>14.55</v>
      </c>
      <c r="D65" s="377">
        <v>12.86</v>
      </c>
      <c r="E65" s="377">
        <v>13.18</v>
      </c>
      <c r="F65" s="416">
        <v>11.8</v>
      </c>
      <c r="G65" s="382">
        <v>13.91</v>
      </c>
      <c r="H65" s="287"/>
      <c r="I65" s="287"/>
      <c r="J65" s="287"/>
      <c r="K65" s="287"/>
      <c r="L65" s="287"/>
      <c r="M65" s="287"/>
      <c r="N65" s="287"/>
      <c r="O65" s="287"/>
      <c r="P65" s="287"/>
    </row>
    <row r="66" spans="1:16" ht="37" customHeight="1">
      <c r="A66" s="404"/>
      <c r="B66" s="418" t="s">
        <v>1390</v>
      </c>
      <c r="C66" s="412">
        <v>0.68</v>
      </c>
      <c r="D66" s="413">
        <v>0.56000000000000005</v>
      </c>
      <c r="E66" s="413">
        <v>0.56999999999999995</v>
      </c>
      <c r="F66" s="424">
        <v>0.56000000000000005</v>
      </c>
      <c r="G66" s="425">
        <v>0.64</v>
      </c>
      <c r="H66" s="287"/>
      <c r="I66" s="287"/>
      <c r="J66" s="287"/>
      <c r="K66" s="287"/>
      <c r="L66" s="287"/>
      <c r="M66" s="287"/>
      <c r="N66" s="287"/>
      <c r="O66" s="287"/>
      <c r="P66" s="287"/>
    </row>
    <row r="67" spans="1:16" ht="21.75" customHeight="1">
      <c r="A67" s="404"/>
      <c r="B67" s="1374" t="s">
        <v>1391</v>
      </c>
      <c r="C67" s="1371"/>
      <c r="D67" s="1371"/>
      <c r="E67" s="1371"/>
      <c r="F67" s="1371"/>
      <c r="G67" s="1371"/>
      <c r="H67" s="400"/>
      <c r="I67" s="400"/>
      <c r="J67" s="287"/>
      <c r="K67" s="287"/>
      <c r="L67" s="287"/>
      <c r="M67" s="287"/>
      <c r="N67" s="287"/>
      <c r="O67" s="287"/>
      <c r="P67" s="287"/>
    </row>
    <row r="68" spans="1:16" ht="14.25" customHeight="1">
      <c r="A68" s="404"/>
      <c r="B68" s="1358" t="s">
        <v>1396</v>
      </c>
      <c r="C68" s="1279"/>
      <c r="D68" s="1279"/>
      <c r="E68" s="1279"/>
      <c r="F68" s="1279"/>
      <c r="G68" s="1279"/>
      <c r="H68" s="389"/>
      <c r="I68" s="389"/>
      <c r="J68" s="287"/>
      <c r="K68" s="287"/>
      <c r="L68" s="287"/>
      <c r="M68" s="287"/>
      <c r="N68" s="287"/>
      <c r="O68" s="287"/>
      <c r="P68" s="287"/>
    </row>
    <row r="69" spans="1:16" ht="14.25" customHeight="1">
      <c r="A69" s="404"/>
      <c r="B69" s="1358"/>
      <c r="C69" s="1279"/>
      <c r="D69" s="1279"/>
      <c r="E69" s="1279"/>
      <c r="F69" s="1279"/>
      <c r="G69" s="1279"/>
      <c r="H69" s="1279"/>
      <c r="I69" s="1279"/>
      <c r="J69" s="287"/>
      <c r="K69" s="287"/>
      <c r="L69" s="287"/>
      <c r="M69" s="287"/>
      <c r="N69" s="287"/>
      <c r="O69" s="287"/>
      <c r="P69" s="287"/>
    </row>
    <row r="70" spans="1:16" ht="14.25" customHeight="1">
      <c r="A70" s="287"/>
      <c r="B70" s="1384" t="s">
        <v>1397</v>
      </c>
      <c r="C70" s="1279"/>
      <c r="D70" s="1279"/>
      <c r="E70" s="1279"/>
      <c r="F70" s="1279"/>
      <c r="G70" s="1279"/>
      <c r="H70" s="287"/>
      <c r="I70" s="287"/>
      <c r="J70" s="287"/>
      <c r="K70" s="287"/>
      <c r="L70" s="287"/>
      <c r="M70" s="287"/>
      <c r="N70" s="287"/>
      <c r="O70" s="287"/>
      <c r="P70" s="287"/>
    </row>
    <row r="71" spans="1:16" ht="14.25" customHeight="1">
      <c r="A71" s="287"/>
      <c r="B71" s="393" t="s">
        <v>1388</v>
      </c>
      <c r="C71" s="394">
        <v>2025</v>
      </c>
      <c r="D71" s="394">
        <v>2024</v>
      </c>
      <c r="E71" s="394">
        <v>2023</v>
      </c>
      <c r="F71" s="394">
        <v>2022</v>
      </c>
      <c r="G71" s="423">
        <v>2021</v>
      </c>
      <c r="H71" s="287"/>
      <c r="I71" s="287"/>
      <c r="J71" s="287"/>
      <c r="K71" s="287"/>
      <c r="L71" s="287"/>
      <c r="M71" s="287"/>
      <c r="N71" s="287"/>
      <c r="O71" s="287"/>
      <c r="P71" s="287"/>
    </row>
    <row r="72" spans="1:16" ht="49" customHeight="1">
      <c r="A72" s="287"/>
      <c r="B72" s="381" t="s">
        <v>1398</v>
      </c>
      <c r="C72" s="377">
        <v>2.57</v>
      </c>
      <c r="D72" s="377">
        <v>2.7</v>
      </c>
      <c r="E72" s="377">
        <v>3.08</v>
      </c>
      <c r="F72" s="426">
        <v>1.92</v>
      </c>
      <c r="G72" s="383">
        <v>1.9</v>
      </c>
      <c r="H72" s="287"/>
      <c r="I72" s="287"/>
      <c r="J72" s="287"/>
      <c r="K72" s="287"/>
      <c r="L72" s="287"/>
      <c r="M72" s="287"/>
      <c r="N72" s="287"/>
      <c r="O72" s="287"/>
      <c r="P72" s="287"/>
    </row>
    <row r="73" spans="1:16" ht="49" customHeight="1">
      <c r="A73" s="287"/>
      <c r="B73" s="418" t="s">
        <v>1399</v>
      </c>
      <c r="C73" s="412">
        <v>2.2599999999999998</v>
      </c>
      <c r="D73" s="413">
        <v>2.4500000000000002</v>
      </c>
      <c r="E73" s="413">
        <v>2.75</v>
      </c>
      <c r="F73" s="424">
        <v>1.75</v>
      </c>
      <c r="G73" s="414">
        <v>1.8</v>
      </c>
      <c r="H73" s="287"/>
      <c r="I73" s="287"/>
      <c r="J73" s="287"/>
      <c r="K73" s="287"/>
      <c r="L73" s="287"/>
      <c r="M73" s="287"/>
      <c r="N73" s="287"/>
      <c r="O73" s="287"/>
      <c r="P73" s="287"/>
    </row>
    <row r="74" spans="1:16" ht="20.25" customHeight="1">
      <c r="A74" s="287"/>
      <c r="B74" s="1363" t="s">
        <v>1400</v>
      </c>
      <c r="C74" s="1279"/>
      <c r="D74" s="1279"/>
      <c r="E74" s="1279"/>
      <c r="F74" s="1279"/>
      <c r="G74" s="1279"/>
      <c r="H74" s="287"/>
      <c r="I74" s="287"/>
      <c r="J74" s="287"/>
      <c r="K74" s="287"/>
      <c r="L74" s="287"/>
      <c r="M74" s="287"/>
      <c r="N74" s="287"/>
      <c r="O74" s="287"/>
      <c r="P74" s="287"/>
    </row>
    <row r="75" spans="1:16" ht="64.5" customHeight="1">
      <c r="A75" s="287"/>
      <c r="B75" s="1363" t="s">
        <v>1401</v>
      </c>
      <c r="C75" s="1279"/>
      <c r="D75" s="1279"/>
      <c r="E75" s="1279"/>
      <c r="F75" s="1279"/>
      <c r="G75" s="1279"/>
      <c r="H75" s="287"/>
      <c r="I75" s="287"/>
      <c r="J75" s="287"/>
      <c r="K75" s="287"/>
      <c r="L75" s="287"/>
      <c r="M75" s="287"/>
      <c r="N75" s="287"/>
      <c r="O75" s="287"/>
      <c r="P75" s="287"/>
    </row>
    <row r="76" spans="1:16" ht="20.25" customHeight="1">
      <c r="A76" s="287"/>
      <c r="B76" s="1363" t="s">
        <v>1402</v>
      </c>
      <c r="C76" s="1279"/>
      <c r="D76" s="1279"/>
      <c r="E76" s="1279"/>
      <c r="F76" s="1279"/>
      <c r="G76" s="1279"/>
      <c r="H76" s="287"/>
      <c r="I76" s="287"/>
      <c r="J76" s="287"/>
      <c r="K76" s="287"/>
      <c r="L76" s="287"/>
      <c r="M76" s="287"/>
      <c r="N76" s="287"/>
      <c r="O76" s="287"/>
      <c r="P76" s="287"/>
    </row>
    <row r="77" spans="1:16" ht="14.25" customHeight="1">
      <c r="A77" s="404"/>
      <c r="B77" s="1363" t="s">
        <v>1403</v>
      </c>
      <c r="C77" s="1279"/>
      <c r="D77" s="1279"/>
      <c r="E77" s="1279"/>
      <c r="F77" s="1279"/>
      <c r="G77" s="402"/>
      <c r="H77" s="287"/>
      <c r="I77" s="287"/>
      <c r="J77" s="287"/>
      <c r="K77" s="287"/>
      <c r="L77" s="287"/>
      <c r="M77" s="287"/>
      <c r="N77" s="287"/>
      <c r="O77" s="287"/>
      <c r="P77" s="287"/>
    </row>
    <row r="78" spans="1:16" ht="14.25" customHeight="1">
      <c r="A78" s="404"/>
      <c r="B78" s="1363" t="s">
        <v>1404</v>
      </c>
      <c r="C78" s="1279"/>
      <c r="D78" s="1279"/>
      <c r="E78" s="1279"/>
      <c r="F78" s="1279"/>
      <c r="G78" s="402"/>
      <c r="H78" s="404"/>
      <c r="I78" s="287"/>
      <c r="J78" s="287"/>
      <c r="K78" s="287"/>
      <c r="L78" s="287"/>
      <c r="M78" s="287"/>
      <c r="N78" s="287"/>
      <c r="O78" s="287"/>
      <c r="P78" s="287"/>
    </row>
    <row r="79" spans="1:16" ht="14.25" customHeight="1">
      <c r="A79" s="53"/>
      <c r="B79" s="427"/>
      <c r="C79" s="53"/>
      <c r="D79" s="53"/>
      <c r="E79" s="428"/>
      <c r="F79" s="428"/>
      <c r="G79" s="428"/>
      <c r="H79" s="428"/>
    </row>
    <row r="80" spans="1:16" ht="14.25" customHeight="1">
      <c r="A80" s="53"/>
      <c r="B80" s="181"/>
      <c r="C80" s="53"/>
      <c r="D80" s="53"/>
      <c r="E80" s="428"/>
      <c r="F80" s="428"/>
      <c r="G80" s="428"/>
      <c r="H80" s="428"/>
    </row>
    <row r="81" spans="1:2" ht="14.25" customHeight="1">
      <c r="A81" s="53"/>
      <c r="B81" s="429"/>
    </row>
    <row r="82" spans="1:2" ht="14.25" customHeight="1">
      <c r="A82" s="53"/>
      <c r="B82" s="429"/>
    </row>
    <row r="83" spans="1:2" ht="14.25" customHeight="1">
      <c r="A83" s="53"/>
      <c r="B83" s="429"/>
    </row>
    <row r="84" spans="1:2" ht="14.25" customHeight="1">
      <c r="A84" s="53"/>
      <c r="B84" s="429"/>
    </row>
    <row r="85" spans="1:2" ht="14.25" customHeight="1">
      <c r="A85" s="53"/>
      <c r="B85" s="429"/>
    </row>
    <row r="86" spans="1:2" ht="14.25" customHeight="1">
      <c r="A86" s="53"/>
      <c r="B86" s="429"/>
    </row>
    <row r="87" spans="1:2" ht="14.25" customHeight="1">
      <c r="A87" s="53"/>
      <c r="B87" s="429"/>
    </row>
    <row r="88" spans="1:2" ht="14.25" customHeight="1">
      <c r="A88" s="53"/>
      <c r="B88" s="429"/>
    </row>
    <row r="89" spans="1:2" ht="14.25" customHeight="1">
      <c r="B89" s="429"/>
    </row>
    <row r="90" spans="1:2" ht="14.25" customHeight="1">
      <c r="B90" s="429"/>
    </row>
    <row r="91" spans="1:2" ht="14.25" customHeight="1">
      <c r="B91" s="429"/>
    </row>
    <row r="92" spans="1:2" ht="14.25" customHeight="1">
      <c r="B92" s="429"/>
    </row>
    <row r="93" spans="1:2" ht="14.25" customHeight="1">
      <c r="B93" s="429"/>
    </row>
    <row r="94" spans="1:2" ht="14.25" customHeight="1">
      <c r="B94" s="429"/>
    </row>
    <row r="95" spans="1:2" ht="14.25" customHeight="1">
      <c r="B95" s="429"/>
    </row>
    <row r="96" spans="1:2" ht="14.25" customHeight="1">
      <c r="B96" s="429"/>
    </row>
    <row r="97" spans="2:12" ht="14.25" customHeight="1">
      <c r="B97" s="429"/>
    </row>
    <row r="98" spans="2:12" ht="14.25" customHeight="1">
      <c r="B98" s="429"/>
    </row>
    <row r="99" spans="2:12" ht="14.25" customHeight="1">
      <c r="B99" s="429"/>
    </row>
    <row r="100" spans="2:12" ht="14.25" customHeight="1">
      <c r="B100" s="429"/>
    </row>
    <row r="101" spans="2:12" ht="14.25" customHeight="1">
      <c r="B101" s="429"/>
    </row>
    <row r="102" spans="2:12" ht="14.25" customHeight="1">
      <c r="B102" s="429"/>
    </row>
    <row r="103" spans="2:12" ht="14.25" customHeight="1">
      <c r="B103" s="429"/>
    </row>
    <row r="104" spans="2:12" ht="14.25" customHeight="1">
      <c r="B104" s="429"/>
    </row>
    <row r="105" spans="2:12" ht="14.25" customHeight="1">
      <c r="B105" s="429"/>
    </row>
    <row r="106" spans="2:12" ht="14.25" customHeight="1">
      <c r="B106" s="430"/>
      <c r="C106" s="431"/>
      <c r="D106" s="431"/>
      <c r="E106" s="431"/>
      <c r="F106" s="431"/>
      <c r="G106" s="431"/>
      <c r="H106" s="431"/>
    </row>
    <row r="107" spans="2:12" ht="14.25" customHeight="1">
      <c r="B107" s="430"/>
      <c r="C107" s="431"/>
      <c r="D107" s="431"/>
      <c r="E107" s="431"/>
      <c r="F107" s="431"/>
      <c r="G107" s="431"/>
      <c r="H107" s="431"/>
    </row>
    <row r="108" spans="2:12" ht="14.25" customHeight="1">
      <c r="B108" s="430"/>
      <c r="C108" s="431"/>
      <c r="D108" s="431"/>
      <c r="E108" s="431"/>
      <c r="F108" s="431"/>
      <c r="G108" s="431"/>
      <c r="H108" s="431"/>
    </row>
    <row r="109" spans="2:12" ht="14.25" customHeight="1">
      <c r="B109" s="429"/>
      <c r="I109" s="431"/>
      <c r="J109" s="431"/>
      <c r="K109" s="431"/>
      <c r="L109" s="431"/>
    </row>
    <row r="110" spans="2:12" ht="14.25" customHeight="1">
      <c r="B110" s="429"/>
      <c r="I110" s="431"/>
      <c r="J110" s="431"/>
      <c r="K110" s="431"/>
      <c r="L110" s="431"/>
    </row>
    <row r="111" spans="2:12" ht="14.25" customHeight="1">
      <c r="B111" s="429"/>
      <c r="I111" s="431"/>
      <c r="J111" s="431"/>
      <c r="K111" s="431"/>
      <c r="L111" s="431"/>
    </row>
    <row r="112" spans="2:12" ht="14.25" customHeight="1">
      <c r="B112" s="429"/>
    </row>
    <row r="113" spans="2:2" ht="14.25" customHeight="1">
      <c r="B113" s="429"/>
    </row>
    <row r="114" spans="2:2" ht="14.25" customHeight="1">
      <c r="B114" s="429"/>
    </row>
    <row r="115" spans="2:2" ht="14.25" customHeight="1">
      <c r="B115" s="429"/>
    </row>
    <row r="116" spans="2:2" ht="14.25" customHeight="1">
      <c r="B116" s="429"/>
    </row>
    <row r="117" spans="2:2" ht="14.25" customHeight="1">
      <c r="B117" s="429"/>
    </row>
    <row r="118" spans="2:2" ht="14.25" customHeight="1">
      <c r="B118" s="429"/>
    </row>
    <row r="119" spans="2:2" ht="14.25" customHeight="1">
      <c r="B119" s="429"/>
    </row>
    <row r="120" spans="2:2" ht="14.25" customHeight="1">
      <c r="B120" s="429"/>
    </row>
    <row r="121" spans="2:2" ht="14.25" customHeight="1">
      <c r="B121" s="429"/>
    </row>
    <row r="122" spans="2:2" ht="14.25" customHeight="1">
      <c r="B122" s="429"/>
    </row>
    <row r="123" spans="2:2" ht="14.25" customHeight="1">
      <c r="B123" s="429"/>
    </row>
    <row r="124" spans="2:2" ht="14.25" customHeight="1">
      <c r="B124" s="429"/>
    </row>
    <row r="125" spans="2:2" ht="14.25" customHeight="1">
      <c r="B125" s="429"/>
    </row>
    <row r="126" spans="2:2" ht="14.25" customHeight="1">
      <c r="B126" s="429"/>
    </row>
    <row r="127" spans="2:2" ht="14.25" customHeight="1">
      <c r="B127" s="429"/>
    </row>
    <row r="128" spans="2:2" ht="14.25" customHeight="1">
      <c r="B128" s="429"/>
    </row>
    <row r="129" spans="2:2" ht="14.25" customHeight="1">
      <c r="B129" s="429"/>
    </row>
    <row r="130" spans="2:2" ht="14.25" customHeight="1">
      <c r="B130" s="429"/>
    </row>
    <row r="131" spans="2:2" ht="14.25" customHeight="1">
      <c r="B131" s="429"/>
    </row>
    <row r="132" spans="2:2" ht="14.25" customHeight="1">
      <c r="B132" s="429"/>
    </row>
    <row r="133" spans="2:2" ht="14.25" customHeight="1">
      <c r="B133" s="429"/>
    </row>
    <row r="134" spans="2:2" ht="14.25" customHeight="1">
      <c r="B134" s="429"/>
    </row>
    <row r="135" spans="2:2" ht="14.25" customHeight="1">
      <c r="B135" s="429"/>
    </row>
    <row r="136" spans="2:2" ht="14.25" customHeight="1">
      <c r="B136" s="429"/>
    </row>
    <row r="137" spans="2:2" ht="14.25" customHeight="1">
      <c r="B137" s="429"/>
    </row>
    <row r="138" spans="2:2" ht="14.25" customHeight="1">
      <c r="B138" s="429"/>
    </row>
    <row r="139" spans="2:2" ht="14.25" customHeight="1">
      <c r="B139" s="429"/>
    </row>
    <row r="140" spans="2:2" ht="14.25" customHeight="1">
      <c r="B140" s="429"/>
    </row>
    <row r="141" spans="2:2" ht="14.25" customHeight="1">
      <c r="B141" s="429"/>
    </row>
    <row r="142" spans="2:2" ht="14.25" customHeight="1">
      <c r="B142" s="429"/>
    </row>
    <row r="143" spans="2:2" ht="14.25" customHeight="1">
      <c r="B143" s="429"/>
    </row>
    <row r="144" spans="2:2" ht="14.25" customHeight="1">
      <c r="B144" s="429"/>
    </row>
    <row r="145" spans="2:2" ht="14.25" customHeight="1">
      <c r="B145" s="429"/>
    </row>
    <row r="146" spans="2:2" ht="14.25" customHeight="1">
      <c r="B146" s="429"/>
    </row>
    <row r="147" spans="2:2" ht="14.25" customHeight="1">
      <c r="B147" s="429"/>
    </row>
    <row r="148" spans="2:2" ht="14.25" customHeight="1">
      <c r="B148" s="429"/>
    </row>
    <row r="149" spans="2:2" ht="14.25" customHeight="1">
      <c r="B149" s="429"/>
    </row>
    <row r="150" spans="2:2" ht="14.25" customHeight="1">
      <c r="B150" s="429"/>
    </row>
    <row r="151" spans="2:2" ht="14.25" customHeight="1">
      <c r="B151" s="429"/>
    </row>
    <row r="152" spans="2:2" ht="14.25" customHeight="1">
      <c r="B152" s="429"/>
    </row>
    <row r="153" spans="2:2" ht="14.25" customHeight="1">
      <c r="B153" s="429"/>
    </row>
    <row r="154" spans="2:2" ht="14.25" customHeight="1">
      <c r="B154" s="429"/>
    </row>
    <row r="155" spans="2:2" ht="14.25" customHeight="1">
      <c r="B155" s="429"/>
    </row>
    <row r="156" spans="2:2" ht="14.25" customHeight="1">
      <c r="B156" s="429"/>
    </row>
    <row r="157" spans="2:2" ht="14.25" customHeight="1">
      <c r="B157" s="429"/>
    </row>
    <row r="158" spans="2:2" ht="14.25" customHeight="1">
      <c r="B158" s="429"/>
    </row>
    <row r="159" spans="2:2" ht="14.25" customHeight="1">
      <c r="B159" s="429"/>
    </row>
    <row r="160" spans="2:2" ht="14.25" customHeight="1">
      <c r="B160" s="429"/>
    </row>
    <row r="161" spans="2:2" ht="14.25" customHeight="1">
      <c r="B161" s="429"/>
    </row>
    <row r="162" spans="2:2" ht="14.25" customHeight="1">
      <c r="B162" s="429"/>
    </row>
    <row r="163" spans="2:2" ht="14.25" customHeight="1">
      <c r="B163" s="429"/>
    </row>
    <row r="164" spans="2:2" ht="14.25" customHeight="1">
      <c r="B164" s="429"/>
    </row>
    <row r="165" spans="2:2" ht="14.25" customHeight="1">
      <c r="B165" s="429"/>
    </row>
    <row r="166" spans="2:2" ht="14.25" customHeight="1">
      <c r="B166" s="429"/>
    </row>
    <row r="167" spans="2:2" ht="14.25" customHeight="1">
      <c r="B167" s="429"/>
    </row>
    <row r="168" spans="2:2" ht="14.25" customHeight="1">
      <c r="B168" s="429"/>
    </row>
    <row r="169" spans="2:2" ht="14.25" customHeight="1">
      <c r="B169" s="429"/>
    </row>
    <row r="170" spans="2:2" ht="14.25" customHeight="1">
      <c r="B170" s="429"/>
    </row>
    <row r="171" spans="2:2" ht="14.25" customHeight="1">
      <c r="B171" s="429"/>
    </row>
    <row r="172" spans="2:2" ht="14.25" customHeight="1">
      <c r="B172" s="429"/>
    </row>
    <row r="173" spans="2:2" ht="14.25" customHeight="1">
      <c r="B173" s="429"/>
    </row>
    <row r="174" spans="2:2" ht="14.25" customHeight="1">
      <c r="B174" s="429"/>
    </row>
    <row r="175" spans="2:2" ht="14.25" customHeight="1">
      <c r="B175" s="429"/>
    </row>
    <row r="176" spans="2:2" ht="14.25" customHeight="1">
      <c r="B176" s="429"/>
    </row>
    <row r="177" spans="2:2" ht="14.25" customHeight="1">
      <c r="B177" s="429"/>
    </row>
    <row r="178" spans="2:2" ht="14.25" customHeight="1">
      <c r="B178" s="429"/>
    </row>
    <row r="179" spans="2:2" ht="14.25" customHeight="1">
      <c r="B179" s="429"/>
    </row>
    <row r="180" spans="2:2" ht="14.25" customHeight="1">
      <c r="B180" s="429"/>
    </row>
    <row r="181" spans="2:2" ht="14.25" customHeight="1">
      <c r="B181" s="429"/>
    </row>
    <row r="182" spans="2:2" ht="14.25" customHeight="1">
      <c r="B182" s="429"/>
    </row>
    <row r="183" spans="2:2" ht="14.25" customHeight="1">
      <c r="B183" s="429"/>
    </row>
    <row r="184" spans="2:2" ht="14.25" customHeight="1">
      <c r="B184" s="429"/>
    </row>
    <row r="185" spans="2:2" ht="14.25" customHeight="1">
      <c r="B185" s="429"/>
    </row>
    <row r="186" spans="2:2" ht="14.25" customHeight="1">
      <c r="B186" s="429"/>
    </row>
    <row r="187" spans="2:2" ht="14.25" customHeight="1">
      <c r="B187" s="429"/>
    </row>
    <row r="188" spans="2:2" ht="14.25" customHeight="1">
      <c r="B188" s="429"/>
    </row>
    <row r="189" spans="2:2" ht="14.25" customHeight="1">
      <c r="B189" s="429"/>
    </row>
    <row r="190" spans="2:2" ht="14.25" customHeight="1">
      <c r="B190" s="429"/>
    </row>
    <row r="191" spans="2:2" ht="14.25" customHeight="1">
      <c r="B191" s="429"/>
    </row>
    <row r="192" spans="2:2" ht="14.25" customHeight="1">
      <c r="B192" s="429"/>
    </row>
    <row r="193" spans="2:2" ht="14.25" customHeight="1">
      <c r="B193" s="429"/>
    </row>
    <row r="194" spans="2:2" ht="14.25" customHeight="1">
      <c r="B194" s="429"/>
    </row>
    <row r="195" spans="2:2" ht="14.25" customHeight="1">
      <c r="B195" s="429"/>
    </row>
    <row r="196" spans="2:2" ht="14.25" customHeight="1">
      <c r="B196" s="429"/>
    </row>
    <row r="197" spans="2:2" ht="14.25" customHeight="1">
      <c r="B197" s="429"/>
    </row>
    <row r="198" spans="2:2" ht="14.25" customHeight="1">
      <c r="B198" s="429"/>
    </row>
    <row r="199" spans="2:2" ht="14.25" customHeight="1">
      <c r="B199" s="429"/>
    </row>
    <row r="200" spans="2:2" ht="14.25" customHeight="1">
      <c r="B200" s="429"/>
    </row>
    <row r="201" spans="2:2" ht="14.25" customHeight="1">
      <c r="B201" s="429"/>
    </row>
    <row r="202" spans="2:2" ht="14.25" customHeight="1">
      <c r="B202" s="429"/>
    </row>
    <row r="203" spans="2:2" ht="14.25" customHeight="1">
      <c r="B203" s="429"/>
    </row>
    <row r="204" spans="2:2" ht="14.25" customHeight="1">
      <c r="B204" s="429"/>
    </row>
    <row r="205" spans="2:2" ht="14.25" customHeight="1">
      <c r="B205" s="429"/>
    </row>
    <row r="206" spans="2:2" ht="14.25" customHeight="1">
      <c r="B206" s="429"/>
    </row>
    <row r="207" spans="2:2" ht="14.25" customHeight="1">
      <c r="B207" s="429"/>
    </row>
    <row r="208" spans="2:2" ht="14.25" customHeight="1">
      <c r="B208" s="429"/>
    </row>
    <row r="209" spans="1:2" ht="14.25" customHeight="1">
      <c r="B209" s="429"/>
    </row>
    <row r="210" spans="1:2" ht="14.25" customHeight="1">
      <c r="B210" s="429"/>
    </row>
    <row r="211" spans="1:2" ht="14.25" customHeight="1">
      <c r="B211" s="429"/>
    </row>
    <row r="212" spans="1:2" ht="14.25" customHeight="1">
      <c r="A212" s="58"/>
      <c r="B212" s="429"/>
    </row>
    <row r="213" spans="1:2" ht="14.25" customHeight="1">
      <c r="A213" s="58"/>
      <c r="B213" s="429"/>
    </row>
    <row r="214" spans="1:2" ht="14.25" customHeight="1">
      <c r="A214" s="58"/>
      <c r="B214" s="429"/>
    </row>
    <row r="215" spans="1:2" ht="14.25" customHeight="1">
      <c r="A215" s="58"/>
      <c r="B215" s="429"/>
    </row>
    <row r="216" spans="1:2" ht="14.25" customHeight="1">
      <c r="A216" s="58"/>
      <c r="B216" s="429"/>
    </row>
    <row r="217" spans="1:2" ht="14.25" customHeight="1">
      <c r="A217" s="58"/>
      <c r="B217" s="429"/>
    </row>
    <row r="218" spans="1:2" ht="14.25" customHeight="1">
      <c r="B218" s="429"/>
    </row>
    <row r="219" spans="1:2" ht="14.25" customHeight="1">
      <c r="B219" s="429"/>
    </row>
    <row r="220" spans="1:2" ht="14.25" customHeight="1">
      <c r="B220" s="429"/>
    </row>
    <row r="221" spans="1:2" ht="14.25" customHeight="1">
      <c r="B221" s="429"/>
    </row>
    <row r="222" spans="1:2" ht="14.25" customHeight="1">
      <c r="B222" s="429"/>
    </row>
    <row r="223" spans="1:2" ht="14.25" customHeight="1">
      <c r="B223" s="429"/>
    </row>
    <row r="224" spans="1:2" ht="14.25" customHeight="1">
      <c r="B224" s="429"/>
    </row>
    <row r="225" spans="2:2" ht="14.25" customHeight="1">
      <c r="B225" s="429"/>
    </row>
    <row r="226" spans="2:2" ht="14.25" customHeight="1">
      <c r="B226" s="429"/>
    </row>
    <row r="227" spans="2:2" ht="14.25" customHeight="1">
      <c r="B227" s="429"/>
    </row>
    <row r="228" spans="2:2" ht="14.25" customHeight="1">
      <c r="B228" s="429"/>
    </row>
    <row r="229" spans="2:2" ht="14.25" customHeight="1">
      <c r="B229" s="429"/>
    </row>
    <row r="230" spans="2:2" ht="14.25" customHeight="1">
      <c r="B230" s="429"/>
    </row>
    <row r="231" spans="2:2" ht="14.25" customHeight="1">
      <c r="B231" s="429"/>
    </row>
    <row r="232" spans="2:2" ht="14.25" customHeight="1">
      <c r="B232" s="429"/>
    </row>
    <row r="233" spans="2:2" ht="14.25" customHeight="1">
      <c r="B233" s="429"/>
    </row>
    <row r="234" spans="2:2" ht="14.25" customHeight="1">
      <c r="B234" s="429"/>
    </row>
    <row r="235" spans="2:2" ht="14.25" customHeight="1">
      <c r="B235" s="429"/>
    </row>
    <row r="236" spans="2:2" ht="14.25" customHeight="1">
      <c r="B236" s="429"/>
    </row>
    <row r="237" spans="2:2" ht="14.25" customHeight="1">
      <c r="B237" s="429"/>
    </row>
    <row r="238" spans="2:2" ht="14.25" customHeight="1">
      <c r="B238" s="429"/>
    </row>
    <row r="239" spans="2:2" ht="14.25" customHeight="1">
      <c r="B239" s="429"/>
    </row>
    <row r="240" spans="2:2" ht="14.25" customHeight="1">
      <c r="B240" s="429"/>
    </row>
    <row r="241" spans="2:2" ht="14.25" customHeight="1">
      <c r="B241" s="429"/>
    </row>
    <row r="242" spans="2:2" ht="14.25" customHeight="1">
      <c r="B242" s="429"/>
    </row>
    <row r="243" spans="2:2" ht="14.25" customHeight="1">
      <c r="B243" s="429"/>
    </row>
    <row r="244" spans="2:2" ht="14.25" customHeight="1">
      <c r="B244" s="429"/>
    </row>
    <row r="245" spans="2:2" ht="14.25" customHeight="1">
      <c r="B245" s="429"/>
    </row>
    <row r="246" spans="2:2" ht="14.25" customHeight="1">
      <c r="B246" s="429"/>
    </row>
    <row r="247" spans="2:2" ht="14.25" customHeight="1">
      <c r="B247" s="429"/>
    </row>
    <row r="248" spans="2:2" ht="14.25" customHeight="1">
      <c r="B248" s="429"/>
    </row>
    <row r="249" spans="2:2" ht="14.25" customHeight="1">
      <c r="B249" s="429"/>
    </row>
    <row r="250" spans="2:2" ht="14.25" customHeight="1">
      <c r="B250" s="429"/>
    </row>
    <row r="251" spans="2:2" ht="14.25" customHeight="1">
      <c r="B251" s="429"/>
    </row>
    <row r="252" spans="2:2" ht="14.25" customHeight="1">
      <c r="B252" s="429"/>
    </row>
    <row r="253" spans="2:2" ht="14.25" customHeight="1">
      <c r="B253" s="429"/>
    </row>
    <row r="254" spans="2:2" ht="14.25" customHeight="1">
      <c r="B254" s="429"/>
    </row>
    <row r="255" spans="2:2" ht="14.25" customHeight="1">
      <c r="B255" s="429"/>
    </row>
    <row r="256" spans="2:2" ht="14.25" customHeight="1">
      <c r="B256" s="429"/>
    </row>
    <row r="257" spans="2:2" ht="14.25" customHeight="1">
      <c r="B257" s="429"/>
    </row>
    <row r="258" spans="2:2" ht="14.25" customHeight="1">
      <c r="B258" s="429"/>
    </row>
    <row r="259" spans="2:2" ht="14.25" customHeight="1">
      <c r="B259" s="429"/>
    </row>
    <row r="260" spans="2:2" ht="14.25" customHeight="1">
      <c r="B260" s="429"/>
    </row>
    <row r="261" spans="2:2" ht="14.25" customHeight="1">
      <c r="B261" s="429"/>
    </row>
    <row r="262" spans="2:2" ht="14.25" customHeight="1">
      <c r="B262" s="429"/>
    </row>
    <row r="263" spans="2:2" ht="14.25" customHeight="1">
      <c r="B263" s="429"/>
    </row>
    <row r="264" spans="2:2" ht="14.25" customHeight="1">
      <c r="B264" s="429"/>
    </row>
    <row r="265" spans="2:2" ht="14.25" customHeight="1">
      <c r="B265" s="429"/>
    </row>
    <row r="266" spans="2:2" ht="14.25" customHeight="1">
      <c r="B266" s="429"/>
    </row>
    <row r="267" spans="2:2" ht="14.25" customHeight="1">
      <c r="B267" s="429"/>
    </row>
    <row r="268" spans="2:2" ht="14.25" customHeight="1">
      <c r="B268" s="429"/>
    </row>
    <row r="269" spans="2:2" ht="14.25" customHeight="1">
      <c r="B269" s="429"/>
    </row>
    <row r="270" spans="2:2" ht="14.25" customHeight="1">
      <c r="B270" s="429"/>
    </row>
    <row r="271" spans="2:2" ht="14.25" customHeight="1">
      <c r="B271" s="429"/>
    </row>
    <row r="272" spans="2:2" ht="14.25" customHeight="1">
      <c r="B272" s="429"/>
    </row>
    <row r="273" spans="2:2" ht="14.25" customHeight="1">
      <c r="B273" s="429"/>
    </row>
    <row r="274" spans="2:2" ht="14.25" customHeight="1">
      <c r="B274" s="429"/>
    </row>
    <row r="275" spans="2:2" ht="14.25" customHeight="1">
      <c r="B275" s="429"/>
    </row>
    <row r="276" spans="2:2" ht="14.25" customHeight="1">
      <c r="B276" s="429"/>
    </row>
    <row r="277" spans="2:2" ht="14.25" customHeight="1">
      <c r="B277" s="429"/>
    </row>
    <row r="278" spans="2:2" ht="14.25" customHeight="1">
      <c r="B278" s="429"/>
    </row>
    <row r="279" spans="2:2" ht="14.25" customHeight="1">
      <c r="B279" s="429"/>
    </row>
    <row r="280" spans="2:2" ht="14.25" customHeight="1">
      <c r="B280" s="429"/>
    </row>
    <row r="281" spans="2:2" ht="14.25" customHeight="1">
      <c r="B281" s="429"/>
    </row>
    <row r="282" spans="2:2" ht="14.25" customHeight="1">
      <c r="B282" s="429"/>
    </row>
    <row r="283" spans="2:2" ht="14.25" customHeight="1">
      <c r="B283" s="429"/>
    </row>
    <row r="284" spans="2:2" ht="14.25" customHeight="1">
      <c r="B284" s="429"/>
    </row>
    <row r="285" spans="2:2" ht="14.25" customHeight="1">
      <c r="B285" s="429"/>
    </row>
    <row r="286" spans="2:2" ht="14.25" customHeight="1">
      <c r="B286" s="429"/>
    </row>
    <row r="287" spans="2:2" ht="14.25" customHeight="1">
      <c r="B287" s="429"/>
    </row>
    <row r="288" spans="2:2" ht="14.25" customHeight="1">
      <c r="B288" s="429"/>
    </row>
    <row r="289" spans="2:2" ht="14.25" customHeight="1">
      <c r="B289" s="429"/>
    </row>
    <row r="290" spans="2:2" ht="14.25" customHeight="1">
      <c r="B290" s="429"/>
    </row>
    <row r="291" spans="2:2" ht="14.25" customHeight="1">
      <c r="B291" s="429"/>
    </row>
    <row r="292" spans="2:2" ht="14.25" customHeight="1">
      <c r="B292" s="429"/>
    </row>
    <row r="293" spans="2:2" ht="14.25" customHeight="1">
      <c r="B293" s="429"/>
    </row>
    <row r="294" spans="2:2" ht="14.25" customHeight="1">
      <c r="B294" s="429"/>
    </row>
    <row r="295" spans="2:2" ht="14.25" customHeight="1">
      <c r="B295" s="429"/>
    </row>
    <row r="296" spans="2:2" ht="14.25" customHeight="1">
      <c r="B296" s="429"/>
    </row>
    <row r="297" spans="2:2" ht="14.25" customHeight="1">
      <c r="B297" s="429"/>
    </row>
    <row r="298" spans="2:2" ht="14.25" customHeight="1">
      <c r="B298" s="429"/>
    </row>
    <row r="299" spans="2:2" ht="14.25" customHeight="1">
      <c r="B299" s="429"/>
    </row>
    <row r="300" spans="2:2" ht="14.25" customHeight="1">
      <c r="B300" s="429"/>
    </row>
    <row r="301" spans="2:2" ht="14.25" customHeight="1">
      <c r="B301" s="429"/>
    </row>
    <row r="302" spans="2:2" ht="14.25" customHeight="1">
      <c r="B302" s="429"/>
    </row>
    <row r="303" spans="2:2" ht="14.25" customHeight="1">
      <c r="B303" s="429"/>
    </row>
    <row r="304" spans="2:2" ht="14.25" customHeight="1">
      <c r="B304" s="429"/>
    </row>
    <row r="305" spans="2:2" ht="14.25" customHeight="1">
      <c r="B305" s="429"/>
    </row>
    <row r="306" spans="2:2" ht="14.25" customHeight="1">
      <c r="B306" s="429"/>
    </row>
    <row r="307" spans="2:2" ht="14.25" customHeight="1">
      <c r="B307" s="429"/>
    </row>
    <row r="308" spans="2:2" ht="14.25" customHeight="1">
      <c r="B308" s="429"/>
    </row>
    <row r="309" spans="2:2" ht="14.25" customHeight="1">
      <c r="B309" s="429"/>
    </row>
    <row r="310" spans="2:2" ht="14.25" customHeight="1">
      <c r="B310" s="429"/>
    </row>
    <row r="311" spans="2:2" ht="14.25" customHeight="1">
      <c r="B311" s="429"/>
    </row>
    <row r="312" spans="2:2" ht="14.25" customHeight="1">
      <c r="B312" s="429"/>
    </row>
    <row r="313" spans="2:2" ht="14.25" customHeight="1">
      <c r="B313" s="429"/>
    </row>
    <row r="314" spans="2:2" ht="14.25" customHeight="1">
      <c r="B314" s="429"/>
    </row>
    <row r="315" spans="2:2" ht="14.25" customHeight="1">
      <c r="B315" s="429"/>
    </row>
    <row r="316" spans="2:2" ht="14.25" customHeight="1">
      <c r="B316" s="429"/>
    </row>
    <row r="317" spans="2:2" ht="14.25" customHeight="1">
      <c r="B317" s="429"/>
    </row>
    <row r="318" spans="2:2" ht="14.25" customHeight="1">
      <c r="B318" s="429"/>
    </row>
    <row r="319" spans="2:2" ht="14.25" customHeight="1">
      <c r="B319" s="429"/>
    </row>
    <row r="320" spans="2:2" ht="14.25" customHeight="1">
      <c r="B320" s="429"/>
    </row>
    <row r="321" spans="2:2" ht="14.25" customHeight="1">
      <c r="B321" s="429"/>
    </row>
    <row r="322" spans="2:2" ht="14.25" customHeight="1">
      <c r="B322" s="429"/>
    </row>
    <row r="323" spans="2:2" ht="14.25" customHeight="1">
      <c r="B323" s="429"/>
    </row>
    <row r="324" spans="2:2" ht="14.25" customHeight="1">
      <c r="B324" s="429"/>
    </row>
    <row r="325" spans="2:2" ht="14.25" customHeight="1">
      <c r="B325" s="429"/>
    </row>
    <row r="326" spans="2:2" ht="14.25" customHeight="1">
      <c r="B326" s="429"/>
    </row>
    <row r="327" spans="2:2" ht="14.25" customHeight="1">
      <c r="B327" s="429"/>
    </row>
    <row r="328" spans="2:2" ht="14.25" customHeight="1">
      <c r="B328" s="429"/>
    </row>
    <row r="329" spans="2:2" ht="14.25" customHeight="1">
      <c r="B329" s="429"/>
    </row>
    <row r="330" spans="2:2" ht="14.25" customHeight="1">
      <c r="B330" s="429"/>
    </row>
    <row r="331" spans="2:2" ht="14.25" customHeight="1">
      <c r="B331" s="429"/>
    </row>
    <row r="332" spans="2:2" ht="14.25" customHeight="1">
      <c r="B332" s="429"/>
    </row>
    <row r="333" spans="2:2" ht="14.25" customHeight="1">
      <c r="B333" s="429"/>
    </row>
    <row r="334" spans="2:2" ht="14.25" customHeight="1">
      <c r="B334" s="429"/>
    </row>
    <row r="335" spans="2:2" ht="14.25" customHeight="1">
      <c r="B335" s="429"/>
    </row>
    <row r="336" spans="2:2" ht="14.25" customHeight="1">
      <c r="B336" s="429"/>
    </row>
    <row r="337" spans="2:2" ht="14.25" customHeight="1">
      <c r="B337" s="429"/>
    </row>
    <row r="338" spans="2:2" ht="14.25" customHeight="1">
      <c r="B338" s="429"/>
    </row>
    <row r="339" spans="2:2" ht="14.25" customHeight="1">
      <c r="B339" s="429"/>
    </row>
    <row r="340" spans="2:2" ht="14.25" customHeight="1">
      <c r="B340" s="429"/>
    </row>
    <row r="341" spans="2:2" ht="14.25" customHeight="1">
      <c r="B341" s="429"/>
    </row>
    <row r="342" spans="2:2" ht="14.25" customHeight="1">
      <c r="B342" s="429"/>
    </row>
    <row r="343" spans="2:2" ht="14.25" customHeight="1">
      <c r="B343" s="429"/>
    </row>
    <row r="344" spans="2:2" ht="14.25" customHeight="1">
      <c r="B344" s="429"/>
    </row>
    <row r="345" spans="2:2" ht="14.25" customHeight="1">
      <c r="B345" s="429"/>
    </row>
    <row r="346" spans="2:2" ht="14.25" customHeight="1">
      <c r="B346" s="429"/>
    </row>
    <row r="347" spans="2:2" ht="14.25" customHeight="1">
      <c r="B347" s="429"/>
    </row>
    <row r="348" spans="2:2" ht="14.25" customHeight="1">
      <c r="B348" s="429"/>
    </row>
    <row r="349" spans="2:2" ht="14.25" customHeight="1">
      <c r="B349" s="429"/>
    </row>
    <row r="350" spans="2:2" ht="14.25" customHeight="1">
      <c r="B350" s="429"/>
    </row>
    <row r="351" spans="2:2" ht="14.25" customHeight="1">
      <c r="B351" s="429"/>
    </row>
    <row r="352" spans="2:2" ht="14.25" customHeight="1">
      <c r="B352" s="429"/>
    </row>
    <row r="353" spans="2:2" ht="14.25" customHeight="1">
      <c r="B353" s="429"/>
    </row>
    <row r="354" spans="2:2" ht="14.25" customHeight="1">
      <c r="B354" s="429"/>
    </row>
    <row r="355" spans="2:2" ht="14.25" customHeight="1">
      <c r="B355" s="429"/>
    </row>
    <row r="356" spans="2:2" ht="14.25" customHeight="1">
      <c r="B356" s="429"/>
    </row>
    <row r="357" spans="2:2" ht="14.25" customHeight="1">
      <c r="B357" s="429"/>
    </row>
    <row r="358" spans="2:2" ht="14.25" customHeight="1">
      <c r="B358" s="429"/>
    </row>
    <row r="359" spans="2:2" ht="14.25" customHeight="1">
      <c r="B359" s="429"/>
    </row>
    <row r="360" spans="2:2" ht="14.25" customHeight="1">
      <c r="B360" s="429"/>
    </row>
    <row r="361" spans="2:2" ht="14.25" customHeight="1">
      <c r="B361" s="429"/>
    </row>
    <row r="362" spans="2:2" ht="14.25" customHeight="1">
      <c r="B362" s="429"/>
    </row>
    <row r="363" spans="2:2" ht="14.25" customHeight="1">
      <c r="B363" s="429"/>
    </row>
    <row r="364" spans="2:2" ht="14.25" customHeight="1">
      <c r="B364" s="429"/>
    </row>
    <row r="365" spans="2:2" ht="14.25" customHeight="1">
      <c r="B365" s="429"/>
    </row>
    <row r="366" spans="2:2" ht="14.25" customHeight="1">
      <c r="B366" s="429"/>
    </row>
    <row r="367" spans="2:2" ht="14.25" customHeight="1">
      <c r="B367" s="429"/>
    </row>
    <row r="368" spans="2:2" ht="14.25" customHeight="1">
      <c r="B368" s="429"/>
    </row>
    <row r="369" spans="2:2" ht="14.25" customHeight="1">
      <c r="B369" s="429"/>
    </row>
    <row r="370" spans="2:2" ht="14.25" customHeight="1">
      <c r="B370" s="429"/>
    </row>
    <row r="371" spans="2:2" ht="14.25" customHeight="1">
      <c r="B371" s="429"/>
    </row>
    <row r="372" spans="2:2" ht="14.25" customHeight="1">
      <c r="B372" s="429"/>
    </row>
    <row r="373" spans="2:2" ht="14.25" customHeight="1">
      <c r="B373" s="429"/>
    </row>
    <row r="374" spans="2:2" ht="14.25" customHeight="1">
      <c r="B374" s="429"/>
    </row>
    <row r="375" spans="2:2" ht="14.25" customHeight="1">
      <c r="B375" s="429"/>
    </row>
    <row r="376" spans="2:2" ht="14.25" customHeight="1">
      <c r="B376" s="429"/>
    </row>
    <row r="377" spans="2:2" ht="14.25" customHeight="1">
      <c r="B377" s="429"/>
    </row>
    <row r="378" spans="2:2" ht="14.25" customHeight="1">
      <c r="B378" s="429"/>
    </row>
    <row r="379" spans="2:2" ht="14.25" customHeight="1">
      <c r="B379" s="429"/>
    </row>
    <row r="380" spans="2:2" ht="14.25" customHeight="1">
      <c r="B380" s="429"/>
    </row>
    <row r="381" spans="2:2" ht="14.25" customHeight="1">
      <c r="B381" s="429"/>
    </row>
    <row r="382" spans="2:2" ht="14.25" customHeight="1">
      <c r="B382" s="429"/>
    </row>
    <row r="383" spans="2:2" ht="14.25" customHeight="1">
      <c r="B383" s="429"/>
    </row>
    <row r="384" spans="2:2" ht="14.25" customHeight="1">
      <c r="B384" s="429"/>
    </row>
    <row r="385" spans="2:2" ht="14.25" customHeight="1">
      <c r="B385" s="429"/>
    </row>
    <row r="386" spans="2:2" ht="14.25" customHeight="1">
      <c r="B386" s="429"/>
    </row>
    <row r="387" spans="2:2" ht="14.25" customHeight="1">
      <c r="B387" s="429"/>
    </row>
    <row r="388" spans="2:2" ht="14.25" customHeight="1">
      <c r="B388" s="429"/>
    </row>
    <row r="389" spans="2:2" ht="14.25" customHeight="1">
      <c r="B389" s="429"/>
    </row>
    <row r="390" spans="2:2" ht="14.25" customHeight="1">
      <c r="B390" s="429"/>
    </row>
    <row r="391" spans="2:2" ht="14.25" customHeight="1">
      <c r="B391" s="429"/>
    </row>
    <row r="392" spans="2:2" ht="14.25" customHeight="1">
      <c r="B392" s="429"/>
    </row>
    <row r="393" spans="2:2" ht="14.25" customHeight="1">
      <c r="B393" s="429"/>
    </row>
    <row r="394" spans="2:2" ht="14.25" customHeight="1">
      <c r="B394" s="429"/>
    </row>
    <row r="395" spans="2:2" ht="14.25" customHeight="1">
      <c r="B395" s="429"/>
    </row>
    <row r="396" spans="2:2" ht="14.25" customHeight="1">
      <c r="B396" s="429"/>
    </row>
    <row r="397" spans="2:2" ht="14.25" customHeight="1">
      <c r="B397" s="429"/>
    </row>
    <row r="398" spans="2:2" ht="14.25" customHeight="1">
      <c r="B398" s="429"/>
    </row>
    <row r="399" spans="2:2" ht="14.25" customHeight="1">
      <c r="B399" s="429"/>
    </row>
    <row r="400" spans="2:2" ht="14.25" customHeight="1">
      <c r="B400" s="429"/>
    </row>
    <row r="401" spans="2:2" ht="14.25" customHeight="1">
      <c r="B401" s="429"/>
    </row>
    <row r="402" spans="2:2" ht="14.25" customHeight="1">
      <c r="B402" s="429"/>
    </row>
    <row r="403" spans="2:2" ht="14.25" customHeight="1">
      <c r="B403" s="429"/>
    </row>
    <row r="404" spans="2:2" ht="14.25" customHeight="1">
      <c r="B404" s="429"/>
    </row>
    <row r="405" spans="2:2" ht="14.25" customHeight="1">
      <c r="B405" s="429"/>
    </row>
    <row r="406" spans="2:2" ht="14.25" customHeight="1">
      <c r="B406" s="429"/>
    </row>
    <row r="407" spans="2:2" ht="14.25" customHeight="1">
      <c r="B407" s="429"/>
    </row>
    <row r="408" spans="2:2" ht="14.25" customHeight="1">
      <c r="B408" s="429"/>
    </row>
    <row r="409" spans="2:2" ht="14.25" customHeight="1">
      <c r="B409" s="429"/>
    </row>
    <row r="410" spans="2:2" ht="14.25" customHeight="1">
      <c r="B410" s="429"/>
    </row>
    <row r="411" spans="2:2" ht="14.25" customHeight="1">
      <c r="B411" s="429"/>
    </row>
    <row r="412" spans="2:2" ht="14.25" customHeight="1">
      <c r="B412" s="429"/>
    </row>
    <row r="413" spans="2:2" ht="14.25" customHeight="1">
      <c r="B413" s="429"/>
    </row>
    <row r="414" spans="2:2" ht="14.25" customHeight="1">
      <c r="B414" s="429"/>
    </row>
    <row r="415" spans="2:2" ht="14.25" customHeight="1">
      <c r="B415" s="429"/>
    </row>
    <row r="416" spans="2:2" ht="14.25" customHeight="1">
      <c r="B416" s="429"/>
    </row>
    <row r="417" spans="2:2" ht="14.25" customHeight="1">
      <c r="B417" s="429"/>
    </row>
    <row r="418" spans="2:2" ht="14.25" customHeight="1">
      <c r="B418" s="429"/>
    </row>
    <row r="419" spans="2:2" ht="14.25" customHeight="1">
      <c r="B419" s="429"/>
    </row>
    <row r="420" spans="2:2" ht="14.25" customHeight="1">
      <c r="B420" s="429"/>
    </row>
    <row r="421" spans="2:2" ht="14.25" customHeight="1">
      <c r="B421" s="429"/>
    </row>
    <row r="422" spans="2:2" ht="14.25" customHeight="1">
      <c r="B422" s="429"/>
    </row>
    <row r="423" spans="2:2" ht="14.25" customHeight="1">
      <c r="B423" s="429"/>
    </row>
    <row r="424" spans="2:2" ht="14.25" customHeight="1">
      <c r="B424" s="429"/>
    </row>
    <row r="425" spans="2:2" ht="14.25" customHeight="1">
      <c r="B425" s="429"/>
    </row>
    <row r="426" spans="2:2" ht="14.25" customHeight="1">
      <c r="B426" s="429"/>
    </row>
    <row r="427" spans="2:2" ht="14.25" customHeight="1">
      <c r="B427" s="429"/>
    </row>
    <row r="428" spans="2:2" ht="14.25" customHeight="1">
      <c r="B428" s="429"/>
    </row>
    <row r="429" spans="2:2" ht="14.25" customHeight="1">
      <c r="B429" s="429"/>
    </row>
    <row r="430" spans="2:2" ht="14.25" customHeight="1">
      <c r="B430" s="429"/>
    </row>
    <row r="431" spans="2:2" ht="14.25" customHeight="1">
      <c r="B431" s="429"/>
    </row>
    <row r="432" spans="2:2" ht="14.25" customHeight="1">
      <c r="B432" s="429"/>
    </row>
    <row r="433" spans="2:2" ht="14.25" customHeight="1">
      <c r="B433" s="429"/>
    </row>
    <row r="434" spans="2:2" ht="14.25" customHeight="1">
      <c r="B434" s="429"/>
    </row>
    <row r="435" spans="2:2" ht="14.25" customHeight="1">
      <c r="B435" s="429"/>
    </row>
    <row r="436" spans="2:2" ht="14.25" customHeight="1">
      <c r="B436" s="429"/>
    </row>
    <row r="437" spans="2:2" ht="14.25" customHeight="1">
      <c r="B437" s="429"/>
    </row>
    <row r="438" spans="2:2" ht="14.25" customHeight="1">
      <c r="B438" s="429"/>
    </row>
    <row r="439" spans="2:2" ht="14.25" customHeight="1">
      <c r="B439" s="429"/>
    </row>
    <row r="440" spans="2:2" ht="14.25" customHeight="1">
      <c r="B440" s="429"/>
    </row>
    <row r="441" spans="2:2" ht="14.25" customHeight="1">
      <c r="B441" s="429"/>
    </row>
    <row r="442" spans="2:2" ht="14.25" customHeight="1">
      <c r="B442" s="429"/>
    </row>
    <row r="443" spans="2:2" ht="14.25" customHeight="1">
      <c r="B443" s="429"/>
    </row>
    <row r="444" spans="2:2" ht="14.25" customHeight="1">
      <c r="B444" s="429"/>
    </row>
    <row r="445" spans="2:2" ht="14.25" customHeight="1">
      <c r="B445" s="429"/>
    </row>
    <row r="446" spans="2:2" ht="14.25" customHeight="1">
      <c r="B446" s="429"/>
    </row>
    <row r="447" spans="2:2" ht="14.25" customHeight="1">
      <c r="B447" s="429"/>
    </row>
    <row r="448" spans="2:2" ht="14.25" customHeight="1">
      <c r="B448" s="429"/>
    </row>
    <row r="449" spans="2:2" ht="14.25" customHeight="1">
      <c r="B449" s="429"/>
    </row>
    <row r="450" spans="2:2" ht="14.25" customHeight="1">
      <c r="B450" s="429"/>
    </row>
    <row r="451" spans="2:2" ht="14.25" customHeight="1">
      <c r="B451" s="429"/>
    </row>
    <row r="452" spans="2:2" ht="14.25" customHeight="1">
      <c r="B452" s="429"/>
    </row>
    <row r="453" spans="2:2" ht="14.25" customHeight="1">
      <c r="B453" s="429"/>
    </row>
    <row r="454" spans="2:2" ht="14.25" customHeight="1">
      <c r="B454" s="429"/>
    </row>
    <row r="455" spans="2:2" ht="14.25" customHeight="1">
      <c r="B455" s="429"/>
    </row>
    <row r="456" spans="2:2" ht="14.25" customHeight="1">
      <c r="B456" s="429"/>
    </row>
    <row r="457" spans="2:2" ht="14.25" customHeight="1">
      <c r="B457" s="429"/>
    </row>
    <row r="458" spans="2:2" ht="14.25" customHeight="1">
      <c r="B458" s="429"/>
    </row>
    <row r="459" spans="2:2" ht="14.25" customHeight="1">
      <c r="B459" s="429"/>
    </row>
    <row r="460" spans="2:2" ht="14.25" customHeight="1">
      <c r="B460" s="429"/>
    </row>
    <row r="461" spans="2:2" ht="14.25" customHeight="1">
      <c r="B461" s="429"/>
    </row>
    <row r="462" spans="2:2" ht="14.25" customHeight="1">
      <c r="B462" s="429"/>
    </row>
    <row r="463" spans="2:2" ht="14.25" customHeight="1">
      <c r="B463" s="429"/>
    </row>
    <row r="464" spans="2:2" ht="14.25" customHeight="1">
      <c r="B464" s="429"/>
    </row>
    <row r="465" spans="2:2" ht="14.25" customHeight="1">
      <c r="B465" s="429"/>
    </row>
    <row r="466" spans="2:2" ht="14.25" customHeight="1">
      <c r="B466" s="429"/>
    </row>
    <row r="467" spans="2:2" ht="14.25" customHeight="1">
      <c r="B467" s="429"/>
    </row>
    <row r="468" spans="2:2" ht="14.25" customHeight="1">
      <c r="B468" s="429"/>
    </row>
    <row r="469" spans="2:2" ht="14.25" customHeight="1">
      <c r="B469" s="429"/>
    </row>
    <row r="470" spans="2:2" ht="14.25" customHeight="1">
      <c r="B470" s="429"/>
    </row>
    <row r="471" spans="2:2" ht="14.25" customHeight="1">
      <c r="B471" s="429"/>
    </row>
    <row r="472" spans="2:2" ht="14.25" customHeight="1">
      <c r="B472" s="429"/>
    </row>
    <row r="473" spans="2:2" ht="14.25" customHeight="1">
      <c r="B473" s="429"/>
    </row>
    <row r="474" spans="2:2" ht="14.25" customHeight="1">
      <c r="B474" s="429"/>
    </row>
    <row r="475" spans="2:2" ht="14.25" customHeight="1">
      <c r="B475" s="429"/>
    </row>
    <row r="476" spans="2:2" ht="14.25" customHeight="1">
      <c r="B476" s="429"/>
    </row>
    <row r="477" spans="2:2" ht="14.25" customHeight="1">
      <c r="B477" s="429"/>
    </row>
    <row r="478" spans="2:2" ht="14.25" customHeight="1">
      <c r="B478" s="429"/>
    </row>
    <row r="479" spans="2:2" ht="14.25" customHeight="1">
      <c r="B479" s="429"/>
    </row>
    <row r="480" spans="2:2" ht="14.25" customHeight="1">
      <c r="B480" s="429"/>
    </row>
    <row r="481" spans="2:2" ht="14.25" customHeight="1">
      <c r="B481" s="429"/>
    </row>
    <row r="482" spans="2:2" ht="14.25" customHeight="1">
      <c r="B482" s="429"/>
    </row>
    <row r="483" spans="2:2" ht="14.25" customHeight="1">
      <c r="B483" s="429"/>
    </row>
    <row r="484" spans="2:2" ht="14.25" customHeight="1">
      <c r="B484" s="429"/>
    </row>
    <row r="485" spans="2:2" ht="14.25" customHeight="1">
      <c r="B485" s="429"/>
    </row>
    <row r="486" spans="2:2" ht="14.25" customHeight="1">
      <c r="B486" s="429"/>
    </row>
    <row r="487" spans="2:2" ht="14.25" customHeight="1">
      <c r="B487" s="429"/>
    </row>
    <row r="488" spans="2:2" ht="14.25" customHeight="1">
      <c r="B488" s="429"/>
    </row>
    <row r="489" spans="2:2" ht="14.25" customHeight="1">
      <c r="B489" s="429"/>
    </row>
    <row r="490" spans="2:2" ht="14.25" customHeight="1">
      <c r="B490" s="429"/>
    </row>
    <row r="491" spans="2:2" ht="14.25" customHeight="1">
      <c r="B491" s="429"/>
    </row>
    <row r="492" spans="2:2" ht="14.25" customHeight="1">
      <c r="B492" s="429"/>
    </row>
    <row r="493" spans="2:2" ht="14.25" customHeight="1">
      <c r="B493" s="429"/>
    </row>
    <row r="494" spans="2:2" ht="14.25" customHeight="1">
      <c r="B494" s="429"/>
    </row>
    <row r="495" spans="2:2" ht="14.25" customHeight="1">
      <c r="B495" s="429"/>
    </row>
    <row r="496" spans="2:2" ht="14.25" customHeight="1">
      <c r="B496" s="429"/>
    </row>
    <row r="497" spans="2:2" ht="14.25" customHeight="1">
      <c r="B497" s="429"/>
    </row>
    <row r="498" spans="2:2" ht="14.25" customHeight="1">
      <c r="B498" s="429"/>
    </row>
    <row r="499" spans="2:2" ht="14.25" customHeight="1">
      <c r="B499" s="429"/>
    </row>
    <row r="500" spans="2:2" ht="14.25" customHeight="1">
      <c r="B500" s="429"/>
    </row>
    <row r="501" spans="2:2" ht="14.25" customHeight="1">
      <c r="B501" s="429"/>
    </row>
    <row r="502" spans="2:2" ht="14.25" customHeight="1">
      <c r="B502" s="429"/>
    </row>
    <row r="503" spans="2:2" ht="14.25" customHeight="1">
      <c r="B503" s="429"/>
    </row>
    <row r="504" spans="2:2" ht="14.25" customHeight="1">
      <c r="B504" s="429"/>
    </row>
    <row r="505" spans="2:2" ht="14.25" customHeight="1">
      <c r="B505" s="429"/>
    </row>
    <row r="506" spans="2:2" ht="14.25" customHeight="1">
      <c r="B506" s="429"/>
    </row>
    <row r="507" spans="2:2" ht="14.25" customHeight="1">
      <c r="B507" s="429"/>
    </row>
    <row r="508" spans="2:2" ht="14.25" customHeight="1">
      <c r="B508" s="429"/>
    </row>
    <row r="509" spans="2:2" ht="14.25" customHeight="1">
      <c r="B509" s="429"/>
    </row>
    <row r="510" spans="2:2" ht="14.25" customHeight="1">
      <c r="B510" s="429"/>
    </row>
    <row r="511" spans="2:2" ht="14.25" customHeight="1">
      <c r="B511" s="429"/>
    </row>
    <row r="512" spans="2:2" ht="14.25" customHeight="1">
      <c r="B512" s="429"/>
    </row>
    <row r="513" spans="2:2" ht="14.25" customHeight="1">
      <c r="B513" s="429"/>
    </row>
    <row r="514" spans="2:2" ht="14.25" customHeight="1">
      <c r="B514" s="429"/>
    </row>
    <row r="515" spans="2:2" ht="14.25" customHeight="1">
      <c r="B515" s="429"/>
    </row>
    <row r="516" spans="2:2" ht="14.25" customHeight="1">
      <c r="B516" s="429"/>
    </row>
    <row r="517" spans="2:2" ht="14.25" customHeight="1">
      <c r="B517" s="429"/>
    </row>
    <row r="518" spans="2:2" ht="14.25" customHeight="1">
      <c r="B518" s="429"/>
    </row>
    <row r="519" spans="2:2" ht="14.25" customHeight="1">
      <c r="B519" s="429"/>
    </row>
    <row r="520" spans="2:2" ht="14.25" customHeight="1">
      <c r="B520" s="429"/>
    </row>
    <row r="521" spans="2:2" ht="14.25" customHeight="1">
      <c r="B521" s="429"/>
    </row>
    <row r="522" spans="2:2" ht="14.25" customHeight="1">
      <c r="B522" s="429"/>
    </row>
    <row r="523" spans="2:2" ht="14.25" customHeight="1">
      <c r="B523" s="429"/>
    </row>
    <row r="524" spans="2:2" ht="14.25" customHeight="1">
      <c r="B524" s="429"/>
    </row>
    <row r="525" spans="2:2" ht="14.25" customHeight="1">
      <c r="B525" s="429"/>
    </row>
    <row r="526" spans="2:2" ht="14.25" customHeight="1">
      <c r="B526" s="429"/>
    </row>
    <row r="527" spans="2:2" ht="14.25" customHeight="1">
      <c r="B527" s="429"/>
    </row>
    <row r="528" spans="2:2" ht="14.25" customHeight="1">
      <c r="B528" s="429"/>
    </row>
    <row r="529" spans="2:2" ht="14.25" customHeight="1">
      <c r="B529" s="429"/>
    </row>
    <row r="530" spans="2:2" ht="14.25" customHeight="1">
      <c r="B530" s="429"/>
    </row>
    <row r="531" spans="2:2" ht="14.25" customHeight="1">
      <c r="B531" s="429"/>
    </row>
    <row r="532" spans="2:2" ht="14.25" customHeight="1">
      <c r="B532" s="429"/>
    </row>
    <row r="533" spans="2:2" ht="14.25" customHeight="1">
      <c r="B533" s="429"/>
    </row>
    <row r="534" spans="2:2" ht="14.25" customHeight="1">
      <c r="B534" s="429"/>
    </row>
    <row r="535" spans="2:2" ht="14.25" customHeight="1">
      <c r="B535" s="429"/>
    </row>
    <row r="536" spans="2:2" ht="14.25" customHeight="1">
      <c r="B536" s="429"/>
    </row>
    <row r="537" spans="2:2" ht="14.25" customHeight="1">
      <c r="B537" s="429"/>
    </row>
    <row r="538" spans="2:2" ht="14.25" customHeight="1">
      <c r="B538" s="429"/>
    </row>
    <row r="539" spans="2:2" ht="14.25" customHeight="1">
      <c r="B539" s="429"/>
    </row>
    <row r="540" spans="2:2" ht="14.25" customHeight="1">
      <c r="B540" s="429"/>
    </row>
    <row r="541" spans="2:2" ht="14.25" customHeight="1">
      <c r="B541" s="429"/>
    </row>
    <row r="542" spans="2:2" ht="14.25" customHeight="1">
      <c r="B542" s="429"/>
    </row>
    <row r="543" spans="2:2" ht="14.25" customHeight="1">
      <c r="B543" s="429"/>
    </row>
    <row r="544" spans="2:2" ht="14.25" customHeight="1">
      <c r="B544" s="429"/>
    </row>
    <row r="545" spans="2:2" ht="14.25" customHeight="1">
      <c r="B545" s="429"/>
    </row>
    <row r="546" spans="2:2" ht="14.25" customHeight="1">
      <c r="B546" s="429"/>
    </row>
    <row r="547" spans="2:2" ht="14.25" customHeight="1">
      <c r="B547" s="429"/>
    </row>
    <row r="548" spans="2:2" ht="14.25" customHeight="1">
      <c r="B548" s="429"/>
    </row>
    <row r="549" spans="2:2" ht="14.25" customHeight="1">
      <c r="B549" s="429"/>
    </row>
    <row r="550" spans="2:2" ht="14.25" customHeight="1">
      <c r="B550" s="429"/>
    </row>
    <row r="551" spans="2:2" ht="14.25" customHeight="1">
      <c r="B551" s="429"/>
    </row>
    <row r="552" spans="2:2" ht="14.25" customHeight="1">
      <c r="B552" s="429"/>
    </row>
    <row r="553" spans="2:2" ht="14.25" customHeight="1">
      <c r="B553" s="429"/>
    </row>
    <row r="554" spans="2:2" ht="14.25" customHeight="1">
      <c r="B554" s="429"/>
    </row>
    <row r="555" spans="2:2" ht="14.25" customHeight="1">
      <c r="B555" s="429"/>
    </row>
    <row r="556" spans="2:2" ht="14.25" customHeight="1">
      <c r="B556" s="429"/>
    </row>
    <row r="557" spans="2:2" ht="14.25" customHeight="1">
      <c r="B557" s="429"/>
    </row>
    <row r="558" spans="2:2" ht="14.25" customHeight="1">
      <c r="B558" s="429"/>
    </row>
    <row r="559" spans="2:2" ht="14.25" customHeight="1">
      <c r="B559" s="429"/>
    </row>
    <row r="560" spans="2:2" ht="14.25" customHeight="1">
      <c r="B560" s="429"/>
    </row>
    <row r="561" spans="2:2" ht="14.25" customHeight="1">
      <c r="B561" s="429"/>
    </row>
    <row r="562" spans="2:2" ht="14.25" customHeight="1">
      <c r="B562" s="429"/>
    </row>
    <row r="563" spans="2:2" ht="14.25" customHeight="1">
      <c r="B563" s="429"/>
    </row>
    <row r="564" spans="2:2" ht="14.25" customHeight="1">
      <c r="B564" s="429"/>
    </row>
    <row r="565" spans="2:2" ht="14.25" customHeight="1">
      <c r="B565" s="429"/>
    </row>
    <row r="566" spans="2:2" ht="14.25" customHeight="1">
      <c r="B566" s="429"/>
    </row>
    <row r="567" spans="2:2" ht="14.25" customHeight="1">
      <c r="B567" s="429"/>
    </row>
    <row r="568" spans="2:2" ht="14.25" customHeight="1">
      <c r="B568" s="429"/>
    </row>
    <row r="569" spans="2:2" ht="14.25" customHeight="1">
      <c r="B569" s="429"/>
    </row>
    <row r="570" spans="2:2" ht="14.25" customHeight="1">
      <c r="B570" s="429"/>
    </row>
    <row r="571" spans="2:2" ht="14.25" customHeight="1">
      <c r="B571" s="429"/>
    </row>
    <row r="572" spans="2:2" ht="14.25" customHeight="1">
      <c r="B572" s="429"/>
    </row>
    <row r="573" spans="2:2" ht="14.25" customHeight="1">
      <c r="B573" s="429"/>
    </row>
    <row r="574" spans="2:2" ht="14.25" customHeight="1">
      <c r="B574" s="429"/>
    </row>
    <row r="575" spans="2:2" ht="14.25" customHeight="1">
      <c r="B575" s="429"/>
    </row>
    <row r="576" spans="2:2" ht="14.25" customHeight="1">
      <c r="B576" s="429"/>
    </row>
    <row r="577" spans="2:2" ht="14.25" customHeight="1">
      <c r="B577" s="429"/>
    </row>
    <row r="578" spans="2:2" ht="14.25" customHeight="1">
      <c r="B578" s="429"/>
    </row>
    <row r="579" spans="2:2" ht="14.25" customHeight="1">
      <c r="B579" s="429"/>
    </row>
    <row r="580" spans="2:2" ht="14.25" customHeight="1">
      <c r="B580" s="429"/>
    </row>
    <row r="581" spans="2:2" ht="14.25" customHeight="1">
      <c r="B581" s="429"/>
    </row>
    <row r="582" spans="2:2" ht="14.25" customHeight="1">
      <c r="B582" s="429"/>
    </row>
    <row r="583" spans="2:2" ht="14.25" customHeight="1">
      <c r="B583" s="429"/>
    </row>
    <row r="584" spans="2:2" ht="14.25" customHeight="1">
      <c r="B584" s="429"/>
    </row>
    <row r="585" spans="2:2" ht="14.25" customHeight="1">
      <c r="B585" s="429"/>
    </row>
    <row r="586" spans="2:2" ht="14.25" customHeight="1">
      <c r="B586" s="429"/>
    </row>
    <row r="587" spans="2:2" ht="14.25" customHeight="1">
      <c r="B587" s="429"/>
    </row>
    <row r="588" spans="2:2" ht="14.25" customHeight="1">
      <c r="B588" s="429"/>
    </row>
    <row r="589" spans="2:2" ht="14.25" customHeight="1">
      <c r="B589" s="429"/>
    </row>
    <row r="590" spans="2:2" ht="14.25" customHeight="1">
      <c r="B590" s="429"/>
    </row>
    <row r="591" spans="2:2" ht="14.25" customHeight="1">
      <c r="B591" s="429"/>
    </row>
    <row r="592" spans="2:2" ht="14.25" customHeight="1">
      <c r="B592" s="429"/>
    </row>
    <row r="593" spans="2:2" ht="14.25" customHeight="1">
      <c r="B593" s="429"/>
    </row>
    <row r="594" spans="2:2" ht="14.25" customHeight="1">
      <c r="B594" s="429"/>
    </row>
    <row r="595" spans="2:2" ht="14.25" customHeight="1">
      <c r="B595" s="429"/>
    </row>
    <row r="596" spans="2:2" ht="14.25" customHeight="1">
      <c r="B596" s="429"/>
    </row>
    <row r="597" spans="2:2" ht="14.25" customHeight="1">
      <c r="B597" s="429"/>
    </row>
    <row r="598" spans="2:2" ht="14.25" customHeight="1">
      <c r="B598" s="429"/>
    </row>
    <row r="599" spans="2:2" ht="14.25" customHeight="1">
      <c r="B599" s="429"/>
    </row>
    <row r="600" spans="2:2" ht="14.25" customHeight="1">
      <c r="B600" s="429"/>
    </row>
    <row r="601" spans="2:2" ht="14.25" customHeight="1">
      <c r="B601" s="429"/>
    </row>
    <row r="602" spans="2:2" ht="14.25" customHeight="1">
      <c r="B602" s="429"/>
    </row>
    <row r="603" spans="2:2" ht="14.25" customHeight="1">
      <c r="B603" s="429"/>
    </row>
    <row r="604" spans="2:2" ht="14.25" customHeight="1">
      <c r="B604" s="429"/>
    </row>
    <row r="605" spans="2:2" ht="14.25" customHeight="1">
      <c r="B605" s="429"/>
    </row>
    <row r="606" spans="2:2" ht="14.25" customHeight="1">
      <c r="B606" s="429"/>
    </row>
    <row r="607" spans="2:2" ht="14.25" customHeight="1">
      <c r="B607" s="429"/>
    </row>
    <row r="608" spans="2:2" ht="14.25" customHeight="1">
      <c r="B608" s="429"/>
    </row>
    <row r="609" spans="2:2" ht="14.25" customHeight="1">
      <c r="B609" s="429"/>
    </row>
    <row r="610" spans="2:2" ht="14.25" customHeight="1">
      <c r="B610" s="429"/>
    </row>
    <row r="611" spans="2:2" ht="14.25" customHeight="1">
      <c r="B611" s="429"/>
    </row>
    <row r="612" spans="2:2" ht="14.25" customHeight="1">
      <c r="B612" s="429"/>
    </row>
    <row r="613" spans="2:2" ht="14.25" customHeight="1">
      <c r="B613" s="429"/>
    </row>
    <row r="614" spans="2:2" ht="14.25" customHeight="1">
      <c r="B614" s="429"/>
    </row>
    <row r="615" spans="2:2" ht="14.25" customHeight="1">
      <c r="B615" s="429"/>
    </row>
    <row r="616" spans="2:2" ht="14.25" customHeight="1">
      <c r="B616" s="429"/>
    </row>
    <row r="617" spans="2:2" ht="14.25" customHeight="1">
      <c r="B617" s="429"/>
    </row>
    <row r="618" spans="2:2" ht="14.25" customHeight="1">
      <c r="B618" s="429"/>
    </row>
    <row r="619" spans="2:2" ht="14.25" customHeight="1">
      <c r="B619" s="429"/>
    </row>
    <row r="620" spans="2:2" ht="14.25" customHeight="1">
      <c r="B620" s="429"/>
    </row>
    <row r="621" spans="2:2" ht="14.25" customHeight="1">
      <c r="B621" s="429"/>
    </row>
    <row r="622" spans="2:2" ht="14.25" customHeight="1">
      <c r="B622" s="429"/>
    </row>
    <row r="623" spans="2:2" ht="14.25" customHeight="1">
      <c r="B623" s="429"/>
    </row>
    <row r="624" spans="2:2" ht="14.25" customHeight="1">
      <c r="B624" s="429"/>
    </row>
    <row r="625" spans="2:2" ht="14.25" customHeight="1">
      <c r="B625" s="429"/>
    </row>
    <row r="626" spans="2:2" ht="14.25" customHeight="1">
      <c r="B626" s="429"/>
    </row>
    <row r="627" spans="2:2" ht="14.25" customHeight="1">
      <c r="B627" s="429"/>
    </row>
    <row r="628" spans="2:2" ht="14.25" customHeight="1">
      <c r="B628" s="429"/>
    </row>
    <row r="629" spans="2:2" ht="14.25" customHeight="1">
      <c r="B629" s="429"/>
    </row>
    <row r="630" spans="2:2" ht="14.25" customHeight="1">
      <c r="B630" s="429"/>
    </row>
    <row r="631" spans="2:2" ht="14.25" customHeight="1">
      <c r="B631" s="429"/>
    </row>
    <row r="632" spans="2:2" ht="14.25" customHeight="1">
      <c r="B632" s="429"/>
    </row>
    <row r="633" spans="2:2" ht="14.25" customHeight="1">
      <c r="B633" s="429"/>
    </row>
    <row r="634" spans="2:2" ht="14.25" customHeight="1">
      <c r="B634" s="429"/>
    </row>
    <row r="635" spans="2:2" ht="14.25" customHeight="1">
      <c r="B635" s="429"/>
    </row>
    <row r="636" spans="2:2" ht="14.25" customHeight="1">
      <c r="B636" s="429"/>
    </row>
    <row r="637" spans="2:2" ht="14.25" customHeight="1">
      <c r="B637" s="429"/>
    </row>
    <row r="638" spans="2:2" ht="14.25" customHeight="1">
      <c r="B638" s="429"/>
    </row>
    <row r="639" spans="2:2" ht="14.25" customHeight="1">
      <c r="B639" s="429"/>
    </row>
    <row r="640" spans="2:2" ht="14.25" customHeight="1">
      <c r="B640" s="429"/>
    </row>
    <row r="641" spans="2:2" ht="14.25" customHeight="1">
      <c r="B641" s="429"/>
    </row>
    <row r="642" spans="2:2" ht="14.25" customHeight="1">
      <c r="B642" s="429"/>
    </row>
    <row r="643" spans="2:2" ht="14.25" customHeight="1">
      <c r="B643" s="429"/>
    </row>
    <row r="644" spans="2:2" ht="14.25" customHeight="1">
      <c r="B644" s="429"/>
    </row>
    <row r="645" spans="2:2" ht="14.25" customHeight="1">
      <c r="B645" s="429"/>
    </row>
    <row r="646" spans="2:2" ht="14.25" customHeight="1">
      <c r="B646" s="429"/>
    </row>
    <row r="647" spans="2:2" ht="14.25" customHeight="1">
      <c r="B647" s="429"/>
    </row>
    <row r="648" spans="2:2" ht="14.25" customHeight="1">
      <c r="B648" s="429"/>
    </row>
    <row r="649" spans="2:2" ht="14.25" customHeight="1">
      <c r="B649" s="429"/>
    </row>
    <row r="650" spans="2:2" ht="14.25" customHeight="1">
      <c r="B650" s="429"/>
    </row>
    <row r="651" spans="2:2" ht="14.25" customHeight="1">
      <c r="B651" s="429"/>
    </row>
    <row r="652" spans="2:2" ht="14.25" customHeight="1">
      <c r="B652" s="429"/>
    </row>
    <row r="653" spans="2:2" ht="14.25" customHeight="1">
      <c r="B653" s="429"/>
    </row>
    <row r="654" spans="2:2" ht="14.25" customHeight="1">
      <c r="B654" s="429"/>
    </row>
    <row r="655" spans="2:2" ht="14.25" customHeight="1">
      <c r="B655" s="429"/>
    </row>
    <row r="656" spans="2:2" ht="14.25" customHeight="1">
      <c r="B656" s="429"/>
    </row>
    <row r="657" spans="2:2" ht="14.25" customHeight="1">
      <c r="B657" s="429"/>
    </row>
    <row r="658" spans="2:2" ht="14.25" customHeight="1">
      <c r="B658" s="429"/>
    </row>
    <row r="659" spans="2:2" ht="14.25" customHeight="1">
      <c r="B659" s="429"/>
    </row>
    <row r="660" spans="2:2" ht="14.25" customHeight="1">
      <c r="B660" s="429"/>
    </row>
    <row r="661" spans="2:2" ht="14.25" customHeight="1">
      <c r="B661" s="429"/>
    </row>
    <row r="662" spans="2:2" ht="14.25" customHeight="1">
      <c r="B662" s="429"/>
    </row>
    <row r="663" spans="2:2" ht="14.25" customHeight="1">
      <c r="B663" s="429"/>
    </row>
    <row r="664" spans="2:2" ht="14.25" customHeight="1">
      <c r="B664" s="429"/>
    </row>
    <row r="665" spans="2:2" ht="14.25" customHeight="1">
      <c r="B665" s="429"/>
    </row>
    <row r="666" spans="2:2" ht="14.25" customHeight="1">
      <c r="B666" s="429"/>
    </row>
    <row r="667" spans="2:2" ht="14.25" customHeight="1">
      <c r="B667" s="429"/>
    </row>
    <row r="668" spans="2:2" ht="14.25" customHeight="1">
      <c r="B668" s="429"/>
    </row>
    <row r="669" spans="2:2" ht="14.25" customHeight="1">
      <c r="B669" s="429"/>
    </row>
    <row r="670" spans="2:2" ht="14.25" customHeight="1">
      <c r="B670" s="429"/>
    </row>
    <row r="671" spans="2:2" ht="14.25" customHeight="1">
      <c r="B671" s="429"/>
    </row>
    <row r="672" spans="2:2" ht="14.25" customHeight="1">
      <c r="B672" s="429"/>
    </row>
    <row r="673" spans="2:2" ht="14.25" customHeight="1">
      <c r="B673" s="429"/>
    </row>
    <row r="674" spans="2:2" ht="14.25" customHeight="1">
      <c r="B674" s="429"/>
    </row>
    <row r="675" spans="2:2" ht="14.25" customHeight="1">
      <c r="B675" s="429"/>
    </row>
    <row r="676" spans="2:2" ht="14.25" customHeight="1">
      <c r="B676" s="429"/>
    </row>
    <row r="677" spans="2:2" ht="14.25" customHeight="1">
      <c r="B677" s="429"/>
    </row>
    <row r="678" spans="2:2" ht="14.25" customHeight="1">
      <c r="B678" s="429"/>
    </row>
    <row r="679" spans="2:2" ht="14.25" customHeight="1">
      <c r="B679" s="429"/>
    </row>
    <row r="680" spans="2:2" ht="14.25" customHeight="1">
      <c r="B680" s="429"/>
    </row>
    <row r="681" spans="2:2" ht="14.25" customHeight="1">
      <c r="B681" s="429"/>
    </row>
    <row r="682" spans="2:2" ht="14.25" customHeight="1">
      <c r="B682" s="429"/>
    </row>
    <row r="683" spans="2:2" ht="14.25" customHeight="1">
      <c r="B683" s="429"/>
    </row>
    <row r="684" spans="2:2" ht="14.25" customHeight="1">
      <c r="B684" s="429"/>
    </row>
    <row r="685" spans="2:2" ht="14.25" customHeight="1">
      <c r="B685" s="429"/>
    </row>
    <row r="686" spans="2:2" ht="14.25" customHeight="1">
      <c r="B686" s="429"/>
    </row>
    <row r="687" spans="2:2" ht="14.25" customHeight="1">
      <c r="B687" s="429"/>
    </row>
    <row r="688" spans="2:2" ht="14.25" customHeight="1">
      <c r="B688" s="429"/>
    </row>
    <row r="689" spans="2:2" ht="14.25" customHeight="1">
      <c r="B689" s="429"/>
    </row>
    <row r="690" spans="2:2" ht="14.25" customHeight="1">
      <c r="B690" s="429"/>
    </row>
    <row r="691" spans="2:2" ht="14.25" customHeight="1">
      <c r="B691" s="429"/>
    </row>
    <row r="692" spans="2:2" ht="14.25" customHeight="1">
      <c r="B692" s="429"/>
    </row>
    <row r="693" spans="2:2" ht="14.25" customHeight="1">
      <c r="B693" s="429"/>
    </row>
    <row r="694" spans="2:2" ht="14.25" customHeight="1">
      <c r="B694" s="429"/>
    </row>
    <row r="695" spans="2:2" ht="14.25" customHeight="1">
      <c r="B695" s="429"/>
    </row>
    <row r="696" spans="2:2" ht="14.25" customHeight="1">
      <c r="B696" s="429"/>
    </row>
    <row r="697" spans="2:2" ht="14.25" customHeight="1">
      <c r="B697" s="429"/>
    </row>
    <row r="698" spans="2:2" ht="14.25" customHeight="1">
      <c r="B698" s="429"/>
    </row>
    <row r="699" spans="2:2" ht="14.25" customHeight="1">
      <c r="B699" s="429"/>
    </row>
    <row r="700" spans="2:2" ht="14.25" customHeight="1">
      <c r="B700" s="429"/>
    </row>
    <row r="701" spans="2:2" ht="14.25" customHeight="1">
      <c r="B701" s="429"/>
    </row>
    <row r="702" spans="2:2" ht="14.25" customHeight="1">
      <c r="B702" s="429"/>
    </row>
    <row r="703" spans="2:2" ht="14.25" customHeight="1">
      <c r="B703" s="429"/>
    </row>
    <row r="704" spans="2:2" ht="14.25" customHeight="1">
      <c r="B704" s="429"/>
    </row>
    <row r="705" spans="2:2" ht="14.25" customHeight="1">
      <c r="B705" s="429"/>
    </row>
    <row r="706" spans="2:2" ht="14.25" customHeight="1">
      <c r="B706" s="429"/>
    </row>
    <row r="707" spans="2:2" ht="14.25" customHeight="1">
      <c r="B707" s="429"/>
    </row>
    <row r="708" spans="2:2" ht="14.25" customHeight="1">
      <c r="B708" s="429"/>
    </row>
    <row r="709" spans="2:2" ht="14.25" customHeight="1">
      <c r="B709" s="429"/>
    </row>
    <row r="710" spans="2:2" ht="14.25" customHeight="1">
      <c r="B710" s="429"/>
    </row>
    <row r="711" spans="2:2" ht="14.25" customHeight="1">
      <c r="B711" s="429"/>
    </row>
    <row r="712" spans="2:2" ht="14.25" customHeight="1">
      <c r="B712" s="429"/>
    </row>
    <row r="713" spans="2:2" ht="14.25" customHeight="1">
      <c r="B713" s="429"/>
    </row>
    <row r="714" spans="2:2" ht="14.25" customHeight="1">
      <c r="B714" s="429"/>
    </row>
    <row r="715" spans="2:2" ht="14.25" customHeight="1">
      <c r="B715" s="429"/>
    </row>
    <row r="716" spans="2:2" ht="14.25" customHeight="1">
      <c r="B716" s="429"/>
    </row>
    <row r="717" spans="2:2" ht="14.25" customHeight="1">
      <c r="B717" s="429"/>
    </row>
    <row r="718" spans="2:2" ht="14.25" customHeight="1">
      <c r="B718" s="429"/>
    </row>
    <row r="719" spans="2:2" ht="14.25" customHeight="1">
      <c r="B719" s="429"/>
    </row>
    <row r="720" spans="2:2" ht="14.25" customHeight="1">
      <c r="B720" s="429"/>
    </row>
    <row r="721" spans="2:2" ht="14.25" customHeight="1">
      <c r="B721" s="429"/>
    </row>
    <row r="722" spans="2:2" ht="14.25" customHeight="1">
      <c r="B722" s="429"/>
    </row>
    <row r="723" spans="2:2" ht="14.25" customHeight="1">
      <c r="B723" s="429"/>
    </row>
    <row r="724" spans="2:2" ht="14.25" customHeight="1">
      <c r="B724" s="429"/>
    </row>
    <row r="725" spans="2:2" ht="14.25" customHeight="1">
      <c r="B725" s="429"/>
    </row>
    <row r="726" spans="2:2" ht="14.25" customHeight="1">
      <c r="B726" s="429"/>
    </row>
    <row r="727" spans="2:2" ht="14.25" customHeight="1">
      <c r="B727" s="429"/>
    </row>
    <row r="728" spans="2:2" ht="14.25" customHeight="1">
      <c r="B728" s="429"/>
    </row>
    <row r="729" spans="2:2" ht="14.25" customHeight="1">
      <c r="B729" s="429"/>
    </row>
    <row r="730" spans="2:2" ht="14.25" customHeight="1">
      <c r="B730" s="429"/>
    </row>
    <row r="731" spans="2:2" ht="14.25" customHeight="1">
      <c r="B731" s="429"/>
    </row>
    <row r="732" spans="2:2" ht="14.25" customHeight="1">
      <c r="B732" s="429"/>
    </row>
    <row r="733" spans="2:2" ht="14.25" customHeight="1">
      <c r="B733" s="429"/>
    </row>
    <row r="734" spans="2:2" ht="14.25" customHeight="1">
      <c r="B734" s="429"/>
    </row>
    <row r="735" spans="2:2" ht="14.25" customHeight="1">
      <c r="B735" s="429"/>
    </row>
    <row r="736" spans="2:2" ht="14.25" customHeight="1">
      <c r="B736" s="429"/>
    </row>
    <row r="737" spans="2:2" ht="14.25" customHeight="1">
      <c r="B737" s="429"/>
    </row>
    <row r="738" spans="2:2" ht="14.25" customHeight="1">
      <c r="B738" s="429"/>
    </row>
    <row r="739" spans="2:2" ht="14.25" customHeight="1">
      <c r="B739" s="429"/>
    </row>
    <row r="740" spans="2:2" ht="14.25" customHeight="1">
      <c r="B740" s="429"/>
    </row>
    <row r="741" spans="2:2" ht="14.25" customHeight="1">
      <c r="B741" s="429"/>
    </row>
    <row r="742" spans="2:2" ht="14.25" customHeight="1">
      <c r="B742" s="429"/>
    </row>
    <row r="743" spans="2:2" ht="14.25" customHeight="1">
      <c r="B743" s="429"/>
    </row>
    <row r="744" spans="2:2" ht="14.25" customHeight="1">
      <c r="B744" s="429"/>
    </row>
    <row r="745" spans="2:2" ht="14.25" customHeight="1">
      <c r="B745" s="429"/>
    </row>
    <row r="746" spans="2:2" ht="14.25" customHeight="1">
      <c r="B746" s="429"/>
    </row>
    <row r="747" spans="2:2" ht="14.25" customHeight="1">
      <c r="B747" s="429"/>
    </row>
    <row r="748" spans="2:2" ht="14.25" customHeight="1">
      <c r="B748" s="429"/>
    </row>
    <row r="749" spans="2:2" ht="14.25" customHeight="1">
      <c r="B749" s="429"/>
    </row>
    <row r="750" spans="2:2" ht="14.25" customHeight="1">
      <c r="B750" s="429"/>
    </row>
    <row r="751" spans="2:2" ht="14.25" customHeight="1">
      <c r="B751" s="429"/>
    </row>
    <row r="752" spans="2:2" ht="14.25" customHeight="1">
      <c r="B752" s="429"/>
    </row>
    <row r="753" spans="2:2" ht="14.25" customHeight="1">
      <c r="B753" s="429"/>
    </row>
    <row r="754" spans="2:2" ht="14.25" customHeight="1">
      <c r="B754" s="429"/>
    </row>
    <row r="755" spans="2:2" ht="14.25" customHeight="1">
      <c r="B755" s="429"/>
    </row>
    <row r="756" spans="2:2" ht="14.25" customHeight="1">
      <c r="B756" s="429"/>
    </row>
    <row r="757" spans="2:2" ht="14.25" customHeight="1">
      <c r="B757" s="429"/>
    </row>
    <row r="758" spans="2:2" ht="14.25" customHeight="1">
      <c r="B758" s="429"/>
    </row>
    <row r="759" spans="2:2" ht="14.25" customHeight="1">
      <c r="B759" s="429"/>
    </row>
    <row r="760" spans="2:2" ht="14.25" customHeight="1">
      <c r="B760" s="429"/>
    </row>
    <row r="761" spans="2:2" ht="14.25" customHeight="1">
      <c r="B761" s="429"/>
    </row>
    <row r="762" spans="2:2" ht="14.25" customHeight="1">
      <c r="B762" s="429"/>
    </row>
    <row r="763" spans="2:2" ht="14.25" customHeight="1">
      <c r="B763" s="429"/>
    </row>
    <row r="764" spans="2:2" ht="14.25" customHeight="1">
      <c r="B764" s="429"/>
    </row>
    <row r="765" spans="2:2" ht="14.25" customHeight="1">
      <c r="B765" s="429"/>
    </row>
    <row r="766" spans="2:2" ht="14.25" customHeight="1">
      <c r="B766" s="429"/>
    </row>
    <row r="767" spans="2:2" ht="14.25" customHeight="1">
      <c r="B767" s="429"/>
    </row>
    <row r="768" spans="2:2" ht="14.25" customHeight="1">
      <c r="B768" s="429"/>
    </row>
    <row r="769" spans="2:2" ht="14.25" customHeight="1">
      <c r="B769" s="429"/>
    </row>
    <row r="770" spans="2:2" ht="14.25" customHeight="1">
      <c r="B770" s="429"/>
    </row>
    <row r="771" spans="2:2" ht="14.25" customHeight="1">
      <c r="B771" s="429"/>
    </row>
    <row r="772" spans="2:2" ht="14.25" customHeight="1">
      <c r="B772" s="429"/>
    </row>
    <row r="773" spans="2:2" ht="14.25" customHeight="1">
      <c r="B773" s="429"/>
    </row>
    <row r="774" spans="2:2" ht="14.25" customHeight="1">
      <c r="B774" s="429"/>
    </row>
    <row r="775" spans="2:2" ht="14.25" customHeight="1">
      <c r="B775" s="429"/>
    </row>
    <row r="776" spans="2:2" ht="14.25" customHeight="1">
      <c r="B776" s="429"/>
    </row>
    <row r="777" spans="2:2" ht="14.25" customHeight="1">
      <c r="B777" s="429"/>
    </row>
    <row r="778" spans="2:2" ht="14.25" customHeight="1">
      <c r="B778" s="429"/>
    </row>
    <row r="779" spans="2:2" ht="14.25" customHeight="1">
      <c r="B779" s="429"/>
    </row>
    <row r="780" spans="2:2" ht="14.25" customHeight="1">
      <c r="B780" s="429"/>
    </row>
    <row r="781" spans="2:2" ht="14.25" customHeight="1">
      <c r="B781" s="429"/>
    </row>
    <row r="782" spans="2:2" ht="14.25" customHeight="1">
      <c r="B782" s="429"/>
    </row>
    <row r="783" spans="2:2" ht="14.25" customHeight="1">
      <c r="B783" s="429"/>
    </row>
    <row r="784" spans="2:2" ht="14.25" customHeight="1">
      <c r="B784" s="429"/>
    </row>
    <row r="785" spans="2:2" ht="14.25" customHeight="1">
      <c r="B785" s="429"/>
    </row>
    <row r="786" spans="2:2" ht="14.25" customHeight="1">
      <c r="B786" s="429"/>
    </row>
    <row r="787" spans="2:2" ht="14.25" customHeight="1">
      <c r="B787" s="429"/>
    </row>
    <row r="788" spans="2:2" ht="14.25" customHeight="1">
      <c r="B788" s="429"/>
    </row>
    <row r="789" spans="2:2" ht="14.25" customHeight="1">
      <c r="B789" s="429"/>
    </row>
    <row r="790" spans="2:2" ht="14.25" customHeight="1">
      <c r="B790" s="429"/>
    </row>
    <row r="791" spans="2:2" ht="14.25" customHeight="1">
      <c r="B791" s="429"/>
    </row>
    <row r="792" spans="2:2" ht="14.25" customHeight="1">
      <c r="B792" s="429"/>
    </row>
    <row r="793" spans="2:2" ht="14.25" customHeight="1">
      <c r="B793" s="429"/>
    </row>
    <row r="794" spans="2:2" ht="14.25" customHeight="1">
      <c r="B794" s="429"/>
    </row>
    <row r="795" spans="2:2" ht="14.25" customHeight="1">
      <c r="B795" s="429"/>
    </row>
    <row r="796" spans="2:2" ht="14.25" customHeight="1">
      <c r="B796" s="429"/>
    </row>
    <row r="797" spans="2:2" ht="14.25" customHeight="1">
      <c r="B797" s="429"/>
    </row>
    <row r="798" spans="2:2" ht="14.25" customHeight="1">
      <c r="B798" s="429"/>
    </row>
    <row r="799" spans="2:2" ht="14.25" customHeight="1">
      <c r="B799" s="429"/>
    </row>
    <row r="800" spans="2:2" ht="14.25" customHeight="1">
      <c r="B800" s="429"/>
    </row>
    <row r="801" spans="2:2" ht="14.25" customHeight="1">
      <c r="B801" s="429"/>
    </row>
    <row r="802" spans="2:2" ht="14.25" customHeight="1">
      <c r="B802" s="429"/>
    </row>
    <row r="803" spans="2:2" ht="14.25" customHeight="1">
      <c r="B803" s="429"/>
    </row>
    <row r="804" spans="2:2" ht="14.25" customHeight="1">
      <c r="B804" s="429"/>
    </row>
    <row r="805" spans="2:2" ht="14.25" customHeight="1">
      <c r="B805" s="429"/>
    </row>
    <row r="806" spans="2:2" ht="14.25" customHeight="1">
      <c r="B806" s="429"/>
    </row>
    <row r="807" spans="2:2" ht="14.25" customHeight="1">
      <c r="B807" s="429"/>
    </row>
    <row r="808" spans="2:2" ht="14.25" customHeight="1">
      <c r="B808" s="429"/>
    </row>
    <row r="809" spans="2:2" ht="14.25" customHeight="1">
      <c r="B809" s="429"/>
    </row>
    <row r="810" spans="2:2" ht="14.25" customHeight="1">
      <c r="B810" s="429"/>
    </row>
    <row r="811" spans="2:2" ht="14.25" customHeight="1">
      <c r="B811" s="429"/>
    </row>
    <row r="812" spans="2:2" ht="14.25" customHeight="1">
      <c r="B812" s="429"/>
    </row>
    <row r="813" spans="2:2" ht="14.25" customHeight="1">
      <c r="B813" s="429"/>
    </row>
    <row r="814" spans="2:2" ht="14.25" customHeight="1">
      <c r="B814" s="429"/>
    </row>
    <row r="815" spans="2:2" ht="14.25" customHeight="1">
      <c r="B815" s="429"/>
    </row>
    <row r="816" spans="2:2" ht="14.25" customHeight="1">
      <c r="B816" s="429"/>
    </row>
    <row r="817" spans="2:2" ht="14.25" customHeight="1">
      <c r="B817" s="429"/>
    </row>
    <row r="818" spans="2:2" ht="14.25" customHeight="1">
      <c r="B818" s="429"/>
    </row>
    <row r="819" spans="2:2" ht="14.25" customHeight="1">
      <c r="B819" s="429"/>
    </row>
    <row r="820" spans="2:2" ht="14.25" customHeight="1">
      <c r="B820" s="429"/>
    </row>
    <row r="821" spans="2:2" ht="14.25" customHeight="1">
      <c r="B821" s="429"/>
    </row>
    <row r="822" spans="2:2" ht="14.25" customHeight="1">
      <c r="B822" s="429"/>
    </row>
    <row r="823" spans="2:2" ht="14.25" customHeight="1">
      <c r="B823" s="429"/>
    </row>
    <row r="824" spans="2:2" ht="14.25" customHeight="1">
      <c r="B824" s="429"/>
    </row>
    <row r="825" spans="2:2" ht="14.25" customHeight="1">
      <c r="B825" s="429"/>
    </row>
    <row r="826" spans="2:2" ht="14.25" customHeight="1">
      <c r="B826" s="429"/>
    </row>
    <row r="827" spans="2:2" ht="14.25" customHeight="1">
      <c r="B827" s="429"/>
    </row>
    <row r="828" spans="2:2" ht="14.25" customHeight="1">
      <c r="B828" s="429"/>
    </row>
    <row r="829" spans="2:2" ht="14.25" customHeight="1">
      <c r="B829" s="429"/>
    </row>
    <row r="830" spans="2:2" ht="14.25" customHeight="1">
      <c r="B830" s="429"/>
    </row>
    <row r="831" spans="2:2" ht="14.25" customHeight="1">
      <c r="B831" s="429"/>
    </row>
    <row r="832" spans="2:2" ht="14.25" customHeight="1">
      <c r="B832" s="429"/>
    </row>
    <row r="833" spans="2:2" ht="14.25" customHeight="1">
      <c r="B833" s="429"/>
    </row>
    <row r="834" spans="2:2" ht="14.25" customHeight="1">
      <c r="B834" s="429"/>
    </row>
    <row r="835" spans="2:2" ht="14.25" customHeight="1">
      <c r="B835" s="429"/>
    </row>
    <row r="836" spans="2:2" ht="14.25" customHeight="1">
      <c r="B836" s="429"/>
    </row>
    <row r="837" spans="2:2" ht="14.25" customHeight="1">
      <c r="B837" s="429"/>
    </row>
    <row r="838" spans="2:2" ht="14.25" customHeight="1">
      <c r="B838" s="429"/>
    </row>
    <row r="839" spans="2:2" ht="14.25" customHeight="1">
      <c r="B839" s="429"/>
    </row>
    <row r="840" spans="2:2" ht="14.25" customHeight="1">
      <c r="B840" s="429"/>
    </row>
    <row r="841" spans="2:2" ht="14.25" customHeight="1">
      <c r="B841" s="429"/>
    </row>
    <row r="842" spans="2:2" ht="14.25" customHeight="1">
      <c r="B842" s="429"/>
    </row>
    <row r="843" spans="2:2" ht="14.25" customHeight="1">
      <c r="B843" s="429"/>
    </row>
    <row r="844" spans="2:2" ht="14.25" customHeight="1">
      <c r="B844" s="429"/>
    </row>
    <row r="845" spans="2:2" ht="14.25" customHeight="1">
      <c r="B845" s="429"/>
    </row>
    <row r="846" spans="2:2" ht="14.25" customHeight="1">
      <c r="B846" s="429"/>
    </row>
    <row r="847" spans="2:2" ht="14.25" customHeight="1">
      <c r="B847" s="429"/>
    </row>
    <row r="848" spans="2:2" ht="14.25" customHeight="1">
      <c r="B848" s="429"/>
    </row>
    <row r="849" spans="2:2" ht="14.25" customHeight="1">
      <c r="B849" s="429"/>
    </row>
    <row r="850" spans="2:2" ht="14.25" customHeight="1">
      <c r="B850" s="429"/>
    </row>
    <row r="851" spans="2:2" ht="14.25" customHeight="1">
      <c r="B851" s="429"/>
    </row>
    <row r="852" spans="2:2" ht="14.25" customHeight="1">
      <c r="B852" s="429"/>
    </row>
    <row r="853" spans="2:2" ht="14.25" customHeight="1">
      <c r="B853" s="429"/>
    </row>
    <row r="854" spans="2:2" ht="14.25" customHeight="1">
      <c r="B854" s="429"/>
    </row>
    <row r="855" spans="2:2" ht="14.25" customHeight="1">
      <c r="B855" s="429"/>
    </row>
    <row r="856" spans="2:2" ht="14.25" customHeight="1">
      <c r="B856" s="429"/>
    </row>
    <row r="857" spans="2:2" ht="14.25" customHeight="1">
      <c r="B857" s="429"/>
    </row>
    <row r="858" spans="2:2" ht="14.25" customHeight="1">
      <c r="B858" s="429"/>
    </row>
    <row r="859" spans="2:2" ht="14.25" customHeight="1">
      <c r="B859" s="429"/>
    </row>
    <row r="860" spans="2:2" ht="14.25" customHeight="1">
      <c r="B860" s="429"/>
    </row>
    <row r="861" spans="2:2" ht="14.25" customHeight="1">
      <c r="B861" s="429"/>
    </row>
    <row r="862" spans="2:2" ht="14.25" customHeight="1">
      <c r="B862" s="429"/>
    </row>
    <row r="863" spans="2:2" ht="14.25" customHeight="1">
      <c r="B863" s="429"/>
    </row>
    <row r="864" spans="2:2" ht="14.25" customHeight="1">
      <c r="B864" s="429"/>
    </row>
    <row r="865" spans="2:2" ht="14.25" customHeight="1">
      <c r="B865" s="429"/>
    </row>
    <row r="866" spans="2:2" ht="14.25" customHeight="1">
      <c r="B866" s="429"/>
    </row>
    <row r="867" spans="2:2" ht="14.25" customHeight="1">
      <c r="B867" s="429"/>
    </row>
    <row r="868" spans="2:2" ht="14.25" customHeight="1">
      <c r="B868" s="429"/>
    </row>
    <row r="869" spans="2:2" ht="14.25" customHeight="1">
      <c r="B869" s="429"/>
    </row>
    <row r="870" spans="2:2" ht="14.25" customHeight="1">
      <c r="B870" s="429"/>
    </row>
    <row r="871" spans="2:2" ht="14.25" customHeight="1">
      <c r="B871" s="429"/>
    </row>
    <row r="872" spans="2:2" ht="14.25" customHeight="1">
      <c r="B872" s="429"/>
    </row>
    <row r="873" spans="2:2" ht="14.25" customHeight="1">
      <c r="B873" s="429"/>
    </row>
    <row r="874" spans="2:2" ht="14.25" customHeight="1">
      <c r="B874" s="429"/>
    </row>
    <row r="875" spans="2:2" ht="14.25" customHeight="1">
      <c r="B875" s="429"/>
    </row>
    <row r="876" spans="2:2" ht="14.25" customHeight="1">
      <c r="B876" s="429"/>
    </row>
    <row r="877" spans="2:2" ht="14.25" customHeight="1">
      <c r="B877" s="429"/>
    </row>
    <row r="878" spans="2:2" ht="14.25" customHeight="1">
      <c r="B878" s="429"/>
    </row>
    <row r="879" spans="2:2" ht="14.25" customHeight="1">
      <c r="B879" s="429"/>
    </row>
    <row r="880" spans="2:2" ht="14.25" customHeight="1">
      <c r="B880" s="429"/>
    </row>
    <row r="881" spans="2:2" ht="14.25" customHeight="1">
      <c r="B881" s="429"/>
    </row>
    <row r="882" spans="2:2" ht="14.25" customHeight="1">
      <c r="B882" s="429"/>
    </row>
    <row r="883" spans="2:2" ht="14.25" customHeight="1">
      <c r="B883" s="429"/>
    </row>
    <row r="884" spans="2:2" ht="14.25" customHeight="1">
      <c r="B884" s="429"/>
    </row>
    <row r="885" spans="2:2" ht="14.25" customHeight="1">
      <c r="B885" s="429"/>
    </row>
    <row r="886" spans="2:2" ht="14.25" customHeight="1">
      <c r="B886" s="429"/>
    </row>
    <row r="887" spans="2:2" ht="14.25" customHeight="1">
      <c r="B887" s="429"/>
    </row>
    <row r="888" spans="2:2" ht="14.25" customHeight="1">
      <c r="B888" s="429"/>
    </row>
    <row r="889" spans="2:2" ht="14.25" customHeight="1">
      <c r="B889" s="429"/>
    </row>
    <row r="890" spans="2:2" ht="14.25" customHeight="1">
      <c r="B890" s="429"/>
    </row>
    <row r="891" spans="2:2" ht="14.25" customHeight="1">
      <c r="B891" s="429"/>
    </row>
    <row r="892" spans="2:2" ht="14.25" customHeight="1">
      <c r="B892" s="429"/>
    </row>
    <row r="893" spans="2:2" ht="14.25" customHeight="1">
      <c r="B893" s="429"/>
    </row>
    <row r="894" spans="2:2" ht="14.25" customHeight="1">
      <c r="B894" s="429"/>
    </row>
    <row r="895" spans="2:2" ht="14.25" customHeight="1">
      <c r="B895" s="429"/>
    </row>
    <row r="896" spans="2:2" ht="14.25" customHeight="1">
      <c r="B896" s="429"/>
    </row>
    <row r="897" spans="2:2" ht="14.25" customHeight="1">
      <c r="B897" s="429"/>
    </row>
    <row r="898" spans="2:2" ht="14.25" customHeight="1">
      <c r="B898" s="429"/>
    </row>
    <row r="899" spans="2:2" ht="14.25" customHeight="1">
      <c r="B899" s="429"/>
    </row>
    <row r="900" spans="2:2" ht="14.25" customHeight="1">
      <c r="B900" s="429"/>
    </row>
    <row r="901" spans="2:2" ht="14.25" customHeight="1">
      <c r="B901" s="429"/>
    </row>
    <row r="902" spans="2:2" ht="14.25" customHeight="1">
      <c r="B902" s="429"/>
    </row>
    <row r="903" spans="2:2" ht="14.25" customHeight="1">
      <c r="B903" s="429"/>
    </row>
    <row r="904" spans="2:2" ht="14.25" customHeight="1">
      <c r="B904" s="429"/>
    </row>
    <row r="905" spans="2:2" ht="14.25" customHeight="1">
      <c r="B905" s="429"/>
    </row>
    <row r="906" spans="2:2" ht="14.25" customHeight="1">
      <c r="B906" s="429"/>
    </row>
    <row r="907" spans="2:2" ht="14.25" customHeight="1">
      <c r="B907" s="429"/>
    </row>
    <row r="908" spans="2:2" ht="14.25" customHeight="1">
      <c r="B908" s="429"/>
    </row>
    <row r="909" spans="2:2" ht="14.25" customHeight="1">
      <c r="B909" s="429"/>
    </row>
    <row r="910" spans="2:2" ht="14.25" customHeight="1">
      <c r="B910" s="429"/>
    </row>
    <row r="911" spans="2:2" ht="14.25" customHeight="1">
      <c r="B911" s="429"/>
    </row>
    <row r="912" spans="2:2" ht="14.25" customHeight="1">
      <c r="B912" s="429"/>
    </row>
    <row r="913" spans="2:2" ht="14.25" customHeight="1">
      <c r="B913" s="429"/>
    </row>
    <row r="914" spans="2:2" ht="14.25" customHeight="1">
      <c r="B914" s="429"/>
    </row>
    <row r="915" spans="2:2" ht="14.25" customHeight="1">
      <c r="B915" s="429"/>
    </row>
    <row r="916" spans="2:2" ht="14.25" customHeight="1">
      <c r="B916" s="429"/>
    </row>
    <row r="917" spans="2:2" ht="14.25" customHeight="1">
      <c r="B917" s="429"/>
    </row>
    <row r="918" spans="2:2" ht="14.25" customHeight="1">
      <c r="B918" s="429"/>
    </row>
    <row r="919" spans="2:2" ht="14.25" customHeight="1">
      <c r="B919" s="429"/>
    </row>
    <row r="920" spans="2:2" ht="14.25" customHeight="1">
      <c r="B920" s="429"/>
    </row>
    <row r="921" spans="2:2" ht="14.25" customHeight="1">
      <c r="B921" s="429"/>
    </row>
    <row r="922" spans="2:2" ht="14.25" customHeight="1">
      <c r="B922" s="429"/>
    </row>
    <row r="923" spans="2:2" ht="14.25" customHeight="1">
      <c r="B923" s="429"/>
    </row>
    <row r="924" spans="2:2" ht="14.25" customHeight="1">
      <c r="B924" s="429"/>
    </row>
    <row r="925" spans="2:2" ht="14.25" customHeight="1">
      <c r="B925" s="429"/>
    </row>
    <row r="926" spans="2:2" ht="14.25" customHeight="1">
      <c r="B926" s="429"/>
    </row>
    <row r="927" spans="2:2" ht="14.25" customHeight="1">
      <c r="B927" s="429"/>
    </row>
    <row r="928" spans="2:2" ht="14.25" customHeight="1">
      <c r="B928" s="429"/>
    </row>
    <row r="929" spans="2:2" ht="14.25" customHeight="1">
      <c r="B929" s="429"/>
    </row>
    <row r="930" spans="2:2" ht="14.25" customHeight="1">
      <c r="B930" s="429"/>
    </row>
    <row r="931" spans="2:2" ht="14.25" customHeight="1">
      <c r="B931" s="429"/>
    </row>
    <row r="932" spans="2:2" ht="14.25" customHeight="1">
      <c r="B932" s="429"/>
    </row>
    <row r="933" spans="2:2" ht="14.25" customHeight="1">
      <c r="B933" s="429"/>
    </row>
    <row r="934" spans="2:2" ht="14.25" customHeight="1">
      <c r="B934" s="429"/>
    </row>
    <row r="935" spans="2:2" ht="14.25" customHeight="1">
      <c r="B935" s="429"/>
    </row>
    <row r="936" spans="2:2" ht="14.25" customHeight="1">
      <c r="B936" s="429"/>
    </row>
    <row r="937" spans="2:2" ht="14.25" customHeight="1">
      <c r="B937" s="429"/>
    </row>
    <row r="938" spans="2:2" ht="14.25" customHeight="1">
      <c r="B938" s="429"/>
    </row>
    <row r="939" spans="2:2" ht="14.25" customHeight="1">
      <c r="B939" s="429"/>
    </row>
    <row r="940" spans="2:2" ht="14.25" customHeight="1">
      <c r="B940" s="429"/>
    </row>
    <row r="941" spans="2:2" ht="14.25" customHeight="1">
      <c r="B941" s="429"/>
    </row>
    <row r="942" spans="2:2" ht="14.25" customHeight="1">
      <c r="B942" s="429"/>
    </row>
    <row r="943" spans="2:2" ht="14.25" customHeight="1">
      <c r="B943" s="429"/>
    </row>
    <row r="944" spans="2:2" ht="14.25" customHeight="1">
      <c r="B944" s="429"/>
    </row>
    <row r="945" spans="2:2" ht="14.25" customHeight="1">
      <c r="B945" s="429"/>
    </row>
    <row r="946" spans="2:2" ht="14.25" customHeight="1">
      <c r="B946" s="429"/>
    </row>
    <row r="947" spans="2:2" ht="14.25" customHeight="1">
      <c r="B947" s="429"/>
    </row>
    <row r="948" spans="2:2" ht="14.25" customHeight="1">
      <c r="B948" s="429"/>
    </row>
    <row r="949" spans="2:2" ht="14.25" customHeight="1">
      <c r="B949" s="429"/>
    </row>
    <row r="950" spans="2:2" ht="14.25" customHeight="1">
      <c r="B950" s="429"/>
    </row>
    <row r="951" spans="2:2" ht="14.25" customHeight="1">
      <c r="B951" s="429"/>
    </row>
    <row r="952" spans="2:2" ht="14.25" customHeight="1">
      <c r="B952" s="429"/>
    </row>
    <row r="953" spans="2:2" ht="14.25" customHeight="1">
      <c r="B953" s="429"/>
    </row>
    <row r="954" spans="2:2" ht="14.25" customHeight="1">
      <c r="B954" s="429"/>
    </row>
    <row r="955" spans="2:2" ht="14.25" customHeight="1">
      <c r="B955" s="429"/>
    </row>
    <row r="956" spans="2:2" ht="14.25" customHeight="1">
      <c r="B956" s="429"/>
    </row>
    <row r="957" spans="2:2" ht="14.25" customHeight="1">
      <c r="B957" s="429"/>
    </row>
    <row r="958" spans="2:2" ht="14.25" customHeight="1">
      <c r="B958" s="429"/>
    </row>
    <row r="959" spans="2:2" ht="14.25" customHeight="1">
      <c r="B959" s="429"/>
    </row>
    <row r="960" spans="2:2" ht="14.25" customHeight="1">
      <c r="B960" s="429"/>
    </row>
    <row r="961" spans="2:2" ht="14.25" customHeight="1">
      <c r="B961" s="429"/>
    </row>
    <row r="962" spans="2:2" ht="14.25" customHeight="1">
      <c r="B962" s="429"/>
    </row>
    <row r="963" spans="2:2" ht="14.25" customHeight="1">
      <c r="B963" s="429"/>
    </row>
    <row r="964" spans="2:2" ht="14.25" customHeight="1">
      <c r="B964" s="429"/>
    </row>
    <row r="965" spans="2:2" ht="14.25" customHeight="1">
      <c r="B965" s="429"/>
    </row>
    <row r="966" spans="2:2" ht="14.25" customHeight="1">
      <c r="B966" s="429"/>
    </row>
    <row r="967" spans="2:2" ht="14.25" customHeight="1">
      <c r="B967" s="429"/>
    </row>
    <row r="968" spans="2:2" ht="14.25" customHeight="1">
      <c r="B968" s="429"/>
    </row>
    <row r="969" spans="2:2" ht="14.25" customHeight="1">
      <c r="B969" s="429"/>
    </row>
    <row r="970" spans="2:2" ht="14.25" customHeight="1">
      <c r="B970" s="429"/>
    </row>
    <row r="971" spans="2:2" ht="14.25" customHeight="1">
      <c r="B971" s="429"/>
    </row>
    <row r="972" spans="2:2" ht="14.25" customHeight="1">
      <c r="B972" s="429"/>
    </row>
    <row r="973" spans="2:2" ht="14.25" customHeight="1">
      <c r="B973" s="429"/>
    </row>
    <row r="974" spans="2:2" ht="14.25" customHeight="1">
      <c r="B974" s="429"/>
    </row>
    <row r="975" spans="2:2" ht="14.25" customHeight="1">
      <c r="B975" s="429"/>
    </row>
    <row r="976" spans="2:2" ht="14.25" customHeight="1">
      <c r="B976" s="429"/>
    </row>
    <row r="977" spans="2:2" ht="14.25" customHeight="1">
      <c r="B977" s="429"/>
    </row>
    <row r="978" spans="2:2" ht="14.25" customHeight="1">
      <c r="B978" s="429"/>
    </row>
    <row r="979" spans="2:2" ht="14.25" customHeight="1">
      <c r="B979" s="429"/>
    </row>
    <row r="980" spans="2:2" ht="14.25" customHeight="1">
      <c r="B980" s="429"/>
    </row>
    <row r="981" spans="2:2" ht="14.25" customHeight="1">
      <c r="B981" s="429"/>
    </row>
    <row r="982" spans="2:2" ht="14.25" customHeight="1">
      <c r="B982" s="429"/>
    </row>
    <row r="983" spans="2:2" ht="14.25" customHeight="1">
      <c r="B983" s="429"/>
    </row>
    <row r="984" spans="2:2" ht="14.25" customHeight="1">
      <c r="B984" s="429"/>
    </row>
    <row r="985" spans="2:2" ht="14.25" customHeight="1">
      <c r="B985" s="429"/>
    </row>
    <row r="986" spans="2:2" ht="14.25" customHeight="1">
      <c r="B986" s="429"/>
    </row>
    <row r="987" spans="2:2" ht="14.25" customHeight="1">
      <c r="B987" s="429"/>
    </row>
    <row r="988" spans="2:2" ht="14.25" customHeight="1">
      <c r="B988" s="429"/>
    </row>
    <row r="989" spans="2:2" ht="14.25" customHeight="1">
      <c r="B989" s="429"/>
    </row>
    <row r="990" spans="2:2" ht="14.25" customHeight="1">
      <c r="B990" s="429"/>
    </row>
    <row r="991" spans="2:2" ht="14.25" customHeight="1">
      <c r="B991" s="429"/>
    </row>
    <row r="992" spans="2:2" ht="14.25" customHeight="1">
      <c r="B992" s="429"/>
    </row>
    <row r="993" spans="2:2" ht="14.25" customHeight="1">
      <c r="B993" s="429"/>
    </row>
    <row r="994" spans="2:2" ht="14.25" customHeight="1">
      <c r="B994" s="429"/>
    </row>
    <row r="995" spans="2:2" ht="14.25" customHeight="1">
      <c r="B995" s="429"/>
    </row>
    <row r="996" spans="2:2" ht="14.25" customHeight="1">
      <c r="B996" s="429"/>
    </row>
    <row r="997" spans="2:2" ht="14.25" customHeight="1">
      <c r="B997" s="429"/>
    </row>
    <row r="998" spans="2:2" ht="14.25" customHeight="1">
      <c r="B998" s="429"/>
    </row>
    <row r="999" spans="2:2" ht="14.25" customHeight="1">
      <c r="B999" s="429"/>
    </row>
    <row r="1000" spans="2:2" ht="14.25" customHeight="1">
      <c r="B1000" s="429"/>
    </row>
  </sheetData>
  <sheetProtection algorithmName="SHA-512" hashValue="vJLJdzSZhsiUSmZeFyWwWPWqn6qorx70REWsrY+Ms83waZSmFvUEDdorCkFt1bnAc8nI+m7pxlhBjRoTh6oigg==" saltValue="spzMow3krWe4mNhGOGJvxg==" spinCount="100000" sheet="1" objects="1" scenarios="1"/>
  <mergeCells count="37">
    <mergeCell ref="B2:L2"/>
    <mergeCell ref="B6:F6"/>
    <mergeCell ref="B8:F8"/>
    <mergeCell ref="B19:G19"/>
    <mergeCell ref="B20:G20"/>
    <mergeCell ref="A21:B21"/>
    <mergeCell ref="B22:F22"/>
    <mergeCell ref="B32:G32"/>
    <mergeCell ref="B33:G33"/>
    <mergeCell ref="B34:G34"/>
    <mergeCell ref="B35:G35"/>
    <mergeCell ref="A36:B36"/>
    <mergeCell ref="B37:F37"/>
    <mergeCell ref="B45:G45"/>
    <mergeCell ref="B46:F46"/>
    <mergeCell ref="B47:G47"/>
    <mergeCell ref="B48:F48"/>
    <mergeCell ref="B49:G49"/>
    <mergeCell ref="B50:F50"/>
    <mergeCell ref="B51:F51"/>
    <mergeCell ref="B52:F52"/>
    <mergeCell ref="B53:G53"/>
    <mergeCell ref="B55:F55"/>
    <mergeCell ref="B59:G59"/>
    <mergeCell ref="B60:G60"/>
    <mergeCell ref="B61:G61"/>
    <mergeCell ref="A62:B62"/>
    <mergeCell ref="B63:F63"/>
    <mergeCell ref="B77:F77"/>
    <mergeCell ref="B78:F78"/>
    <mergeCell ref="B67:G67"/>
    <mergeCell ref="B68:G68"/>
    <mergeCell ref="B69:I69"/>
    <mergeCell ref="B70:G70"/>
    <mergeCell ref="B74:G74"/>
    <mergeCell ref="B75:G75"/>
    <mergeCell ref="B76:G76"/>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AE5E3"/>
  </sheetPr>
  <dimension ref="A1:P1000"/>
  <sheetViews>
    <sheetView showGridLines="0" workbookViewId="0">
      <selection activeCell="E1" sqref="E1"/>
    </sheetView>
  </sheetViews>
  <sheetFormatPr defaultColWidth="14.453125" defaultRowHeight="15" customHeight="1"/>
  <cols>
    <col min="1" max="1" width="1.54296875" customWidth="1"/>
    <col min="2" max="2" width="38.453125" customWidth="1"/>
    <col min="3" max="3" width="20.453125" customWidth="1"/>
    <col min="4" max="4" width="33.54296875" customWidth="1"/>
    <col min="5" max="7" width="27.453125" customWidth="1"/>
    <col min="8" max="11" width="16.54296875" customWidth="1"/>
    <col min="12" max="12" width="26.453125" customWidth="1"/>
    <col min="13" max="26" width="8.54296875" customWidth="1"/>
  </cols>
  <sheetData>
    <row r="1" spans="1:16" ht="70.5" customHeight="1">
      <c r="B1" s="189"/>
    </row>
    <row r="2" spans="1:16" ht="15" customHeight="1">
      <c r="B2" s="1361" t="s">
        <v>17</v>
      </c>
      <c r="C2" s="1279"/>
      <c r="D2" s="1279"/>
      <c r="E2" s="1279"/>
      <c r="F2" s="1279"/>
      <c r="G2" s="1279"/>
      <c r="H2" s="1279"/>
      <c r="I2" s="1279"/>
      <c r="J2" s="1279"/>
      <c r="K2" s="1279"/>
      <c r="L2" s="1279"/>
    </row>
    <row r="3" spans="1:16" ht="12" customHeight="1">
      <c r="B3" s="432"/>
      <c r="C3" s="432"/>
      <c r="D3" s="432"/>
      <c r="E3" s="432"/>
      <c r="F3" s="432"/>
      <c r="G3" s="432"/>
      <c r="H3" s="299"/>
      <c r="I3" s="299"/>
      <c r="J3" s="299"/>
      <c r="K3" s="299"/>
      <c r="L3" s="299"/>
    </row>
    <row r="4" spans="1:16" ht="25" customHeight="1">
      <c r="B4" s="1377" t="s">
        <v>1405</v>
      </c>
      <c r="C4" s="1378"/>
      <c r="D4" s="1378"/>
      <c r="E4" s="1378"/>
      <c r="F4" s="1378"/>
      <c r="G4" s="1378"/>
    </row>
    <row r="5" spans="1:16" ht="9" customHeight="1">
      <c r="B5" s="194"/>
      <c r="C5" s="194"/>
      <c r="D5" s="194"/>
      <c r="E5" s="194"/>
      <c r="F5" s="194"/>
      <c r="G5" s="194"/>
      <c r="H5" s="194"/>
      <c r="I5" s="194"/>
      <c r="J5" s="194"/>
      <c r="K5" s="194"/>
      <c r="L5" s="194"/>
      <c r="P5" s="58"/>
    </row>
    <row r="6" spans="1:16" ht="14.25" customHeight="1">
      <c r="B6" s="1362" t="s">
        <v>1406</v>
      </c>
      <c r="C6" s="1279"/>
      <c r="D6" s="1279"/>
      <c r="E6" s="1279"/>
      <c r="F6" s="1279"/>
      <c r="G6" s="1279"/>
      <c r="H6" s="300"/>
      <c r="I6" s="300"/>
    </row>
    <row r="7" spans="1:16" ht="6.75" customHeight="1">
      <c r="B7" s="195"/>
      <c r="C7" s="195"/>
      <c r="D7" s="195"/>
      <c r="E7" s="195"/>
      <c r="F7" s="195"/>
      <c r="G7" s="195"/>
      <c r="H7" s="195"/>
      <c r="I7" s="195"/>
    </row>
    <row r="8" spans="1:16" ht="18" customHeight="1">
      <c r="A8" s="287"/>
      <c r="B8" s="1384" t="s">
        <v>1407</v>
      </c>
      <c r="C8" s="1279"/>
      <c r="D8" s="1279"/>
      <c r="E8" s="1279"/>
      <c r="F8" s="1279"/>
      <c r="G8" s="1279"/>
      <c r="H8" s="287"/>
    </row>
    <row r="9" spans="1:16" ht="27" customHeight="1">
      <c r="A9" s="287"/>
      <c r="B9" s="433"/>
      <c r="C9" s="434" t="s">
        <v>1408</v>
      </c>
      <c r="D9" s="434" t="s">
        <v>1409</v>
      </c>
      <c r="E9" s="434" t="s">
        <v>1410</v>
      </c>
      <c r="F9" s="434" t="s">
        <v>1411</v>
      </c>
      <c r="G9" s="435" t="s">
        <v>1412</v>
      </c>
      <c r="H9" s="287"/>
    </row>
    <row r="10" spans="1:16" ht="15" customHeight="1">
      <c r="A10" s="287"/>
      <c r="B10" s="436" t="s">
        <v>1413</v>
      </c>
      <c r="C10" s="437" t="s">
        <v>1414</v>
      </c>
      <c r="D10" s="438" t="s">
        <v>1415</v>
      </c>
      <c r="E10" s="438" t="s">
        <v>1416</v>
      </c>
      <c r="F10" s="437" t="s">
        <v>1417</v>
      </c>
      <c r="G10" s="439" t="s">
        <v>1418</v>
      </c>
      <c r="H10" s="287"/>
    </row>
    <row r="11" spans="1:16" ht="15" customHeight="1">
      <c r="A11" s="287"/>
      <c r="B11" s="436" t="s">
        <v>1419</v>
      </c>
      <c r="C11" s="437">
        <v>2043</v>
      </c>
      <c r="D11" s="438" t="s">
        <v>1415</v>
      </c>
      <c r="E11" s="438" t="s">
        <v>1416</v>
      </c>
      <c r="F11" s="440">
        <v>2021</v>
      </c>
      <c r="G11" s="441">
        <v>2026</v>
      </c>
      <c r="H11" s="287"/>
    </row>
    <row r="12" spans="1:16" ht="15" customHeight="1">
      <c r="A12" s="287"/>
      <c r="B12" s="436" t="s">
        <v>1420</v>
      </c>
      <c r="C12" s="440">
        <v>2049</v>
      </c>
      <c r="D12" s="438" t="s">
        <v>1415</v>
      </c>
      <c r="E12" s="438" t="s">
        <v>1416</v>
      </c>
      <c r="F12" s="437" t="s">
        <v>1417</v>
      </c>
      <c r="G12" s="439" t="s">
        <v>1418</v>
      </c>
      <c r="H12" s="287"/>
    </row>
    <row r="13" spans="1:16" ht="15" customHeight="1">
      <c r="A13" s="287"/>
      <c r="B13" s="442" t="s">
        <v>1421</v>
      </c>
      <c r="C13" s="443">
        <v>2031</v>
      </c>
      <c r="D13" s="444" t="s">
        <v>1415</v>
      </c>
      <c r="E13" s="444" t="s">
        <v>1416</v>
      </c>
      <c r="F13" s="445" t="s">
        <v>1422</v>
      </c>
      <c r="G13" s="446">
        <v>2026</v>
      </c>
      <c r="H13" s="287"/>
    </row>
    <row r="14" spans="1:16" ht="12" customHeight="1">
      <c r="A14" s="287"/>
      <c r="B14" s="1363" t="s">
        <v>1423</v>
      </c>
      <c r="C14" s="1279"/>
      <c r="D14" s="1279"/>
      <c r="E14" s="1279"/>
      <c r="F14" s="1279"/>
      <c r="G14" s="1279"/>
      <c r="H14" s="402"/>
    </row>
    <row r="15" spans="1:16" ht="12" customHeight="1">
      <c r="A15" s="287"/>
      <c r="B15" s="1363" t="s">
        <v>1424</v>
      </c>
      <c r="C15" s="1279"/>
      <c r="D15" s="1279"/>
      <c r="E15" s="1279"/>
      <c r="F15" s="1279"/>
      <c r="G15" s="1279"/>
      <c r="H15" s="1279"/>
    </row>
    <row r="16" spans="1:16" ht="12" customHeight="1">
      <c r="A16" s="287"/>
      <c r="B16" s="1363" t="s">
        <v>1425</v>
      </c>
      <c r="C16" s="1279"/>
      <c r="D16" s="1279"/>
      <c r="E16" s="1279"/>
      <c r="F16" s="1279"/>
      <c r="G16" s="1279"/>
      <c r="H16" s="287"/>
    </row>
    <row r="17" spans="1:8" ht="12" customHeight="1">
      <c r="A17" s="287"/>
      <c r="B17" s="1363" t="s">
        <v>1426</v>
      </c>
      <c r="C17" s="1279"/>
      <c r="D17" s="1279"/>
      <c r="E17" s="1279"/>
      <c r="F17" s="1279"/>
      <c r="G17" s="1279"/>
      <c r="H17" s="287"/>
    </row>
    <row r="18" spans="1:8" ht="6" customHeight="1">
      <c r="A18" s="1409"/>
      <c r="B18" s="1279"/>
      <c r="C18" s="287"/>
      <c r="D18" s="287"/>
      <c r="E18" s="287"/>
      <c r="F18" s="287"/>
      <c r="G18" s="287"/>
      <c r="H18" s="287"/>
    </row>
    <row r="19" spans="1:8" ht="15" customHeight="1">
      <c r="A19" s="287"/>
      <c r="B19" s="1384" t="s">
        <v>1427</v>
      </c>
      <c r="C19" s="1279"/>
      <c r="D19" s="1279"/>
      <c r="E19" s="1279"/>
      <c r="F19" s="1279"/>
      <c r="G19" s="1279"/>
      <c r="H19" s="287"/>
    </row>
    <row r="20" spans="1:8" ht="15" customHeight="1">
      <c r="A20" s="287"/>
      <c r="B20" s="447"/>
      <c r="C20" s="422" t="s">
        <v>1240</v>
      </c>
      <c r="D20" s="423" t="s">
        <v>1428</v>
      </c>
      <c r="E20" s="350"/>
      <c r="F20" s="350"/>
      <c r="G20" s="350"/>
      <c r="H20" s="350"/>
    </row>
    <row r="21" spans="1:8" ht="15" customHeight="1">
      <c r="A21" s="287"/>
      <c r="B21" s="448" t="s">
        <v>1429</v>
      </c>
      <c r="C21" s="449" t="s">
        <v>1430</v>
      </c>
      <c r="D21" s="450" t="s">
        <v>1431</v>
      </c>
      <c r="E21" s="287"/>
      <c r="F21" s="287"/>
      <c r="G21" s="287"/>
      <c r="H21" s="287"/>
    </row>
    <row r="22" spans="1:8" ht="19.5" customHeight="1">
      <c r="A22" s="287"/>
      <c r="B22" s="448" t="s">
        <v>1432</v>
      </c>
      <c r="C22" s="449" t="s">
        <v>1433</v>
      </c>
      <c r="D22" s="450" t="s">
        <v>1431</v>
      </c>
      <c r="E22" s="287"/>
      <c r="F22" s="287"/>
      <c r="G22" s="287"/>
    </row>
    <row r="23" spans="1:8" ht="18" customHeight="1">
      <c r="A23" s="287"/>
      <c r="B23" s="451" t="s">
        <v>1434</v>
      </c>
      <c r="C23" s="452" t="s">
        <v>1433</v>
      </c>
      <c r="D23" s="453" t="s">
        <v>1435</v>
      </c>
      <c r="E23" s="287"/>
      <c r="F23" s="287"/>
      <c r="G23" s="287"/>
    </row>
    <row r="24" spans="1:8" ht="15" customHeight="1">
      <c r="A24" s="287"/>
      <c r="B24" s="451" t="s">
        <v>1436</v>
      </c>
      <c r="C24" s="452" t="s">
        <v>1433</v>
      </c>
      <c r="D24" s="453" t="s">
        <v>1435</v>
      </c>
      <c r="E24" s="287"/>
      <c r="F24" s="287"/>
      <c r="G24" s="287"/>
    </row>
    <row r="25" spans="1:8" ht="15" customHeight="1">
      <c r="A25" s="287"/>
      <c r="B25" s="451" t="s">
        <v>1437</v>
      </c>
      <c r="C25" s="452" t="s">
        <v>1433</v>
      </c>
      <c r="D25" s="453" t="s">
        <v>1435</v>
      </c>
      <c r="E25" s="287"/>
      <c r="F25" s="287"/>
      <c r="G25" s="287"/>
    </row>
    <row r="26" spans="1:8" ht="15" customHeight="1">
      <c r="A26" s="287"/>
      <c r="B26" s="451" t="s">
        <v>1438</v>
      </c>
      <c r="C26" s="452" t="s">
        <v>1433</v>
      </c>
      <c r="D26" s="453" t="s">
        <v>1435</v>
      </c>
      <c r="E26" s="287"/>
      <c r="F26" s="287"/>
      <c r="G26" s="287"/>
    </row>
    <row r="27" spans="1:8" ht="15" customHeight="1">
      <c r="A27" s="287"/>
      <c r="B27" s="451" t="s">
        <v>1439</v>
      </c>
      <c r="C27" s="452" t="s">
        <v>1433</v>
      </c>
      <c r="D27" s="453" t="s">
        <v>1435</v>
      </c>
      <c r="E27" s="287"/>
      <c r="F27" s="287"/>
      <c r="G27" s="287"/>
    </row>
    <row r="28" spans="1:8" ht="15" customHeight="1">
      <c r="A28" s="287"/>
      <c r="B28" s="451" t="s">
        <v>1440</v>
      </c>
      <c r="C28" s="452" t="s">
        <v>1433</v>
      </c>
      <c r="D28" s="453" t="s">
        <v>1435</v>
      </c>
      <c r="E28" s="287"/>
      <c r="F28" s="287"/>
      <c r="G28" s="287"/>
    </row>
    <row r="29" spans="1:8" ht="15" customHeight="1">
      <c r="A29" s="287"/>
      <c r="B29" s="451" t="s">
        <v>1441</v>
      </c>
      <c r="C29" s="452" t="s">
        <v>1433</v>
      </c>
      <c r="D29" s="453" t="s">
        <v>1435</v>
      </c>
      <c r="E29" s="287"/>
      <c r="F29" s="287"/>
      <c r="G29" s="287"/>
    </row>
    <row r="30" spans="1:8" ht="15" customHeight="1">
      <c r="A30" s="287"/>
      <c r="B30" s="451" t="s">
        <v>1442</v>
      </c>
      <c r="C30" s="452" t="s">
        <v>1433</v>
      </c>
      <c r="D30" s="453" t="s">
        <v>1435</v>
      </c>
      <c r="E30" s="287"/>
      <c r="F30" s="287"/>
      <c r="G30" s="287"/>
    </row>
    <row r="31" spans="1:8" ht="15" customHeight="1">
      <c r="A31" s="287"/>
      <c r="B31" s="451" t="s">
        <v>1443</v>
      </c>
      <c r="C31" s="452" t="s">
        <v>1433</v>
      </c>
      <c r="D31" s="453" t="s">
        <v>1435</v>
      </c>
      <c r="E31" s="287"/>
      <c r="F31" s="287"/>
      <c r="G31" s="287"/>
    </row>
    <row r="32" spans="1:8" ht="15" customHeight="1">
      <c r="A32" s="287"/>
      <c r="B32" s="451" t="s">
        <v>1444</v>
      </c>
      <c r="C32" s="452" t="s">
        <v>1433</v>
      </c>
      <c r="D32" s="453" t="s">
        <v>1435</v>
      </c>
      <c r="E32" s="287"/>
      <c r="F32" s="287"/>
      <c r="G32" s="287"/>
    </row>
    <row r="33" spans="1:8" ht="15" customHeight="1">
      <c r="A33" s="287"/>
      <c r="B33" s="451" t="s">
        <v>1445</v>
      </c>
      <c r="C33" s="452" t="s">
        <v>1433</v>
      </c>
      <c r="D33" s="453" t="s">
        <v>1435</v>
      </c>
      <c r="E33" s="287"/>
      <c r="F33" s="287"/>
      <c r="G33" s="287"/>
    </row>
    <row r="34" spans="1:8" ht="15" customHeight="1">
      <c r="A34" s="287"/>
      <c r="B34" s="451" t="s">
        <v>1446</v>
      </c>
      <c r="C34" s="452" t="s">
        <v>1433</v>
      </c>
      <c r="D34" s="453" t="s">
        <v>1435</v>
      </c>
      <c r="E34" s="287"/>
      <c r="F34" s="287"/>
      <c r="G34" s="287"/>
    </row>
    <row r="35" spans="1:8" ht="15" customHeight="1">
      <c r="A35" s="287"/>
      <c r="B35" s="451" t="s">
        <v>1447</v>
      </c>
      <c r="C35" s="452" t="s">
        <v>1433</v>
      </c>
      <c r="D35" s="453" t="s">
        <v>1435</v>
      </c>
      <c r="E35" s="287"/>
      <c r="F35" s="287"/>
      <c r="G35" s="287"/>
    </row>
    <row r="36" spans="1:8" ht="15" customHeight="1">
      <c r="A36" s="287"/>
      <c r="B36" s="451" t="s">
        <v>1448</v>
      </c>
      <c r="C36" s="452" t="s">
        <v>1433</v>
      </c>
      <c r="D36" s="453" t="s">
        <v>1435</v>
      </c>
      <c r="E36" s="287"/>
      <c r="F36" s="287"/>
      <c r="G36" s="287"/>
    </row>
    <row r="37" spans="1:8" ht="15" customHeight="1">
      <c r="A37" s="287"/>
      <c r="B37" s="454" t="s">
        <v>1449</v>
      </c>
      <c r="C37" s="455" t="s">
        <v>1433</v>
      </c>
      <c r="D37" s="456" t="s">
        <v>1435</v>
      </c>
      <c r="E37" s="287"/>
      <c r="F37" s="287"/>
      <c r="G37" s="287"/>
    </row>
    <row r="38" spans="1:8" ht="15" customHeight="1">
      <c r="A38" s="287"/>
      <c r="B38" s="451" t="s">
        <v>1450</v>
      </c>
      <c r="C38" s="452" t="s">
        <v>1433</v>
      </c>
      <c r="D38" s="453" t="s">
        <v>1435</v>
      </c>
      <c r="E38" s="287"/>
      <c r="F38" s="287"/>
      <c r="G38" s="287"/>
    </row>
    <row r="39" spans="1:8" ht="15" customHeight="1">
      <c r="A39" s="287"/>
      <c r="B39" s="451" t="s">
        <v>1451</v>
      </c>
      <c r="C39" s="452" t="s">
        <v>1430</v>
      </c>
      <c r="D39" s="453" t="s">
        <v>1435</v>
      </c>
      <c r="E39" s="287"/>
      <c r="F39" s="287"/>
      <c r="G39" s="287"/>
    </row>
    <row r="40" spans="1:8" ht="15" customHeight="1">
      <c r="A40" s="287"/>
      <c r="B40" s="451" t="s">
        <v>1452</v>
      </c>
      <c r="C40" s="452" t="s">
        <v>1430</v>
      </c>
      <c r="D40" s="453" t="s">
        <v>1435</v>
      </c>
      <c r="E40" s="457"/>
      <c r="F40" s="287"/>
      <c r="G40" s="287"/>
      <c r="H40" s="287"/>
    </row>
    <row r="41" spans="1:8" ht="15" customHeight="1">
      <c r="A41" s="287"/>
      <c r="B41" s="451" t="s">
        <v>1453</v>
      </c>
      <c r="C41" s="452" t="s">
        <v>1430</v>
      </c>
      <c r="D41" s="453" t="s">
        <v>1435</v>
      </c>
      <c r="E41" s="457"/>
      <c r="F41" s="287"/>
      <c r="G41" s="287"/>
      <c r="H41" s="287"/>
    </row>
    <row r="42" spans="1:8" ht="15" customHeight="1">
      <c r="A42" s="287"/>
      <c r="B42" s="451" t="s">
        <v>1454</v>
      </c>
      <c r="C42" s="452" t="s">
        <v>1430</v>
      </c>
      <c r="D42" s="453" t="s">
        <v>1435</v>
      </c>
      <c r="E42" s="457"/>
      <c r="F42" s="287"/>
      <c r="G42" s="287"/>
      <c r="H42" s="287"/>
    </row>
    <row r="43" spans="1:8" ht="15" customHeight="1">
      <c r="A43" s="287"/>
      <c r="B43" s="458" t="s">
        <v>1455</v>
      </c>
      <c r="C43" s="452" t="s">
        <v>1430</v>
      </c>
      <c r="D43" s="453" t="s">
        <v>1435</v>
      </c>
      <c r="E43" s="457"/>
      <c r="F43" s="287"/>
      <c r="G43" s="287"/>
      <c r="H43" s="287"/>
    </row>
    <row r="44" spans="1:8" ht="15" customHeight="1">
      <c r="A44" s="287"/>
      <c r="B44" s="459" t="s">
        <v>1456</v>
      </c>
      <c r="C44" s="460" t="s">
        <v>1457</v>
      </c>
      <c r="D44" s="461" t="s">
        <v>1435</v>
      </c>
      <c r="E44" s="457"/>
      <c r="F44" s="287"/>
      <c r="G44" s="287"/>
      <c r="H44" s="287"/>
    </row>
    <row r="45" spans="1:8" ht="21.75" customHeight="1">
      <c r="A45" s="287"/>
      <c r="B45" s="1363" t="s">
        <v>1458</v>
      </c>
      <c r="C45" s="1279"/>
      <c r="D45" s="1279"/>
      <c r="E45" s="402"/>
      <c r="F45" s="402"/>
      <c r="G45" s="402"/>
      <c r="H45" s="457"/>
    </row>
    <row r="46" spans="1:8" ht="24" customHeight="1">
      <c r="A46" s="287"/>
      <c r="B46" s="1363" t="s">
        <v>1459</v>
      </c>
      <c r="C46" s="1279"/>
      <c r="D46" s="1279"/>
      <c r="E46" s="402"/>
      <c r="F46" s="402"/>
      <c r="G46" s="402"/>
      <c r="H46" s="457"/>
    </row>
    <row r="47" spans="1:8" ht="32.25" customHeight="1">
      <c r="A47" s="287"/>
      <c r="B47" s="1363" t="s">
        <v>1460</v>
      </c>
      <c r="C47" s="1279"/>
      <c r="D47" s="1279"/>
      <c r="E47" s="402"/>
      <c r="F47" s="402"/>
      <c r="G47" s="402"/>
      <c r="H47" s="287"/>
    </row>
    <row r="48" spans="1:8" ht="14.25" customHeight="1"/>
    <row r="49" spans="1:1" ht="14.25" customHeight="1"/>
    <row r="50" spans="1:1" ht="14.25" customHeight="1"/>
    <row r="51" spans="1:1" ht="14.25" customHeight="1"/>
    <row r="52" spans="1:1" ht="14.25" customHeight="1"/>
    <row r="53" spans="1:1" ht="14.25" customHeight="1"/>
    <row r="54" spans="1:1" ht="14.25" customHeight="1">
      <c r="A54" s="53"/>
    </row>
    <row r="55" spans="1:1" ht="14.25" customHeight="1">
      <c r="A55" s="53"/>
    </row>
    <row r="56" spans="1:1" ht="14.25" customHeight="1">
      <c r="A56" s="53"/>
    </row>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spans="1:1" ht="14.25" customHeight="1">
      <c r="A65" s="53"/>
    </row>
    <row r="66" spans="1:1" ht="14.25" customHeight="1">
      <c r="A66" s="53"/>
    </row>
    <row r="67" spans="1:1" ht="14.25" customHeight="1">
      <c r="A67" s="53"/>
    </row>
    <row r="68" spans="1:1" ht="14.25" customHeight="1">
      <c r="A68" s="53"/>
    </row>
    <row r="69" spans="1:1" ht="14.25" customHeight="1">
      <c r="A69" s="53"/>
    </row>
    <row r="70" spans="1:1" ht="14.25" customHeight="1">
      <c r="A70" s="53"/>
    </row>
    <row r="71" spans="1:1" ht="14.25" customHeight="1">
      <c r="A71" s="53"/>
    </row>
    <row r="72" spans="1:1" ht="14.25" customHeight="1">
      <c r="A72" s="53"/>
    </row>
    <row r="73" spans="1:1" ht="14.25" customHeight="1">
      <c r="A73" s="53"/>
    </row>
    <row r="74" spans="1:1" ht="14.25" customHeight="1">
      <c r="A74" s="53"/>
    </row>
    <row r="75" spans="1:1" ht="14.25" customHeight="1">
      <c r="A75" s="53"/>
    </row>
    <row r="76" spans="1:1" ht="14.25" customHeight="1"/>
    <row r="77" spans="1:1" ht="14.25" customHeight="1"/>
    <row r="78" spans="1:1" ht="14.25" customHeight="1"/>
    <row r="79" spans="1:1" ht="14.25" customHeight="1"/>
    <row r="80" spans="1:1" ht="14.25" customHeight="1"/>
    <row r="81" spans="1:1" ht="14.25" customHeight="1"/>
    <row r="82" spans="1:1" ht="14.25" customHeight="1"/>
    <row r="83" spans="1:1" ht="14.25" customHeight="1">
      <c r="A83" s="53"/>
    </row>
    <row r="84" spans="1:1" ht="14.25" customHeight="1">
      <c r="A84" s="53"/>
    </row>
    <row r="85" spans="1:1" ht="14.25" customHeight="1">
      <c r="A85" s="53"/>
    </row>
    <row r="86" spans="1:1" ht="14.25" customHeight="1">
      <c r="A86" s="53"/>
    </row>
    <row r="87" spans="1:1" ht="14.25" customHeight="1">
      <c r="A87" s="53"/>
    </row>
    <row r="88" spans="1:1" ht="14.25" customHeight="1">
      <c r="A88" s="53"/>
    </row>
    <row r="89" spans="1:1" ht="14.25" customHeight="1">
      <c r="A89" s="53"/>
    </row>
    <row r="90" spans="1:1" ht="14.25" customHeight="1">
      <c r="A90" s="53"/>
    </row>
    <row r="91" spans="1:1" ht="14.25" customHeight="1">
      <c r="A91" s="53"/>
    </row>
    <row r="92" spans="1:1" ht="14.25" customHeight="1">
      <c r="A92" s="53"/>
    </row>
    <row r="93" spans="1:1" ht="14.25" customHeight="1">
      <c r="A93" s="53"/>
    </row>
    <row r="94" spans="1:1" ht="14.25" customHeight="1"/>
    <row r="95" spans="1:1" ht="14.25" customHeight="1"/>
    <row r="96" spans="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spans="1:1" ht="14.25" customHeight="1"/>
    <row r="210" spans="1:1" ht="14.25" customHeight="1"/>
    <row r="211" spans="1:1" ht="14.25" customHeight="1"/>
    <row r="212" spans="1:1" ht="14.25" customHeight="1"/>
    <row r="213" spans="1:1" ht="14.25" customHeight="1"/>
    <row r="214" spans="1:1" ht="14.25" customHeight="1"/>
    <row r="215" spans="1:1" ht="14.25" customHeight="1"/>
    <row r="216" spans="1:1" ht="14.25" customHeight="1"/>
    <row r="217" spans="1:1" ht="14.25" customHeight="1">
      <c r="A217" s="58"/>
    </row>
    <row r="218" spans="1:1" ht="14.25" customHeight="1">
      <c r="A218" s="58"/>
    </row>
    <row r="219" spans="1:1" ht="14.25" customHeight="1">
      <c r="A219" s="58"/>
    </row>
    <row r="220" spans="1:1" ht="14.25" customHeight="1">
      <c r="A220" s="58"/>
    </row>
    <row r="221" spans="1:1" ht="14.25" customHeight="1">
      <c r="A221" s="58"/>
    </row>
    <row r="222" spans="1:1" ht="14.25" customHeight="1">
      <c r="A222" s="58"/>
    </row>
    <row r="223" spans="1:1" ht="14.25" customHeight="1"/>
    <row r="224" spans="1:1"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b5hXj3ixrV656B8/od+yjubK44bpKbNtRx/5xDK31P6ybkaXTcbLFfBAsUIsZofHtksrIGmftyRnyUU0Q6tRxQ==" saltValue="/hs0rGfsig/tZE2UugiNAw==" spinCount="100000" sheet="1" objects="1" scenarios="1"/>
  <mergeCells count="13">
    <mergeCell ref="B47:D47"/>
    <mergeCell ref="B2:L2"/>
    <mergeCell ref="B4:G4"/>
    <mergeCell ref="B6:G6"/>
    <mergeCell ref="B8:G8"/>
    <mergeCell ref="B14:G14"/>
    <mergeCell ref="B15:H15"/>
    <mergeCell ref="B16:G16"/>
    <mergeCell ref="B17:G17"/>
    <mergeCell ref="A18:B18"/>
    <mergeCell ref="B19:G19"/>
    <mergeCell ref="B45:D45"/>
    <mergeCell ref="B46:D46"/>
  </mergeCells>
  <pageMargins left="0.7" right="0.7" top="0.75" bottom="0.75" header="0" footer="0"/>
  <pageSetup orientation="landscape"/>
  <headerFooter>
    <oddFooter>&amp;C_x000D_#000000 Teck - Internal/Interno_x000D_&amp;1#&amp;"Aptos"&amp;12&amp;K000000 Teck - Internal/Interno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AE5E3"/>
  </sheetPr>
  <dimension ref="A1:Z1000"/>
  <sheetViews>
    <sheetView showGridLines="0" zoomScale="85" zoomScaleNormal="85" workbookViewId="0">
      <selection activeCell="F1" sqref="F1"/>
    </sheetView>
  </sheetViews>
  <sheetFormatPr defaultColWidth="14.453125" defaultRowHeight="15" customHeight="1"/>
  <cols>
    <col min="1" max="1" width="1.54296875" customWidth="1"/>
    <col min="2" max="2" width="7.54296875" customWidth="1"/>
    <col min="3" max="3" width="19.54296875" customWidth="1"/>
    <col min="4" max="4" width="25.453125" customWidth="1"/>
    <col min="5" max="5" width="9.54296875" customWidth="1"/>
    <col min="6" max="6" width="23" customWidth="1"/>
    <col min="7" max="7" width="12.54296875" customWidth="1"/>
    <col min="8" max="8" width="13.453125" customWidth="1"/>
    <col min="9" max="9" width="19.54296875" customWidth="1"/>
    <col min="10" max="10" width="17.453125" customWidth="1"/>
    <col min="11" max="11" width="13" customWidth="1"/>
    <col min="12" max="12" width="15.453125" customWidth="1"/>
    <col min="13" max="13" width="14.453125" customWidth="1"/>
    <col min="14" max="14" width="33.453125" customWidth="1"/>
    <col min="15" max="15" width="35.7265625" customWidth="1"/>
    <col min="16" max="16" width="10.453125" customWidth="1"/>
    <col min="17" max="17" width="11.54296875" customWidth="1"/>
    <col min="18" max="18" width="40.1796875" customWidth="1"/>
  </cols>
  <sheetData>
    <row r="1" spans="1:26" ht="55.5" customHeight="1">
      <c r="A1" s="429"/>
      <c r="B1" s="429"/>
      <c r="C1" s="429"/>
      <c r="D1" s="429"/>
      <c r="E1" s="429"/>
      <c r="F1" s="429"/>
      <c r="G1" s="429"/>
      <c r="H1" s="429"/>
      <c r="I1" s="429"/>
      <c r="J1" s="429"/>
      <c r="K1" s="429"/>
      <c r="L1" s="429"/>
      <c r="M1" s="403"/>
      <c r="N1" s="429"/>
      <c r="O1" s="429"/>
      <c r="P1" s="429"/>
      <c r="Q1" s="429"/>
      <c r="R1" s="429"/>
      <c r="S1" s="429"/>
      <c r="T1" s="429"/>
      <c r="U1" s="429"/>
      <c r="V1" s="429"/>
      <c r="W1" s="429"/>
      <c r="X1" s="429"/>
      <c r="Y1" s="429"/>
      <c r="Z1" s="429"/>
    </row>
    <row r="2" spans="1:26" ht="19.5" customHeight="1">
      <c r="A2" s="429"/>
      <c r="B2" s="1417" t="s">
        <v>1461</v>
      </c>
      <c r="C2" s="1279"/>
      <c r="D2" s="1279"/>
      <c r="E2" s="1279"/>
      <c r="F2" s="1279"/>
      <c r="G2" s="1279"/>
      <c r="H2" s="1279"/>
      <c r="I2" s="1279"/>
      <c r="J2" s="1279"/>
      <c r="K2" s="1279"/>
      <c r="L2" s="1279"/>
      <c r="M2" s="403"/>
      <c r="N2" s="429"/>
      <c r="O2" s="429"/>
      <c r="P2" s="429"/>
      <c r="Q2" s="429"/>
      <c r="R2" s="429"/>
      <c r="S2" s="429"/>
      <c r="T2" s="429"/>
      <c r="U2" s="429"/>
      <c r="V2" s="429"/>
      <c r="W2" s="429"/>
      <c r="X2" s="429"/>
      <c r="Y2" s="429"/>
      <c r="Z2" s="429"/>
    </row>
    <row r="3" spans="1:26" ht="4.5" customHeight="1">
      <c r="A3" s="429"/>
      <c r="B3" s="462"/>
      <c r="C3" s="462"/>
      <c r="D3" s="462"/>
      <c r="E3" s="462"/>
      <c r="F3" s="462"/>
      <c r="G3" s="463"/>
      <c r="H3" s="463"/>
      <c r="I3" s="463"/>
      <c r="J3" s="463"/>
      <c r="K3" s="463"/>
      <c r="L3" s="463"/>
      <c r="M3" s="464"/>
      <c r="N3" s="429"/>
      <c r="O3" s="429"/>
      <c r="P3" s="429"/>
      <c r="Q3" s="429"/>
      <c r="R3" s="429"/>
      <c r="S3" s="429"/>
      <c r="T3" s="429"/>
      <c r="U3" s="429"/>
      <c r="V3" s="429"/>
      <c r="W3" s="429"/>
      <c r="X3" s="429"/>
      <c r="Y3" s="429"/>
      <c r="Z3" s="429"/>
    </row>
    <row r="4" spans="1:26" ht="24" customHeight="1">
      <c r="A4" s="429"/>
      <c r="B4" s="465" t="s">
        <v>1462</v>
      </c>
      <c r="C4" s="465"/>
      <c r="D4" s="465"/>
      <c r="E4" s="465"/>
      <c r="F4" s="465"/>
      <c r="G4" s="465"/>
      <c r="H4" s="465"/>
      <c r="I4" s="465"/>
      <c r="J4" s="465"/>
      <c r="K4" s="465"/>
      <c r="L4" s="465"/>
      <c r="M4" s="465"/>
      <c r="N4" s="429"/>
      <c r="O4" s="429"/>
      <c r="P4" s="429"/>
      <c r="Q4" s="429"/>
      <c r="R4" s="429"/>
      <c r="S4" s="429"/>
      <c r="T4" s="429"/>
      <c r="U4" s="429"/>
      <c r="V4" s="429"/>
      <c r="W4" s="429"/>
      <c r="X4" s="429"/>
      <c r="Y4" s="429"/>
      <c r="Z4" s="429"/>
    </row>
    <row r="5" spans="1:26" ht="9.75" customHeight="1">
      <c r="A5" s="429"/>
      <c r="B5" s="466"/>
      <c r="C5" s="467"/>
      <c r="D5" s="467"/>
      <c r="E5" s="468"/>
      <c r="F5" s="468"/>
      <c r="G5" s="468"/>
      <c r="H5" s="468"/>
      <c r="I5" s="468"/>
      <c r="J5" s="469"/>
      <c r="K5" s="469"/>
      <c r="L5" s="469"/>
      <c r="M5" s="470"/>
      <c r="N5" s="429"/>
      <c r="O5" s="429"/>
      <c r="P5" s="429"/>
      <c r="Q5" s="429"/>
      <c r="R5" s="429"/>
      <c r="S5" s="429"/>
      <c r="T5" s="429"/>
      <c r="U5" s="429"/>
      <c r="V5" s="429"/>
      <c r="W5" s="429"/>
      <c r="X5" s="429"/>
      <c r="Y5" s="429"/>
      <c r="Z5" s="429"/>
    </row>
    <row r="6" spans="1:26" ht="25.5" customHeight="1">
      <c r="A6" s="429"/>
      <c r="B6" s="1362" t="s">
        <v>1406</v>
      </c>
      <c r="C6" s="1279"/>
      <c r="D6" s="1279"/>
      <c r="E6" s="1279"/>
      <c r="F6" s="1279"/>
      <c r="G6" s="1279"/>
      <c r="H6" s="1279"/>
      <c r="I6" s="1279"/>
      <c r="J6" s="1279"/>
      <c r="K6" s="1279"/>
      <c r="L6" s="1279"/>
      <c r="M6" s="1279"/>
      <c r="N6" s="429"/>
      <c r="O6" s="429"/>
      <c r="P6" s="58"/>
      <c r="Q6" s="429"/>
      <c r="R6" s="429"/>
      <c r="S6" s="429"/>
      <c r="T6" s="429"/>
      <c r="U6" s="429"/>
      <c r="V6" s="429"/>
      <c r="W6" s="429"/>
      <c r="X6" s="429"/>
      <c r="Y6" s="429"/>
      <c r="Z6" s="429"/>
    </row>
    <row r="7" spans="1:26" ht="9" customHeight="1">
      <c r="A7" s="429"/>
      <c r="B7" s="194"/>
      <c r="C7" s="194"/>
      <c r="D7" s="194"/>
      <c r="E7" s="194"/>
      <c r="F7" s="194"/>
      <c r="G7" s="194"/>
      <c r="H7" s="194"/>
      <c r="I7" s="194"/>
      <c r="J7" s="194"/>
      <c r="K7" s="194"/>
      <c r="L7" s="194"/>
      <c r="M7" s="403"/>
      <c r="N7" s="429"/>
      <c r="O7" s="429"/>
      <c r="P7" s="58"/>
      <c r="Q7" s="429"/>
      <c r="R7" s="429"/>
      <c r="S7" s="429"/>
      <c r="T7" s="429"/>
      <c r="U7" s="429"/>
      <c r="V7" s="429"/>
      <c r="W7" s="429"/>
      <c r="X7" s="429"/>
      <c r="Y7" s="429"/>
      <c r="Z7" s="429"/>
    </row>
    <row r="8" spans="1:26" ht="18" customHeight="1">
      <c r="A8" s="429"/>
      <c r="B8" s="1405" t="s">
        <v>1463</v>
      </c>
      <c r="C8" s="1279"/>
      <c r="D8" s="1279"/>
      <c r="E8" s="1279"/>
      <c r="F8" s="1279"/>
      <c r="G8" s="1279"/>
      <c r="H8" s="1279"/>
      <c r="I8" s="1279"/>
      <c r="J8" s="429"/>
      <c r="K8" s="429"/>
      <c r="L8" s="429"/>
      <c r="M8" s="403"/>
      <c r="N8" s="429"/>
      <c r="O8" s="429"/>
      <c r="P8" s="429"/>
      <c r="Q8" s="429"/>
      <c r="R8" s="429"/>
      <c r="S8" s="429"/>
      <c r="T8" s="429"/>
      <c r="U8" s="429"/>
      <c r="V8" s="429"/>
      <c r="W8" s="429"/>
      <c r="X8" s="429"/>
      <c r="Y8" s="429"/>
      <c r="Z8" s="429"/>
    </row>
    <row r="9" spans="1:26" ht="16.5" customHeight="1">
      <c r="A9" s="429"/>
      <c r="B9" s="1418" t="s">
        <v>1464</v>
      </c>
      <c r="C9" s="1420" t="s">
        <v>1268</v>
      </c>
      <c r="D9" s="1421" t="s">
        <v>1465</v>
      </c>
      <c r="E9" s="1421" t="s">
        <v>1240</v>
      </c>
      <c r="F9" s="471" t="s">
        <v>1466</v>
      </c>
      <c r="G9" s="1412" t="s">
        <v>1467</v>
      </c>
      <c r="H9" s="1412" t="s">
        <v>1468</v>
      </c>
      <c r="I9" s="1412" t="s">
        <v>1469</v>
      </c>
      <c r="J9" s="1412" t="s">
        <v>1470</v>
      </c>
      <c r="K9" s="1412" t="s">
        <v>1471</v>
      </c>
      <c r="L9" s="1412" t="s">
        <v>1472</v>
      </c>
      <c r="M9" s="1412" t="s">
        <v>1473</v>
      </c>
      <c r="N9" s="1412" t="s">
        <v>1474</v>
      </c>
      <c r="O9" s="1412" t="s">
        <v>1475</v>
      </c>
      <c r="P9" s="1412" t="s">
        <v>1476</v>
      </c>
      <c r="Q9" s="1412" t="s">
        <v>1477</v>
      </c>
      <c r="R9" s="1414" t="s">
        <v>1478</v>
      </c>
      <c r="S9" s="429"/>
      <c r="T9" s="429"/>
      <c r="U9" s="429"/>
      <c r="V9" s="429"/>
      <c r="W9" s="429"/>
      <c r="X9" s="429"/>
      <c r="Y9" s="429"/>
      <c r="Z9" s="429"/>
    </row>
    <row r="10" spans="1:26" ht="58.5" customHeight="1">
      <c r="A10" s="429"/>
      <c r="B10" s="1419"/>
      <c r="C10" s="1413"/>
      <c r="D10" s="1413"/>
      <c r="E10" s="1413"/>
      <c r="F10" s="472" t="s">
        <v>1479</v>
      </c>
      <c r="G10" s="1413"/>
      <c r="H10" s="1413"/>
      <c r="I10" s="1413"/>
      <c r="J10" s="1413"/>
      <c r="K10" s="1413"/>
      <c r="L10" s="1413"/>
      <c r="M10" s="1413"/>
      <c r="N10" s="1413"/>
      <c r="O10" s="1413"/>
      <c r="P10" s="1413"/>
      <c r="Q10" s="1413"/>
      <c r="R10" s="1415"/>
      <c r="S10" s="429"/>
      <c r="T10" s="429"/>
      <c r="U10" s="429"/>
      <c r="V10" s="429"/>
      <c r="W10" s="429"/>
      <c r="X10" s="429"/>
      <c r="Y10" s="429"/>
      <c r="Z10" s="429"/>
    </row>
    <row r="11" spans="1:26" ht="15.75" customHeight="1">
      <c r="A11" s="429"/>
      <c r="B11" s="1422" t="s">
        <v>1480</v>
      </c>
      <c r="C11" s="1423"/>
      <c r="D11" s="1423"/>
      <c r="E11" s="1423"/>
      <c r="F11" s="1423"/>
      <c r="G11" s="1423"/>
      <c r="H11" s="1423"/>
      <c r="I11" s="1423"/>
      <c r="J11" s="1423"/>
      <c r="K11" s="1423"/>
      <c r="L11" s="1423"/>
      <c r="M11" s="1423"/>
      <c r="N11" s="1423"/>
      <c r="O11" s="1423"/>
      <c r="P11" s="1423"/>
      <c r="Q11" s="1423"/>
      <c r="R11" s="1424"/>
      <c r="S11" s="429"/>
      <c r="T11" s="429"/>
      <c r="U11" s="429"/>
      <c r="V11" s="429"/>
      <c r="W11" s="429"/>
      <c r="X11" s="429"/>
      <c r="Y11" s="429"/>
      <c r="Z11" s="429"/>
    </row>
    <row r="12" spans="1:26" ht="20">
      <c r="A12" s="473"/>
      <c r="B12" s="474">
        <v>1</v>
      </c>
      <c r="C12" s="475" t="s">
        <v>1201</v>
      </c>
      <c r="D12" s="475" t="s">
        <v>1481</v>
      </c>
      <c r="E12" s="475" t="s">
        <v>1482</v>
      </c>
      <c r="F12" s="475" t="s">
        <v>1483</v>
      </c>
      <c r="G12" s="475" t="s">
        <v>1480</v>
      </c>
      <c r="H12" s="475" t="s">
        <v>1484</v>
      </c>
      <c r="I12" s="475">
        <v>416</v>
      </c>
      <c r="J12" s="475">
        <v>254</v>
      </c>
      <c r="K12" s="475" t="s">
        <v>1485</v>
      </c>
      <c r="L12" s="476">
        <v>45813</v>
      </c>
      <c r="M12" s="475" t="s">
        <v>1486</v>
      </c>
      <c r="N12" s="475" t="s">
        <v>1487</v>
      </c>
      <c r="O12" s="477" t="s">
        <v>1488</v>
      </c>
      <c r="P12" s="475" t="s">
        <v>1489</v>
      </c>
      <c r="Q12" s="475" t="s">
        <v>1490</v>
      </c>
      <c r="R12" s="478" t="s">
        <v>1491</v>
      </c>
      <c r="S12" s="429"/>
      <c r="T12" s="429"/>
      <c r="U12" s="429"/>
      <c r="V12" s="429"/>
      <c r="W12" s="429"/>
      <c r="X12" s="429"/>
      <c r="Y12" s="429"/>
      <c r="Z12" s="429"/>
    </row>
    <row r="13" spans="1:26" ht="20">
      <c r="A13" s="473"/>
      <c r="B13" s="381">
        <v>3</v>
      </c>
      <c r="C13" s="479" t="s">
        <v>1202</v>
      </c>
      <c r="D13" s="479" t="s">
        <v>1492</v>
      </c>
      <c r="E13" s="479" t="s">
        <v>1433</v>
      </c>
      <c r="F13" s="475" t="s">
        <v>1483</v>
      </c>
      <c r="G13" s="479" t="s">
        <v>1480</v>
      </c>
      <c r="H13" s="479" t="s">
        <v>1493</v>
      </c>
      <c r="I13" s="479">
        <v>0.6</v>
      </c>
      <c r="J13" s="479">
        <v>0.6</v>
      </c>
      <c r="K13" s="479" t="s">
        <v>1276</v>
      </c>
      <c r="L13" s="480">
        <v>45912</v>
      </c>
      <c r="M13" s="479" t="s">
        <v>1486</v>
      </c>
      <c r="N13" s="479" t="s">
        <v>1487</v>
      </c>
      <c r="O13" s="477" t="s">
        <v>1488</v>
      </c>
      <c r="P13" s="479" t="s">
        <v>1494</v>
      </c>
      <c r="Q13" s="479" t="s">
        <v>1490</v>
      </c>
      <c r="R13" s="481" t="s">
        <v>1491</v>
      </c>
      <c r="S13" s="429"/>
      <c r="T13" s="429"/>
      <c r="U13" s="429"/>
      <c r="V13" s="429"/>
      <c r="W13" s="429"/>
      <c r="X13" s="429"/>
      <c r="Y13" s="429"/>
      <c r="Z13" s="429"/>
    </row>
    <row r="14" spans="1:26" ht="20">
      <c r="A14" s="473"/>
      <c r="B14" s="381">
        <v>4</v>
      </c>
      <c r="C14" s="479" t="s">
        <v>1202</v>
      </c>
      <c r="D14" s="479" t="s">
        <v>1495</v>
      </c>
      <c r="E14" s="479" t="s">
        <v>1433</v>
      </c>
      <c r="F14" s="475" t="s">
        <v>1483</v>
      </c>
      <c r="G14" s="479" t="s">
        <v>1480</v>
      </c>
      <c r="H14" s="479" t="s">
        <v>1496</v>
      </c>
      <c r="I14" s="482">
        <v>2891</v>
      </c>
      <c r="J14" s="482">
        <v>1775</v>
      </c>
      <c r="K14" s="479" t="s">
        <v>1485</v>
      </c>
      <c r="L14" s="480">
        <v>45912</v>
      </c>
      <c r="M14" s="479" t="s">
        <v>1486</v>
      </c>
      <c r="N14" s="479" t="s">
        <v>1487</v>
      </c>
      <c r="O14" s="477" t="s">
        <v>1488</v>
      </c>
      <c r="P14" s="479" t="s">
        <v>1494</v>
      </c>
      <c r="Q14" s="479" t="s">
        <v>1490</v>
      </c>
      <c r="R14" s="481" t="s">
        <v>1491</v>
      </c>
      <c r="S14" s="429"/>
      <c r="T14" s="429"/>
      <c r="U14" s="429"/>
      <c r="V14" s="429"/>
      <c r="W14" s="429"/>
      <c r="X14" s="429"/>
      <c r="Y14" s="429"/>
      <c r="Z14" s="429"/>
    </row>
    <row r="15" spans="1:26" ht="112.5">
      <c r="A15" s="473"/>
      <c r="B15" s="483">
        <v>5</v>
      </c>
      <c r="C15" s="484" t="s">
        <v>1203</v>
      </c>
      <c r="D15" s="484" t="s">
        <v>1497</v>
      </c>
      <c r="E15" s="484" t="s">
        <v>1482</v>
      </c>
      <c r="F15" s="475" t="s">
        <v>1483</v>
      </c>
      <c r="G15" s="484" t="s">
        <v>1480</v>
      </c>
      <c r="H15" s="484" t="s">
        <v>1496</v>
      </c>
      <c r="I15" s="485">
        <v>1240</v>
      </c>
      <c r="J15" s="484">
        <v>82</v>
      </c>
      <c r="K15" s="484" t="s">
        <v>1485</v>
      </c>
      <c r="L15" s="486">
        <v>45966</v>
      </c>
      <c r="M15" s="487" t="s">
        <v>1494</v>
      </c>
      <c r="N15" s="487" t="s">
        <v>1498</v>
      </c>
      <c r="O15" s="477" t="s">
        <v>1488</v>
      </c>
      <c r="P15" s="484" t="s">
        <v>1494</v>
      </c>
      <c r="Q15" s="484" t="s">
        <v>1490</v>
      </c>
      <c r="R15" s="488" t="s">
        <v>1491</v>
      </c>
      <c r="S15" s="429"/>
      <c r="T15" s="429"/>
      <c r="U15" s="429"/>
      <c r="V15" s="429"/>
      <c r="W15" s="429"/>
      <c r="X15" s="429"/>
      <c r="Y15" s="429"/>
      <c r="Z15" s="429"/>
    </row>
    <row r="16" spans="1:26" ht="25">
      <c r="A16" s="473"/>
      <c r="B16" s="418">
        <v>6</v>
      </c>
      <c r="C16" s="487" t="s">
        <v>1421</v>
      </c>
      <c r="D16" s="487" t="s">
        <v>1499</v>
      </c>
      <c r="E16" s="487" t="s">
        <v>1430</v>
      </c>
      <c r="F16" s="489" t="s">
        <v>1483</v>
      </c>
      <c r="G16" s="487" t="s">
        <v>1480</v>
      </c>
      <c r="H16" s="487" t="s">
        <v>1500</v>
      </c>
      <c r="I16" s="487">
        <v>105</v>
      </c>
      <c r="J16" s="487">
        <v>82</v>
      </c>
      <c r="K16" s="487" t="s">
        <v>1485</v>
      </c>
      <c r="L16" s="490">
        <v>45898</v>
      </c>
      <c r="M16" s="479" t="s">
        <v>1486</v>
      </c>
      <c r="N16" s="479" t="s">
        <v>1487</v>
      </c>
      <c r="O16" s="477" t="s">
        <v>1488</v>
      </c>
      <c r="P16" s="487" t="s">
        <v>1494</v>
      </c>
      <c r="Q16" s="487" t="s">
        <v>1490</v>
      </c>
      <c r="R16" s="491" t="s">
        <v>1491</v>
      </c>
      <c r="S16" s="429"/>
      <c r="T16" s="429"/>
      <c r="U16" s="429"/>
      <c r="V16" s="429"/>
      <c r="W16" s="429"/>
      <c r="X16" s="429"/>
      <c r="Y16" s="429"/>
      <c r="Z16" s="429"/>
    </row>
    <row r="17" spans="1:26" ht="14.5">
      <c r="A17" s="473"/>
      <c r="B17" s="1425" t="s">
        <v>1501</v>
      </c>
      <c r="C17" s="1426"/>
      <c r="D17" s="1426"/>
      <c r="E17" s="1426"/>
      <c r="F17" s="1426"/>
      <c r="G17" s="1426"/>
      <c r="H17" s="1426"/>
      <c r="I17" s="1426"/>
      <c r="J17" s="1426"/>
      <c r="K17" s="1426"/>
      <c r="L17" s="1426"/>
      <c r="M17" s="1426"/>
      <c r="N17" s="1426"/>
      <c r="O17" s="1426"/>
      <c r="P17" s="1426"/>
      <c r="Q17" s="1426"/>
      <c r="R17" s="1427"/>
      <c r="S17" s="429"/>
      <c r="T17" s="429"/>
      <c r="U17" s="429"/>
      <c r="V17" s="429"/>
      <c r="W17" s="429"/>
      <c r="X17" s="429"/>
      <c r="Y17" s="429"/>
      <c r="Z17" s="429"/>
    </row>
    <row r="18" spans="1:26" ht="20">
      <c r="A18" s="473"/>
      <c r="B18" s="381">
        <v>7</v>
      </c>
      <c r="C18" s="479" t="s">
        <v>1202</v>
      </c>
      <c r="D18" s="479" t="s">
        <v>1502</v>
      </c>
      <c r="E18" s="479" t="s">
        <v>1433</v>
      </c>
      <c r="F18" s="475" t="s">
        <v>1483</v>
      </c>
      <c r="G18" s="479" t="s">
        <v>1501</v>
      </c>
      <c r="H18" s="479" t="s">
        <v>1503</v>
      </c>
      <c r="I18" s="479">
        <v>34</v>
      </c>
      <c r="J18" s="479">
        <v>34</v>
      </c>
      <c r="K18" s="479" t="s">
        <v>1504</v>
      </c>
      <c r="L18" s="480">
        <v>45912</v>
      </c>
      <c r="M18" s="479" t="s">
        <v>1486</v>
      </c>
      <c r="N18" s="479" t="s">
        <v>1487</v>
      </c>
      <c r="O18" s="477" t="s">
        <v>1488</v>
      </c>
      <c r="P18" s="479" t="s">
        <v>1494</v>
      </c>
      <c r="Q18" s="479" t="s">
        <v>1490</v>
      </c>
      <c r="R18" s="481" t="s">
        <v>1491</v>
      </c>
      <c r="S18" s="429"/>
      <c r="T18" s="429"/>
      <c r="U18" s="429"/>
      <c r="V18" s="429"/>
      <c r="W18" s="429"/>
      <c r="X18" s="429"/>
      <c r="Y18" s="429"/>
      <c r="Z18" s="429"/>
    </row>
    <row r="19" spans="1:26" ht="25">
      <c r="A19" s="473"/>
      <c r="B19" s="381">
        <v>8</v>
      </c>
      <c r="C19" s="479" t="s">
        <v>1202</v>
      </c>
      <c r="D19" s="479" t="s">
        <v>1505</v>
      </c>
      <c r="E19" s="479" t="s">
        <v>1433</v>
      </c>
      <c r="F19" s="475" t="s">
        <v>1483</v>
      </c>
      <c r="G19" s="479" t="s">
        <v>1501</v>
      </c>
      <c r="H19" s="479" t="s">
        <v>1506</v>
      </c>
      <c r="I19" s="479">
        <v>88</v>
      </c>
      <c r="J19" s="479">
        <v>88</v>
      </c>
      <c r="K19" s="479" t="s">
        <v>1504</v>
      </c>
      <c r="L19" s="480">
        <v>45912</v>
      </c>
      <c r="M19" s="479" t="s">
        <v>1486</v>
      </c>
      <c r="N19" s="479" t="s">
        <v>1487</v>
      </c>
      <c r="O19" s="477" t="s">
        <v>1488</v>
      </c>
      <c r="P19" s="479" t="s">
        <v>1494</v>
      </c>
      <c r="Q19" s="479" t="s">
        <v>1490</v>
      </c>
      <c r="R19" s="481" t="s">
        <v>1491</v>
      </c>
      <c r="S19" s="429"/>
      <c r="T19" s="429"/>
      <c r="U19" s="429"/>
      <c r="V19" s="429"/>
      <c r="W19" s="429"/>
      <c r="X19" s="429"/>
      <c r="Y19" s="429"/>
      <c r="Z19" s="429"/>
    </row>
    <row r="20" spans="1:26" ht="20">
      <c r="A20" s="473"/>
      <c r="B20" s="381">
        <v>9</v>
      </c>
      <c r="C20" s="479" t="s">
        <v>1202</v>
      </c>
      <c r="D20" s="479" t="s">
        <v>1507</v>
      </c>
      <c r="E20" s="479" t="s">
        <v>1433</v>
      </c>
      <c r="F20" s="475" t="s">
        <v>1483</v>
      </c>
      <c r="G20" s="479" t="s">
        <v>1501</v>
      </c>
      <c r="H20" s="479" t="s">
        <v>1496</v>
      </c>
      <c r="I20" s="479">
        <v>36</v>
      </c>
      <c r="J20" s="479">
        <v>36</v>
      </c>
      <c r="K20" s="479" t="s">
        <v>1508</v>
      </c>
      <c r="L20" s="480">
        <v>45912</v>
      </c>
      <c r="M20" s="479" t="s">
        <v>1486</v>
      </c>
      <c r="N20" s="479" t="s">
        <v>1487</v>
      </c>
      <c r="O20" s="477" t="s">
        <v>1488</v>
      </c>
      <c r="P20" s="479" t="s">
        <v>1494</v>
      </c>
      <c r="Q20" s="479" t="s">
        <v>1490</v>
      </c>
      <c r="R20" s="481" t="s">
        <v>1491</v>
      </c>
      <c r="S20" s="429"/>
      <c r="T20" s="429"/>
      <c r="U20" s="429"/>
      <c r="V20" s="429"/>
      <c r="W20" s="429"/>
      <c r="X20" s="429"/>
      <c r="Y20" s="429"/>
      <c r="Z20" s="429"/>
    </row>
    <row r="21" spans="1:26" ht="15.75" customHeight="1">
      <c r="A21" s="473"/>
      <c r="B21" s="381">
        <v>10</v>
      </c>
      <c r="C21" s="479" t="s">
        <v>1441</v>
      </c>
      <c r="D21" s="479" t="s">
        <v>1509</v>
      </c>
      <c r="E21" s="479" t="s">
        <v>1433</v>
      </c>
      <c r="F21" s="475" t="s">
        <v>1483</v>
      </c>
      <c r="G21" s="479" t="s">
        <v>1501</v>
      </c>
      <c r="H21" s="479" t="s">
        <v>1484</v>
      </c>
      <c r="I21" s="479" t="s">
        <v>1487</v>
      </c>
      <c r="J21" s="479">
        <v>0.7</v>
      </c>
      <c r="K21" s="479" t="s">
        <v>1508</v>
      </c>
      <c r="L21" s="480">
        <v>45982</v>
      </c>
      <c r="M21" s="479" t="s">
        <v>1486</v>
      </c>
      <c r="N21" s="479" t="s">
        <v>1487</v>
      </c>
      <c r="O21" s="477" t="s">
        <v>1488</v>
      </c>
      <c r="P21" s="479" t="s">
        <v>1494</v>
      </c>
      <c r="Q21" s="479" t="s">
        <v>1490</v>
      </c>
      <c r="R21" s="481" t="s">
        <v>1491</v>
      </c>
      <c r="S21" s="429"/>
      <c r="T21" s="429"/>
      <c r="U21" s="429"/>
      <c r="V21" s="429"/>
      <c r="W21" s="429"/>
      <c r="X21" s="429"/>
      <c r="Y21" s="429"/>
      <c r="Z21" s="429"/>
    </row>
    <row r="22" spans="1:26" ht="15.75" customHeight="1">
      <c r="A22" s="473"/>
      <c r="B22" s="381">
        <v>11</v>
      </c>
      <c r="C22" s="479" t="s">
        <v>1441</v>
      </c>
      <c r="D22" s="479" t="s">
        <v>1510</v>
      </c>
      <c r="E22" s="479" t="s">
        <v>1433</v>
      </c>
      <c r="F22" s="475" t="s">
        <v>1483</v>
      </c>
      <c r="G22" s="479" t="s">
        <v>1501</v>
      </c>
      <c r="H22" s="479" t="s">
        <v>1484</v>
      </c>
      <c r="I22" s="479" t="s">
        <v>1487</v>
      </c>
      <c r="J22" s="479">
        <v>0.9</v>
      </c>
      <c r="K22" s="479" t="s">
        <v>1508</v>
      </c>
      <c r="L22" s="480">
        <v>45982</v>
      </c>
      <c r="M22" s="479" t="s">
        <v>1486</v>
      </c>
      <c r="N22" s="479" t="s">
        <v>1487</v>
      </c>
      <c r="O22" s="477" t="s">
        <v>1488</v>
      </c>
      <c r="P22" s="479" t="s">
        <v>1494</v>
      </c>
      <c r="Q22" s="479" t="s">
        <v>1490</v>
      </c>
      <c r="R22" s="481" t="s">
        <v>1491</v>
      </c>
      <c r="S22" s="429"/>
      <c r="T22" s="429"/>
      <c r="U22" s="429"/>
      <c r="V22" s="429"/>
      <c r="W22" s="429"/>
      <c r="X22" s="429"/>
      <c r="Y22" s="429"/>
      <c r="Z22" s="429"/>
    </row>
    <row r="23" spans="1:26" ht="15.75" customHeight="1">
      <c r="A23" s="473"/>
      <c r="B23" s="381">
        <v>12</v>
      </c>
      <c r="C23" s="479" t="s">
        <v>1511</v>
      </c>
      <c r="D23" s="479" t="s">
        <v>1512</v>
      </c>
      <c r="E23" s="479" t="s">
        <v>1430</v>
      </c>
      <c r="F23" s="475" t="s">
        <v>1483</v>
      </c>
      <c r="G23" s="479" t="s">
        <v>1501</v>
      </c>
      <c r="H23" s="479" t="s">
        <v>1484</v>
      </c>
      <c r="I23" s="479" t="s">
        <v>1487</v>
      </c>
      <c r="J23" s="479">
        <v>0.2</v>
      </c>
      <c r="K23" s="479" t="s">
        <v>1276</v>
      </c>
      <c r="L23" s="480">
        <v>45960</v>
      </c>
      <c r="M23" s="479" t="s">
        <v>1486</v>
      </c>
      <c r="N23" s="479" t="s">
        <v>1487</v>
      </c>
      <c r="O23" s="477" t="s">
        <v>1488</v>
      </c>
      <c r="P23" s="479" t="s">
        <v>1494</v>
      </c>
      <c r="Q23" s="479" t="s">
        <v>1490</v>
      </c>
      <c r="R23" s="481" t="s">
        <v>1491</v>
      </c>
      <c r="S23" s="429"/>
      <c r="T23" s="429"/>
      <c r="U23" s="429"/>
      <c r="V23" s="429"/>
      <c r="W23" s="429"/>
      <c r="X23" s="429"/>
      <c r="Y23" s="429"/>
      <c r="Z23" s="429"/>
    </row>
    <row r="24" spans="1:26" ht="15.75" customHeight="1">
      <c r="A24" s="473"/>
      <c r="B24" s="381">
        <v>13</v>
      </c>
      <c r="C24" s="479" t="s">
        <v>1246</v>
      </c>
      <c r="D24" s="479" t="s">
        <v>1513</v>
      </c>
      <c r="E24" s="479" t="s">
        <v>1433</v>
      </c>
      <c r="F24" s="475" t="s">
        <v>1483</v>
      </c>
      <c r="G24" s="479" t="s">
        <v>1501</v>
      </c>
      <c r="H24" s="479" t="s">
        <v>1493</v>
      </c>
      <c r="I24" s="479">
        <v>2.7</v>
      </c>
      <c r="J24" s="479">
        <v>2.7</v>
      </c>
      <c r="K24" s="479" t="s">
        <v>1508</v>
      </c>
      <c r="L24" s="480">
        <v>45791</v>
      </c>
      <c r="M24" s="479" t="s">
        <v>1486</v>
      </c>
      <c r="N24" s="479" t="s">
        <v>1487</v>
      </c>
      <c r="O24" s="477" t="s">
        <v>1488</v>
      </c>
      <c r="P24" s="479" t="s">
        <v>1494</v>
      </c>
      <c r="Q24" s="479" t="s">
        <v>1490</v>
      </c>
      <c r="R24" s="481" t="s">
        <v>1491</v>
      </c>
      <c r="S24" s="429"/>
      <c r="T24" s="429"/>
      <c r="U24" s="429"/>
      <c r="V24" s="429"/>
      <c r="W24" s="429"/>
      <c r="X24" s="429"/>
      <c r="Y24" s="429"/>
      <c r="Z24" s="429"/>
    </row>
    <row r="25" spans="1:26" ht="15.75" customHeight="1">
      <c r="A25" s="473"/>
      <c r="B25" s="381">
        <v>14</v>
      </c>
      <c r="C25" s="479" t="s">
        <v>1442</v>
      </c>
      <c r="D25" s="479" t="s">
        <v>1514</v>
      </c>
      <c r="E25" s="479" t="s">
        <v>1433</v>
      </c>
      <c r="F25" s="475" t="s">
        <v>1483</v>
      </c>
      <c r="G25" s="479" t="s">
        <v>1501</v>
      </c>
      <c r="H25" s="479" t="s">
        <v>1493</v>
      </c>
      <c r="I25" s="479" t="s">
        <v>1487</v>
      </c>
      <c r="J25" s="479">
        <v>0.15</v>
      </c>
      <c r="K25" s="479" t="s">
        <v>1508</v>
      </c>
      <c r="L25" s="480">
        <v>45954</v>
      </c>
      <c r="M25" s="479" t="s">
        <v>1486</v>
      </c>
      <c r="N25" s="479" t="s">
        <v>1487</v>
      </c>
      <c r="O25" s="477" t="s">
        <v>1488</v>
      </c>
      <c r="P25" s="479" t="s">
        <v>1494</v>
      </c>
      <c r="Q25" s="479" t="s">
        <v>1490</v>
      </c>
      <c r="R25" s="481" t="s">
        <v>1491</v>
      </c>
      <c r="S25" s="429"/>
      <c r="T25" s="429"/>
      <c r="U25" s="429"/>
      <c r="V25" s="429"/>
      <c r="W25" s="429"/>
      <c r="X25" s="429"/>
      <c r="Y25" s="429"/>
      <c r="Z25" s="429"/>
    </row>
    <row r="26" spans="1:26" ht="15.75" customHeight="1">
      <c r="A26" s="473"/>
      <c r="B26" s="381">
        <v>15</v>
      </c>
      <c r="C26" s="479" t="s">
        <v>1456</v>
      </c>
      <c r="D26" s="479" t="s">
        <v>1515</v>
      </c>
      <c r="E26" s="479" t="s">
        <v>1457</v>
      </c>
      <c r="F26" s="479" t="s">
        <v>1516</v>
      </c>
      <c r="G26" s="479" t="s">
        <v>1501</v>
      </c>
      <c r="H26" s="479" t="s">
        <v>1493</v>
      </c>
      <c r="I26" s="479">
        <v>12.8</v>
      </c>
      <c r="J26" s="479">
        <v>11</v>
      </c>
      <c r="K26" s="479" t="s">
        <v>1508</v>
      </c>
      <c r="L26" s="480">
        <v>45756</v>
      </c>
      <c r="M26" s="479" t="s">
        <v>1486</v>
      </c>
      <c r="N26" s="479" t="s">
        <v>1487</v>
      </c>
      <c r="O26" s="477" t="s">
        <v>1488</v>
      </c>
      <c r="P26" s="479" t="s">
        <v>1494</v>
      </c>
      <c r="Q26" s="479" t="s">
        <v>1490</v>
      </c>
      <c r="R26" s="481" t="s">
        <v>1491</v>
      </c>
      <c r="S26" s="429"/>
      <c r="T26" s="429"/>
      <c r="U26" s="429"/>
      <c r="V26" s="429"/>
      <c r="W26" s="429"/>
      <c r="X26" s="429"/>
      <c r="Y26" s="429"/>
      <c r="Z26" s="429"/>
    </row>
    <row r="27" spans="1:26" ht="45" customHeight="1">
      <c r="A27" s="473"/>
      <c r="B27" s="381">
        <v>16</v>
      </c>
      <c r="C27" s="479" t="s">
        <v>1450</v>
      </c>
      <c r="D27" s="479" t="s">
        <v>1517</v>
      </c>
      <c r="E27" s="479" t="s">
        <v>1433</v>
      </c>
      <c r="F27" s="475" t="s">
        <v>1483</v>
      </c>
      <c r="G27" s="479" t="s">
        <v>1501</v>
      </c>
      <c r="H27" s="479" t="s">
        <v>1493</v>
      </c>
      <c r="I27" s="479" t="s">
        <v>1487</v>
      </c>
      <c r="J27" s="479">
        <v>6.5</v>
      </c>
      <c r="K27" s="479" t="s">
        <v>1273</v>
      </c>
      <c r="L27" s="480">
        <v>45827</v>
      </c>
      <c r="M27" s="479" t="s">
        <v>1494</v>
      </c>
      <c r="N27" s="479" t="s">
        <v>1518</v>
      </c>
      <c r="O27" s="477" t="s">
        <v>1488</v>
      </c>
      <c r="P27" s="479" t="s">
        <v>1494</v>
      </c>
      <c r="Q27" s="479" t="s">
        <v>1490</v>
      </c>
      <c r="R27" s="481" t="s">
        <v>1491</v>
      </c>
      <c r="S27" s="429"/>
      <c r="T27" s="429"/>
      <c r="U27" s="429"/>
      <c r="V27" s="429"/>
      <c r="W27" s="429"/>
      <c r="X27" s="429"/>
      <c r="Y27" s="429"/>
      <c r="Z27" s="429"/>
    </row>
    <row r="28" spans="1:26" ht="15.75" customHeight="1">
      <c r="A28" s="473"/>
      <c r="B28" s="381">
        <v>17</v>
      </c>
      <c r="C28" s="479" t="s">
        <v>1451</v>
      </c>
      <c r="D28" s="479" t="s">
        <v>1519</v>
      </c>
      <c r="E28" s="479" t="s">
        <v>1430</v>
      </c>
      <c r="F28" s="475" t="s">
        <v>1483</v>
      </c>
      <c r="G28" s="479" t="s">
        <v>1501</v>
      </c>
      <c r="H28" s="479" t="s">
        <v>1484</v>
      </c>
      <c r="I28" s="479" t="s">
        <v>1487</v>
      </c>
      <c r="J28" s="479">
        <v>24</v>
      </c>
      <c r="K28" s="479" t="s">
        <v>1508</v>
      </c>
      <c r="L28" s="480">
        <v>45947</v>
      </c>
      <c r="M28" s="479" t="s">
        <v>1486</v>
      </c>
      <c r="N28" s="479" t="s">
        <v>1487</v>
      </c>
      <c r="O28" s="477" t="s">
        <v>1488</v>
      </c>
      <c r="P28" s="479" t="s">
        <v>1494</v>
      </c>
      <c r="Q28" s="479" t="s">
        <v>1490</v>
      </c>
      <c r="R28" s="481" t="s">
        <v>1491</v>
      </c>
      <c r="S28" s="429"/>
      <c r="T28" s="429"/>
      <c r="U28" s="429"/>
      <c r="V28" s="429"/>
      <c r="W28" s="429"/>
      <c r="X28" s="429"/>
      <c r="Y28" s="429"/>
      <c r="Z28" s="429"/>
    </row>
    <row r="29" spans="1:26" ht="15.75" customHeight="1">
      <c r="A29" s="473"/>
      <c r="B29" s="381">
        <v>18</v>
      </c>
      <c r="C29" s="479" t="s">
        <v>1520</v>
      </c>
      <c r="D29" s="479" t="s">
        <v>1521</v>
      </c>
      <c r="E29" s="479" t="s">
        <v>1430</v>
      </c>
      <c r="F29" s="475" t="s">
        <v>1483</v>
      </c>
      <c r="G29" s="479" t="s">
        <v>1501</v>
      </c>
      <c r="H29" s="479" t="s">
        <v>1503</v>
      </c>
      <c r="I29" s="479">
        <v>1</v>
      </c>
      <c r="J29" s="479">
        <v>1.6</v>
      </c>
      <c r="K29" s="479" t="s">
        <v>1508</v>
      </c>
      <c r="L29" s="480">
        <v>45896</v>
      </c>
      <c r="M29" s="479" t="s">
        <v>1486</v>
      </c>
      <c r="N29" s="479" t="s">
        <v>1487</v>
      </c>
      <c r="O29" s="477" t="s">
        <v>1488</v>
      </c>
      <c r="P29" s="479" t="s">
        <v>1494</v>
      </c>
      <c r="Q29" s="479" t="s">
        <v>1490</v>
      </c>
      <c r="R29" s="481" t="s">
        <v>1491</v>
      </c>
      <c r="S29" s="429"/>
      <c r="T29" s="429"/>
      <c r="U29" s="429"/>
      <c r="V29" s="429"/>
      <c r="W29" s="429"/>
      <c r="X29" s="429"/>
      <c r="Y29" s="429"/>
      <c r="Z29" s="429"/>
    </row>
    <row r="30" spans="1:26" ht="15.75" customHeight="1">
      <c r="A30" s="473"/>
      <c r="B30" s="381">
        <v>19</v>
      </c>
      <c r="C30" s="479" t="s">
        <v>1520</v>
      </c>
      <c r="D30" s="479" t="s">
        <v>1522</v>
      </c>
      <c r="E30" s="479" t="s">
        <v>1430</v>
      </c>
      <c r="F30" s="475" t="s">
        <v>1483</v>
      </c>
      <c r="G30" s="479" t="s">
        <v>1501</v>
      </c>
      <c r="H30" s="479" t="s">
        <v>1503</v>
      </c>
      <c r="I30" s="479">
        <v>0.2</v>
      </c>
      <c r="J30" s="479">
        <v>0.4</v>
      </c>
      <c r="K30" s="479" t="s">
        <v>1276</v>
      </c>
      <c r="L30" s="480">
        <v>45896</v>
      </c>
      <c r="M30" s="479" t="s">
        <v>1486</v>
      </c>
      <c r="N30" s="479" t="s">
        <v>1487</v>
      </c>
      <c r="O30" s="477" t="s">
        <v>1488</v>
      </c>
      <c r="P30" s="479" t="s">
        <v>1494</v>
      </c>
      <c r="Q30" s="479" t="s">
        <v>1490</v>
      </c>
      <c r="R30" s="481" t="s">
        <v>1491</v>
      </c>
      <c r="S30" s="429"/>
      <c r="T30" s="429"/>
      <c r="U30" s="429"/>
      <c r="V30" s="429"/>
      <c r="W30" s="429"/>
      <c r="X30" s="429"/>
      <c r="Y30" s="429"/>
      <c r="Z30" s="429"/>
    </row>
    <row r="31" spans="1:26" ht="15.75" customHeight="1">
      <c r="A31" s="473"/>
      <c r="B31" s="381">
        <v>20</v>
      </c>
      <c r="C31" s="479" t="s">
        <v>1520</v>
      </c>
      <c r="D31" s="479" t="s">
        <v>1523</v>
      </c>
      <c r="E31" s="479" t="s">
        <v>1430</v>
      </c>
      <c r="F31" s="475" t="s">
        <v>1483</v>
      </c>
      <c r="G31" s="479" t="s">
        <v>1501</v>
      </c>
      <c r="H31" s="479" t="s">
        <v>1484</v>
      </c>
      <c r="I31" s="479" t="s">
        <v>1487</v>
      </c>
      <c r="J31" s="479">
        <v>2.7</v>
      </c>
      <c r="K31" s="479" t="s">
        <v>1508</v>
      </c>
      <c r="L31" s="480">
        <v>45896</v>
      </c>
      <c r="M31" s="479" t="s">
        <v>1486</v>
      </c>
      <c r="N31" s="479" t="s">
        <v>1487</v>
      </c>
      <c r="O31" s="477" t="s">
        <v>1488</v>
      </c>
      <c r="P31" s="479" t="s">
        <v>1494</v>
      </c>
      <c r="Q31" s="479" t="s">
        <v>1490</v>
      </c>
      <c r="R31" s="481" t="s">
        <v>1491</v>
      </c>
      <c r="S31" s="429"/>
      <c r="T31" s="429"/>
      <c r="U31" s="429"/>
      <c r="V31" s="429"/>
      <c r="W31" s="429"/>
      <c r="X31" s="429"/>
      <c r="Y31" s="429"/>
      <c r="Z31" s="429"/>
    </row>
    <row r="32" spans="1:26" ht="15.75" customHeight="1">
      <c r="A32" s="473"/>
      <c r="B32" s="381">
        <v>21</v>
      </c>
      <c r="C32" s="479" t="s">
        <v>1438</v>
      </c>
      <c r="D32" s="479" t="s">
        <v>1524</v>
      </c>
      <c r="E32" s="479" t="s">
        <v>1433</v>
      </c>
      <c r="F32" s="475" t="s">
        <v>1483</v>
      </c>
      <c r="G32" s="479" t="s">
        <v>1501</v>
      </c>
      <c r="H32" s="479" t="s">
        <v>1484</v>
      </c>
      <c r="I32" s="479" t="s">
        <v>1487</v>
      </c>
      <c r="J32" s="479">
        <v>1.8</v>
      </c>
      <c r="K32" s="479" t="s">
        <v>1508</v>
      </c>
      <c r="L32" s="480">
        <v>45791</v>
      </c>
      <c r="M32" s="479" t="s">
        <v>1486</v>
      </c>
      <c r="N32" s="479" t="s">
        <v>1487</v>
      </c>
      <c r="O32" s="477" t="s">
        <v>1488</v>
      </c>
      <c r="P32" s="479" t="s">
        <v>1494</v>
      </c>
      <c r="Q32" s="479" t="s">
        <v>1490</v>
      </c>
      <c r="R32" s="481" t="s">
        <v>1491</v>
      </c>
      <c r="S32" s="429"/>
      <c r="T32" s="429"/>
      <c r="U32" s="429"/>
      <c r="V32" s="429"/>
      <c r="W32" s="429"/>
      <c r="X32" s="429"/>
      <c r="Y32" s="429"/>
      <c r="Z32" s="429"/>
    </row>
    <row r="33" spans="1:26" ht="15.75" customHeight="1">
      <c r="A33" s="473"/>
      <c r="B33" s="381">
        <v>22</v>
      </c>
      <c r="C33" s="479" t="s">
        <v>1525</v>
      </c>
      <c r="D33" s="479" t="s">
        <v>1526</v>
      </c>
      <c r="E33" s="479" t="s">
        <v>1433</v>
      </c>
      <c r="F33" s="475" t="s">
        <v>1483</v>
      </c>
      <c r="G33" s="479" t="s">
        <v>1501</v>
      </c>
      <c r="H33" s="479" t="s">
        <v>1484</v>
      </c>
      <c r="I33" s="479" t="s">
        <v>1487</v>
      </c>
      <c r="J33" s="479">
        <v>60</v>
      </c>
      <c r="K33" s="479" t="s">
        <v>1508</v>
      </c>
      <c r="L33" s="480">
        <v>45827</v>
      </c>
      <c r="M33" s="479" t="s">
        <v>1486</v>
      </c>
      <c r="N33" s="479" t="s">
        <v>1487</v>
      </c>
      <c r="O33" s="477" t="s">
        <v>1488</v>
      </c>
      <c r="P33" s="479" t="s">
        <v>1494</v>
      </c>
      <c r="Q33" s="479" t="s">
        <v>1490</v>
      </c>
      <c r="R33" s="481" t="s">
        <v>1491</v>
      </c>
      <c r="S33" s="429"/>
      <c r="T33" s="429"/>
      <c r="U33" s="429"/>
      <c r="V33" s="429"/>
      <c r="W33" s="429"/>
      <c r="X33" s="429"/>
      <c r="Y33" s="429"/>
      <c r="Z33" s="429"/>
    </row>
    <row r="34" spans="1:26" ht="15.75" customHeight="1">
      <c r="A34" s="473"/>
      <c r="B34" s="381">
        <v>23</v>
      </c>
      <c r="C34" s="479" t="s">
        <v>1437</v>
      </c>
      <c r="D34" s="479" t="s">
        <v>1527</v>
      </c>
      <c r="E34" s="479" t="s">
        <v>1433</v>
      </c>
      <c r="F34" s="475" t="s">
        <v>1483</v>
      </c>
      <c r="G34" s="479" t="s">
        <v>1501</v>
      </c>
      <c r="H34" s="479" t="s">
        <v>1493</v>
      </c>
      <c r="I34" s="479" t="s">
        <v>1487</v>
      </c>
      <c r="J34" s="479">
        <v>0.7</v>
      </c>
      <c r="K34" s="479" t="s">
        <v>1508</v>
      </c>
      <c r="L34" s="480">
        <v>45982</v>
      </c>
      <c r="M34" s="479" t="s">
        <v>1486</v>
      </c>
      <c r="N34" s="479" t="s">
        <v>1487</v>
      </c>
      <c r="O34" s="477" t="s">
        <v>1488</v>
      </c>
      <c r="P34" s="479" t="s">
        <v>1494</v>
      </c>
      <c r="Q34" s="479" t="s">
        <v>1490</v>
      </c>
      <c r="R34" s="481" t="s">
        <v>1491</v>
      </c>
      <c r="S34" s="429"/>
      <c r="T34" s="429"/>
      <c r="U34" s="429"/>
      <c r="V34" s="429"/>
      <c r="W34" s="429"/>
      <c r="X34" s="429"/>
      <c r="Y34" s="429"/>
      <c r="Z34" s="429"/>
    </row>
    <row r="35" spans="1:26" ht="15.75" customHeight="1">
      <c r="A35" s="473"/>
      <c r="B35" s="381">
        <v>24</v>
      </c>
      <c r="C35" s="479" t="s">
        <v>1447</v>
      </c>
      <c r="D35" s="479" t="s">
        <v>1528</v>
      </c>
      <c r="E35" s="479" t="s">
        <v>1433</v>
      </c>
      <c r="F35" s="475" t="s">
        <v>1483</v>
      </c>
      <c r="G35" s="479" t="s">
        <v>1501</v>
      </c>
      <c r="H35" s="479" t="s">
        <v>1503</v>
      </c>
      <c r="I35" s="479" t="s">
        <v>1487</v>
      </c>
      <c r="J35" s="479">
        <v>3</v>
      </c>
      <c r="K35" s="479" t="s">
        <v>1276</v>
      </c>
      <c r="L35" s="480">
        <v>45954</v>
      </c>
      <c r="M35" s="479" t="s">
        <v>1486</v>
      </c>
      <c r="N35" s="479" t="s">
        <v>1487</v>
      </c>
      <c r="O35" s="477" t="s">
        <v>1488</v>
      </c>
      <c r="P35" s="479" t="s">
        <v>1494</v>
      </c>
      <c r="Q35" s="479" t="s">
        <v>1490</v>
      </c>
      <c r="R35" s="481" t="s">
        <v>1491</v>
      </c>
      <c r="S35" s="429"/>
      <c r="T35" s="429"/>
      <c r="U35" s="429"/>
      <c r="V35" s="429"/>
      <c r="W35" s="429"/>
      <c r="X35" s="429"/>
      <c r="Y35" s="429"/>
      <c r="Z35" s="429"/>
    </row>
    <row r="36" spans="1:26" ht="15.75" customHeight="1">
      <c r="A36" s="473"/>
      <c r="B36" s="381">
        <v>25</v>
      </c>
      <c r="C36" s="479" t="s">
        <v>1447</v>
      </c>
      <c r="D36" s="479" t="s">
        <v>1529</v>
      </c>
      <c r="E36" s="479" t="s">
        <v>1433</v>
      </c>
      <c r="F36" s="475" t="s">
        <v>1483</v>
      </c>
      <c r="G36" s="479" t="s">
        <v>1501</v>
      </c>
      <c r="H36" s="479" t="s">
        <v>1503</v>
      </c>
      <c r="I36" s="479" t="s">
        <v>1487</v>
      </c>
      <c r="J36" s="479">
        <v>7.1</v>
      </c>
      <c r="K36" s="479" t="s">
        <v>1508</v>
      </c>
      <c r="L36" s="480">
        <v>45954</v>
      </c>
      <c r="M36" s="479" t="s">
        <v>1486</v>
      </c>
      <c r="N36" s="479" t="s">
        <v>1487</v>
      </c>
      <c r="O36" s="477" t="s">
        <v>1488</v>
      </c>
      <c r="P36" s="479" t="s">
        <v>1494</v>
      </c>
      <c r="Q36" s="479" t="s">
        <v>1490</v>
      </c>
      <c r="R36" s="481" t="s">
        <v>1491</v>
      </c>
      <c r="S36" s="429"/>
      <c r="T36" s="429"/>
      <c r="U36" s="429"/>
      <c r="V36" s="429"/>
      <c r="W36" s="429"/>
      <c r="X36" s="429"/>
      <c r="Y36" s="429"/>
      <c r="Z36" s="429"/>
    </row>
    <row r="37" spans="1:26" ht="17.25" customHeight="1">
      <c r="A37" s="473"/>
      <c r="B37" s="381">
        <v>26</v>
      </c>
      <c r="C37" s="479" t="s">
        <v>1447</v>
      </c>
      <c r="D37" s="479" t="s">
        <v>1530</v>
      </c>
      <c r="E37" s="479" t="s">
        <v>1433</v>
      </c>
      <c r="F37" s="475" t="s">
        <v>1483</v>
      </c>
      <c r="G37" s="479" t="s">
        <v>1501</v>
      </c>
      <c r="H37" s="479" t="s">
        <v>1503</v>
      </c>
      <c r="I37" s="479" t="s">
        <v>1487</v>
      </c>
      <c r="J37" s="479">
        <v>36</v>
      </c>
      <c r="K37" s="479" t="s">
        <v>1276</v>
      </c>
      <c r="L37" s="480">
        <v>45954</v>
      </c>
      <c r="M37" s="479" t="s">
        <v>1486</v>
      </c>
      <c r="N37" s="479" t="s">
        <v>1487</v>
      </c>
      <c r="O37" s="477" t="s">
        <v>1488</v>
      </c>
      <c r="P37" s="479" t="s">
        <v>1494</v>
      </c>
      <c r="Q37" s="479" t="s">
        <v>1490</v>
      </c>
      <c r="R37" s="481" t="s">
        <v>1491</v>
      </c>
      <c r="S37" s="429"/>
      <c r="T37" s="429"/>
      <c r="U37" s="429"/>
      <c r="V37" s="429"/>
      <c r="W37" s="429"/>
      <c r="X37" s="429"/>
      <c r="Y37" s="429"/>
      <c r="Z37" s="429"/>
    </row>
    <row r="38" spans="1:26" ht="30.75" customHeight="1">
      <c r="A38" s="473"/>
      <c r="B38" s="381">
        <v>27</v>
      </c>
      <c r="C38" s="479" t="s">
        <v>1447</v>
      </c>
      <c r="D38" s="479" t="s">
        <v>1531</v>
      </c>
      <c r="E38" s="479" t="s">
        <v>1433</v>
      </c>
      <c r="F38" s="475" t="s">
        <v>1483</v>
      </c>
      <c r="G38" s="479" t="s">
        <v>1501</v>
      </c>
      <c r="H38" s="479" t="s">
        <v>1503</v>
      </c>
      <c r="I38" s="479" t="s">
        <v>1487</v>
      </c>
      <c r="J38" s="479">
        <v>23</v>
      </c>
      <c r="K38" s="479" t="s">
        <v>1508</v>
      </c>
      <c r="L38" s="480">
        <v>45954</v>
      </c>
      <c r="M38" s="479" t="s">
        <v>1486</v>
      </c>
      <c r="N38" s="479" t="s">
        <v>1487</v>
      </c>
      <c r="O38" s="477" t="s">
        <v>1488</v>
      </c>
      <c r="P38" s="479" t="s">
        <v>1494</v>
      </c>
      <c r="Q38" s="479" t="s">
        <v>1490</v>
      </c>
      <c r="R38" s="481" t="s">
        <v>1491</v>
      </c>
      <c r="S38" s="429"/>
      <c r="T38" s="429"/>
      <c r="U38" s="429"/>
      <c r="V38" s="429"/>
      <c r="W38" s="429"/>
      <c r="X38" s="429"/>
      <c r="Y38" s="429"/>
      <c r="Z38" s="429"/>
    </row>
    <row r="39" spans="1:26" ht="16.5" customHeight="1">
      <c r="A39" s="473"/>
      <c r="B39" s="418">
        <v>28</v>
      </c>
      <c r="C39" s="487" t="s">
        <v>1447</v>
      </c>
      <c r="D39" s="487" t="s">
        <v>1532</v>
      </c>
      <c r="E39" s="487" t="s">
        <v>1433</v>
      </c>
      <c r="F39" s="489" t="s">
        <v>1483</v>
      </c>
      <c r="G39" s="487" t="s">
        <v>1501</v>
      </c>
      <c r="H39" s="487" t="s">
        <v>1503</v>
      </c>
      <c r="I39" s="487" t="s">
        <v>1487</v>
      </c>
      <c r="J39" s="487">
        <v>34</v>
      </c>
      <c r="K39" s="487" t="s">
        <v>1508</v>
      </c>
      <c r="L39" s="490">
        <v>45954</v>
      </c>
      <c r="M39" s="479" t="s">
        <v>1486</v>
      </c>
      <c r="N39" s="479" t="s">
        <v>1487</v>
      </c>
      <c r="O39" s="477" t="s">
        <v>1488</v>
      </c>
      <c r="P39" s="487" t="s">
        <v>1494</v>
      </c>
      <c r="Q39" s="487" t="s">
        <v>1490</v>
      </c>
      <c r="R39" s="491" t="s">
        <v>1491</v>
      </c>
      <c r="S39" s="429"/>
      <c r="T39" s="429"/>
      <c r="U39" s="429"/>
      <c r="V39" s="429"/>
      <c r="W39" s="429"/>
      <c r="X39" s="429"/>
      <c r="Y39" s="429"/>
      <c r="Z39" s="429"/>
    </row>
    <row r="40" spans="1:26" ht="14.25" customHeight="1">
      <c r="A40" s="287"/>
      <c r="B40" s="1363" t="s">
        <v>1533</v>
      </c>
      <c r="C40" s="1279"/>
      <c r="D40" s="1279"/>
      <c r="E40" s="1279"/>
      <c r="F40" s="1279"/>
      <c r="G40" s="1279"/>
      <c r="H40" s="1279"/>
      <c r="I40" s="1279"/>
      <c r="J40" s="1279"/>
      <c r="K40" s="1279"/>
      <c r="L40" s="402"/>
      <c r="M40" s="402"/>
      <c r="N40" s="402"/>
      <c r="O40" s="402"/>
      <c r="P40" s="287"/>
      <c r="Q40" s="287"/>
      <c r="R40" s="287"/>
      <c r="S40" s="429"/>
      <c r="T40" s="429"/>
      <c r="U40" s="429"/>
      <c r="V40" s="429"/>
      <c r="W40" s="429"/>
      <c r="X40" s="429"/>
      <c r="Y40" s="429"/>
      <c r="Z40" s="429"/>
    </row>
    <row r="41" spans="1:26" ht="27" customHeight="1">
      <c r="A41" s="287"/>
      <c r="B41" s="1363" t="s">
        <v>1534</v>
      </c>
      <c r="C41" s="1279"/>
      <c r="D41" s="1279"/>
      <c r="E41" s="1279"/>
      <c r="F41" s="1279"/>
      <c r="G41" s="1279"/>
      <c r="H41" s="1279"/>
      <c r="I41" s="1279"/>
      <c r="J41" s="1279"/>
      <c r="K41" s="1279"/>
      <c r="L41" s="402"/>
      <c r="M41" s="402"/>
      <c r="N41" s="402"/>
      <c r="O41" s="402"/>
      <c r="P41" s="287"/>
      <c r="Q41" s="287"/>
      <c r="R41" s="287"/>
      <c r="S41" s="429"/>
      <c r="T41" s="429"/>
      <c r="U41" s="429"/>
      <c r="V41" s="429"/>
      <c r="W41" s="429"/>
      <c r="X41" s="429"/>
      <c r="Y41" s="429"/>
      <c r="Z41" s="429"/>
    </row>
    <row r="42" spans="1:26" ht="10.5" customHeight="1">
      <c r="A42" s="429"/>
      <c r="B42" s="1416" t="s">
        <v>1535</v>
      </c>
      <c r="C42" s="1279"/>
      <c r="D42" s="1279"/>
      <c r="E42" s="1279"/>
      <c r="F42" s="1279"/>
      <c r="G42" s="1279"/>
      <c r="H42" s="1279"/>
      <c r="I42" s="1279"/>
      <c r="J42" s="1279"/>
      <c r="K42" s="1279"/>
      <c r="L42" s="429"/>
      <c r="M42" s="403"/>
      <c r="N42" s="429"/>
      <c r="O42" s="429"/>
      <c r="P42" s="429"/>
      <c r="Q42" s="429"/>
      <c r="R42" s="429"/>
      <c r="S42" s="429"/>
      <c r="T42" s="429"/>
      <c r="U42" s="429"/>
      <c r="V42" s="429"/>
      <c r="W42" s="429"/>
      <c r="X42" s="429"/>
      <c r="Y42" s="429"/>
      <c r="Z42" s="429"/>
    </row>
    <row r="43" spans="1:26" ht="14.25" customHeight="1">
      <c r="A43" s="429"/>
      <c r="B43" s="1363" t="s">
        <v>1536</v>
      </c>
      <c r="C43" s="1279"/>
      <c r="D43" s="1279"/>
      <c r="E43" s="1279"/>
      <c r="F43" s="1279"/>
      <c r="G43" s="1279"/>
      <c r="H43" s="1279"/>
      <c r="I43" s="1279"/>
      <c r="J43" s="1279"/>
      <c r="K43" s="1279"/>
      <c r="L43" s="429"/>
      <c r="M43" s="403"/>
      <c r="N43" s="429"/>
      <c r="O43" s="429"/>
      <c r="P43" s="429"/>
      <c r="Q43" s="429"/>
      <c r="R43" s="429"/>
      <c r="S43" s="429"/>
      <c r="T43" s="429"/>
      <c r="U43" s="429"/>
      <c r="V43" s="429"/>
      <c r="W43" s="429"/>
      <c r="X43" s="429"/>
      <c r="Y43" s="429"/>
      <c r="Z43" s="429"/>
    </row>
    <row r="44" spans="1:26" ht="14.25" customHeight="1">
      <c r="A44" s="429"/>
      <c r="B44" s="403"/>
      <c r="C44" s="429"/>
      <c r="D44" s="429"/>
      <c r="E44" s="429"/>
      <c r="F44" s="429"/>
      <c r="G44" s="429"/>
      <c r="H44" s="429"/>
      <c r="I44" s="429"/>
      <c r="J44" s="429"/>
      <c r="K44" s="429"/>
      <c r="L44" s="429"/>
      <c r="M44" s="403"/>
      <c r="N44" s="429"/>
      <c r="O44" s="429"/>
      <c r="P44" s="429"/>
      <c r="Q44" s="429"/>
      <c r="R44" s="429"/>
      <c r="S44" s="429"/>
      <c r="T44" s="429"/>
      <c r="U44" s="429"/>
      <c r="V44" s="429"/>
      <c r="W44" s="429"/>
      <c r="X44" s="429"/>
      <c r="Y44" s="429"/>
      <c r="Z44" s="429"/>
    </row>
    <row r="45" spans="1:26" ht="14.25" customHeight="1">
      <c r="A45" s="429"/>
      <c r="B45" s="403"/>
      <c r="C45" s="429"/>
      <c r="D45" s="429"/>
      <c r="E45" s="429"/>
      <c r="F45" s="429"/>
      <c r="G45" s="429"/>
      <c r="H45" s="429"/>
      <c r="I45" s="429"/>
      <c r="J45" s="429"/>
      <c r="K45" s="429"/>
      <c r="L45" s="429"/>
      <c r="M45" s="403"/>
      <c r="N45" s="429"/>
      <c r="O45" s="429"/>
      <c r="P45" s="429"/>
      <c r="Q45" s="429"/>
      <c r="R45" s="429"/>
      <c r="S45" s="429"/>
      <c r="T45" s="429"/>
      <c r="U45" s="429"/>
      <c r="V45" s="429"/>
      <c r="W45" s="429"/>
      <c r="X45" s="429"/>
      <c r="Y45" s="429"/>
      <c r="Z45" s="429"/>
    </row>
    <row r="46" spans="1:26" ht="14.25" customHeight="1">
      <c r="A46" s="429"/>
      <c r="B46" s="403"/>
      <c r="C46" s="429"/>
      <c r="D46" s="429"/>
      <c r="E46" s="429"/>
      <c r="F46" s="429"/>
      <c r="G46" s="429"/>
      <c r="H46" s="429"/>
      <c r="I46" s="429"/>
      <c r="J46" s="429"/>
      <c r="K46" s="429"/>
      <c r="L46" s="429"/>
      <c r="M46" s="403"/>
      <c r="N46" s="429"/>
      <c r="O46" s="429"/>
      <c r="P46" s="429"/>
      <c r="Q46" s="429"/>
      <c r="R46" s="429"/>
      <c r="S46" s="429"/>
      <c r="T46" s="429"/>
      <c r="U46" s="429"/>
      <c r="V46" s="429"/>
      <c r="W46" s="429"/>
      <c r="X46" s="429"/>
      <c r="Y46" s="429"/>
      <c r="Z46" s="429"/>
    </row>
    <row r="47" spans="1:26" ht="14.25" customHeight="1">
      <c r="A47" s="429"/>
      <c r="B47" s="403"/>
      <c r="C47" s="429"/>
      <c r="D47" s="429"/>
      <c r="E47" s="429"/>
      <c r="F47" s="429"/>
      <c r="G47" s="429"/>
      <c r="H47" s="429"/>
      <c r="I47" s="429"/>
      <c r="J47" s="429"/>
      <c r="K47" s="429"/>
      <c r="L47" s="429"/>
      <c r="M47" s="403"/>
      <c r="N47" s="429"/>
      <c r="O47" s="429"/>
      <c r="P47" s="429"/>
      <c r="Q47" s="429"/>
      <c r="R47" s="429"/>
      <c r="S47" s="429"/>
      <c r="T47" s="429"/>
      <c r="U47" s="429"/>
      <c r="V47" s="429"/>
      <c r="W47" s="429"/>
      <c r="X47" s="429"/>
      <c r="Y47" s="429"/>
      <c r="Z47" s="429"/>
    </row>
    <row r="48" spans="1:26" ht="14.25" customHeight="1">
      <c r="A48" s="429"/>
      <c r="B48" s="403"/>
      <c r="C48" s="429"/>
      <c r="D48" s="429"/>
      <c r="E48" s="429"/>
      <c r="F48" s="429"/>
      <c r="G48" s="429"/>
      <c r="H48" s="429"/>
      <c r="I48" s="429"/>
      <c r="J48" s="429"/>
      <c r="K48" s="429"/>
      <c r="L48" s="429"/>
      <c r="M48" s="403"/>
      <c r="N48" s="429"/>
      <c r="O48" s="429"/>
      <c r="P48" s="429"/>
      <c r="Q48" s="429"/>
      <c r="R48" s="429"/>
      <c r="S48" s="429"/>
      <c r="T48" s="429"/>
      <c r="U48" s="429"/>
      <c r="V48" s="429"/>
      <c r="W48" s="429"/>
      <c r="X48" s="429"/>
      <c r="Y48" s="429"/>
      <c r="Z48" s="429"/>
    </row>
    <row r="49" spans="1:26" ht="14.25" customHeight="1">
      <c r="A49" s="429"/>
      <c r="B49" s="403"/>
      <c r="C49" s="429"/>
      <c r="D49" s="429"/>
      <c r="E49" s="429"/>
      <c r="F49" s="429"/>
      <c r="G49" s="429"/>
      <c r="H49" s="429"/>
      <c r="I49" s="429"/>
      <c r="J49" s="429"/>
      <c r="K49" s="429"/>
      <c r="L49" s="429"/>
      <c r="M49" s="403"/>
      <c r="N49" s="429"/>
      <c r="O49" s="429"/>
      <c r="P49" s="429"/>
      <c r="Q49" s="429"/>
      <c r="R49" s="429"/>
      <c r="S49" s="429"/>
      <c r="T49" s="429"/>
      <c r="U49" s="429"/>
      <c r="V49" s="429"/>
      <c r="W49" s="429"/>
      <c r="X49" s="429"/>
      <c r="Y49" s="429"/>
      <c r="Z49" s="429"/>
    </row>
    <row r="50" spans="1:26" ht="14.25" customHeight="1">
      <c r="A50" s="429"/>
      <c r="B50" s="403"/>
      <c r="C50" s="429"/>
      <c r="D50" s="429"/>
      <c r="E50" s="429"/>
      <c r="F50" s="429"/>
      <c r="G50" s="429"/>
      <c r="H50" s="429"/>
      <c r="I50" s="429"/>
      <c r="J50" s="429"/>
      <c r="K50" s="429"/>
      <c r="L50" s="429"/>
      <c r="M50" s="403"/>
      <c r="N50" s="429"/>
      <c r="O50" s="429"/>
      <c r="P50" s="429"/>
      <c r="Q50" s="429"/>
      <c r="R50" s="429"/>
      <c r="S50" s="429"/>
      <c r="T50" s="429"/>
      <c r="U50" s="429"/>
      <c r="V50" s="429"/>
      <c r="W50" s="429"/>
      <c r="X50" s="429"/>
      <c r="Y50" s="429"/>
      <c r="Z50" s="429"/>
    </row>
    <row r="51" spans="1:26" ht="14.25" customHeight="1">
      <c r="A51" s="429"/>
      <c r="B51" s="403"/>
      <c r="C51" s="429"/>
      <c r="D51" s="429"/>
      <c r="E51" s="429"/>
      <c r="F51" s="429"/>
      <c r="G51" s="429"/>
      <c r="H51" s="429"/>
      <c r="I51" s="429"/>
      <c r="J51" s="429"/>
      <c r="K51" s="429"/>
      <c r="L51" s="429"/>
      <c r="M51" s="403"/>
      <c r="N51" s="429"/>
      <c r="O51" s="429"/>
      <c r="P51" s="429"/>
      <c r="Q51" s="429"/>
      <c r="R51" s="429"/>
      <c r="S51" s="429"/>
      <c r="T51" s="429"/>
      <c r="U51" s="429"/>
      <c r="V51" s="429"/>
      <c r="W51" s="429"/>
      <c r="X51" s="429"/>
      <c r="Y51" s="429"/>
      <c r="Z51" s="429"/>
    </row>
    <row r="52" spans="1:26" ht="14.25" customHeight="1">
      <c r="A52" s="429"/>
      <c r="B52" s="403"/>
      <c r="C52" s="429"/>
      <c r="D52" s="429"/>
      <c r="E52" s="429"/>
      <c r="F52" s="429"/>
      <c r="G52" s="429"/>
      <c r="H52" s="429"/>
      <c r="I52" s="429"/>
      <c r="J52" s="429"/>
      <c r="K52" s="429"/>
      <c r="L52" s="429"/>
      <c r="M52" s="403"/>
      <c r="N52" s="429"/>
      <c r="O52" s="429"/>
      <c r="P52" s="429"/>
      <c r="Q52" s="429"/>
      <c r="R52" s="429"/>
      <c r="S52" s="429"/>
      <c r="T52" s="429"/>
      <c r="U52" s="429"/>
      <c r="V52" s="429"/>
      <c r="W52" s="429"/>
      <c r="X52" s="429"/>
      <c r="Y52" s="429"/>
      <c r="Z52" s="429"/>
    </row>
    <row r="53" spans="1:26" ht="14.25" customHeight="1">
      <c r="A53" s="429"/>
      <c r="B53" s="403"/>
      <c r="C53" s="429"/>
      <c r="D53" s="429"/>
      <c r="E53" s="429"/>
      <c r="F53" s="429"/>
      <c r="G53" s="429"/>
      <c r="H53" s="429"/>
      <c r="I53" s="429"/>
      <c r="J53" s="429"/>
      <c r="K53" s="429"/>
      <c r="L53" s="429"/>
      <c r="M53" s="403"/>
      <c r="N53" s="429"/>
      <c r="O53" s="429"/>
      <c r="P53" s="429"/>
      <c r="Q53" s="429"/>
      <c r="R53" s="429"/>
      <c r="S53" s="429"/>
      <c r="T53" s="429"/>
      <c r="U53" s="429"/>
      <c r="V53" s="429"/>
      <c r="W53" s="429"/>
      <c r="X53" s="429"/>
      <c r="Y53" s="429"/>
      <c r="Z53" s="429"/>
    </row>
    <row r="54" spans="1:26" ht="14.25" customHeight="1">
      <c r="A54" s="429"/>
      <c r="B54" s="403"/>
      <c r="C54" s="429"/>
      <c r="D54" s="429"/>
      <c r="E54" s="429"/>
      <c r="F54" s="429"/>
      <c r="G54" s="429"/>
      <c r="H54" s="429"/>
      <c r="I54" s="429"/>
      <c r="J54" s="429"/>
      <c r="K54" s="429"/>
      <c r="L54" s="429"/>
      <c r="M54" s="403"/>
      <c r="N54" s="429"/>
      <c r="O54" s="429"/>
      <c r="P54" s="429"/>
      <c r="Q54" s="429"/>
      <c r="R54" s="429"/>
      <c r="S54" s="429"/>
      <c r="T54" s="429"/>
      <c r="U54" s="429"/>
      <c r="V54" s="429"/>
      <c r="W54" s="429"/>
      <c r="X54" s="429"/>
      <c r="Y54" s="429"/>
      <c r="Z54" s="429"/>
    </row>
    <row r="55" spans="1:26" ht="14.25" customHeight="1">
      <c r="A55" s="429"/>
      <c r="B55" s="403"/>
      <c r="C55" s="429"/>
      <c r="D55" s="429"/>
      <c r="E55" s="429"/>
      <c r="F55" s="429"/>
      <c r="G55" s="429"/>
      <c r="H55" s="429"/>
      <c r="I55" s="429"/>
      <c r="J55" s="429"/>
      <c r="K55" s="429"/>
      <c r="L55" s="429"/>
      <c r="M55" s="403"/>
      <c r="N55" s="429"/>
      <c r="O55" s="429"/>
      <c r="P55" s="429"/>
      <c r="Q55" s="429"/>
      <c r="R55" s="429"/>
      <c r="S55" s="429"/>
      <c r="T55" s="429"/>
      <c r="U55" s="429"/>
      <c r="V55" s="429"/>
      <c r="W55" s="429"/>
      <c r="X55" s="429"/>
      <c r="Y55" s="429"/>
      <c r="Z55" s="429"/>
    </row>
    <row r="56" spans="1:26" ht="14.25" customHeight="1">
      <c r="A56" s="429"/>
      <c r="B56" s="403"/>
      <c r="C56" s="429"/>
      <c r="D56" s="429"/>
      <c r="E56" s="429"/>
      <c r="F56" s="429"/>
      <c r="G56" s="429"/>
      <c r="H56" s="429"/>
      <c r="I56" s="429"/>
      <c r="J56" s="429"/>
      <c r="K56" s="429"/>
      <c r="L56" s="429"/>
      <c r="M56" s="403"/>
      <c r="N56" s="429"/>
      <c r="O56" s="429"/>
      <c r="P56" s="429"/>
      <c r="Q56" s="429"/>
      <c r="R56" s="429"/>
      <c r="S56" s="429"/>
      <c r="T56" s="429"/>
      <c r="U56" s="429"/>
      <c r="V56" s="429"/>
      <c r="W56" s="429"/>
      <c r="X56" s="429"/>
      <c r="Y56" s="429"/>
      <c r="Z56" s="429"/>
    </row>
    <row r="57" spans="1:26" ht="14.25" customHeight="1">
      <c r="A57" s="429"/>
      <c r="B57" s="403"/>
      <c r="C57" s="429"/>
      <c r="D57" s="429"/>
      <c r="E57" s="429"/>
      <c r="F57" s="429"/>
      <c r="G57" s="429"/>
      <c r="H57" s="429"/>
      <c r="I57" s="429"/>
      <c r="J57" s="429"/>
      <c r="K57" s="429"/>
      <c r="L57" s="429"/>
      <c r="M57" s="403"/>
      <c r="N57" s="429"/>
      <c r="O57" s="429"/>
      <c r="P57" s="429"/>
      <c r="Q57" s="429"/>
      <c r="R57" s="429"/>
      <c r="S57" s="429"/>
      <c r="T57" s="429"/>
      <c r="U57" s="429"/>
      <c r="V57" s="429"/>
      <c r="W57" s="429"/>
      <c r="X57" s="429"/>
      <c r="Y57" s="429"/>
      <c r="Z57" s="429"/>
    </row>
    <row r="58" spans="1:26" ht="14.25" customHeight="1">
      <c r="A58" s="429"/>
      <c r="B58" s="403"/>
      <c r="C58" s="429"/>
      <c r="D58" s="429"/>
      <c r="E58" s="429"/>
      <c r="F58" s="429"/>
      <c r="G58" s="429"/>
      <c r="H58" s="429"/>
      <c r="I58" s="429"/>
      <c r="J58" s="429"/>
      <c r="K58" s="429"/>
      <c r="L58" s="429"/>
      <c r="M58" s="403"/>
      <c r="N58" s="429"/>
      <c r="O58" s="429"/>
      <c r="P58" s="429"/>
      <c r="Q58" s="429"/>
      <c r="R58" s="429"/>
      <c r="S58" s="429"/>
      <c r="T58" s="429"/>
      <c r="U58" s="429"/>
      <c r="V58" s="429"/>
      <c r="W58" s="429"/>
      <c r="X58" s="429"/>
      <c r="Y58" s="429"/>
      <c r="Z58" s="429"/>
    </row>
    <row r="59" spans="1:26" ht="14.25" customHeight="1">
      <c r="A59" s="429"/>
      <c r="B59" s="403"/>
      <c r="C59" s="429"/>
      <c r="D59" s="429"/>
      <c r="E59" s="429"/>
      <c r="F59" s="429"/>
      <c r="G59" s="429"/>
      <c r="H59" s="429"/>
      <c r="I59" s="429"/>
      <c r="J59" s="429"/>
      <c r="K59" s="429"/>
      <c r="L59" s="429"/>
      <c r="M59" s="403"/>
      <c r="N59" s="429"/>
      <c r="O59" s="429"/>
      <c r="P59" s="429"/>
      <c r="Q59" s="429"/>
      <c r="R59" s="429"/>
      <c r="S59" s="429"/>
      <c r="T59" s="429"/>
      <c r="U59" s="429"/>
      <c r="V59" s="429"/>
      <c r="W59" s="429"/>
      <c r="X59" s="429"/>
      <c r="Y59" s="429"/>
      <c r="Z59" s="429"/>
    </row>
    <row r="60" spans="1:26" ht="14.25" customHeight="1">
      <c r="A60" s="429"/>
      <c r="B60" s="403"/>
      <c r="C60" s="429"/>
      <c r="D60" s="429"/>
      <c r="E60" s="429"/>
      <c r="F60" s="429"/>
      <c r="G60" s="429"/>
      <c r="H60" s="429"/>
      <c r="I60" s="429"/>
      <c r="J60" s="429"/>
      <c r="K60" s="429"/>
      <c r="L60" s="429"/>
      <c r="M60" s="403"/>
      <c r="N60" s="429"/>
      <c r="O60" s="429"/>
      <c r="P60" s="429"/>
      <c r="Q60" s="429"/>
      <c r="R60" s="429"/>
      <c r="S60" s="429"/>
      <c r="T60" s="429"/>
      <c r="U60" s="429"/>
      <c r="V60" s="429"/>
      <c r="W60" s="429"/>
      <c r="X60" s="429"/>
      <c r="Y60" s="429"/>
      <c r="Z60" s="429"/>
    </row>
    <row r="61" spans="1:26" ht="14.25" customHeight="1">
      <c r="A61" s="429"/>
      <c r="B61" s="403"/>
      <c r="C61" s="429"/>
      <c r="D61" s="429"/>
      <c r="E61" s="429"/>
      <c r="F61" s="429"/>
      <c r="G61" s="429"/>
      <c r="H61" s="429"/>
      <c r="I61" s="429"/>
      <c r="J61" s="429"/>
      <c r="K61" s="429"/>
      <c r="L61" s="429"/>
      <c r="M61" s="403"/>
      <c r="N61" s="429"/>
      <c r="O61" s="429"/>
      <c r="P61" s="429"/>
      <c r="Q61" s="429"/>
      <c r="R61" s="429"/>
      <c r="S61" s="429"/>
      <c r="T61" s="429"/>
      <c r="U61" s="429"/>
      <c r="V61" s="429"/>
      <c r="W61" s="429"/>
      <c r="X61" s="429"/>
      <c r="Y61" s="429"/>
      <c r="Z61" s="429"/>
    </row>
    <row r="62" spans="1:26" ht="14.25" customHeight="1">
      <c r="A62" s="429"/>
      <c r="B62" s="403"/>
      <c r="C62" s="429"/>
      <c r="D62" s="429"/>
      <c r="E62" s="429"/>
      <c r="F62" s="429"/>
      <c r="G62" s="429"/>
      <c r="H62" s="429"/>
      <c r="I62" s="429"/>
      <c r="J62" s="429"/>
      <c r="K62" s="429"/>
      <c r="L62" s="429"/>
      <c r="M62" s="403"/>
      <c r="N62" s="429"/>
      <c r="O62" s="429"/>
      <c r="P62" s="429"/>
      <c r="Q62" s="429"/>
      <c r="R62" s="429"/>
      <c r="S62" s="429"/>
      <c r="T62" s="429"/>
      <c r="U62" s="429"/>
      <c r="V62" s="429"/>
      <c r="W62" s="429"/>
      <c r="X62" s="429"/>
      <c r="Y62" s="429"/>
      <c r="Z62" s="429"/>
    </row>
    <row r="63" spans="1:26" ht="14.25" customHeight="1">
      <c r="A63" s="429"/>
      <c r="B63" s="403"/>
      <c r="C63" s="429"/>
      <c r="D63" s="429"/>
      <c r="E63" s="429"/>
      <c r="F63" s="429"/>
      <c r="G63" s="429"/>
      <c r="H63" s="429"/>
      <c r="I63" s="429"/>
      <c r="J63" s="429"/>
      <c r="K63" s="429"/>
      <c r="L63" s="429"/>
      <c r="M63" s="403"/>
      <c r="N63" s="429"/>
      <c r="O63" s="429"/>
      <c r="P63" s="429"/>
      <c r="Q63" s="429"/>
      <c r="R63" s="429"/>
      <c r="S63" s="429"/>
      <c r="T63" s="429"/>
      <c r="U63" s="429"/>
      <c r="V63" s="429"/>
      <c r="W63" s="429"/>
      <c r="X63" s="429"/>
      <c r="Y63" s="429"/>
      <c r="Z63" s="429"/>
    </row>
    <row r="64" spans="1:26" ht="14.25" customHeight="1">
      <c r="A64" s="429"/>
      <c r="B64" s="403"/>
      <c r="C64" s="429"/>
      <c r="D64" s="429"/>
      <c r="E64" s="429"/>
      <c r="F64" s="429"/>
      <c r="G64" s="429"/>
      <c r="H64" s="429"/>
      <c r="I64" s="429"/>
      <c r="J64" s="429"/>
      <c r="K64" s="429"/>
      <c r="L64" s="429"/>
      <c r="M64" s="403"/>
      <c r="N64" s="429"/>
      <c r="O64" s="429"/>
      <c r="P64" s="429"/>
      <c r="Q64" s="429"/>
      <c r="R64" s="429"/>
      <c r="S64" s="429"/>
      <c r="T64" s="429"/>
      <c r="U64" s="429"/>
      <c r="V64" s="429"/>
      <c r="W64" s="429"/>
      <c r="X64" s="429"/>
      <c r="Y64" s="429"/>
      <c r="Z64" s="429"/>
    </row>
    <row r="65" spans="1:26" ht="14.25" customHeight="1">
      <c r="A65" s="429"/>
      <c r="B65" s="403"/>
      <c r="C65" s="429"/>
      <c r="D65" s="429"/>
      <c r="E65" s="429"/>
      <c r="F65" s="429"/>
      <c r="G65" s="429"/>
      <c r="H65" s="429"/>
      <c r="I65" s="429"/>
      <c r="J65" s="429"/>
      <c r="K65" s="429"/>
      <c r="L65" s="429"/>
      <c r="M65" s="403"/>
      <c r="N65" s="429"/>
      <c r="O65" s="429"/>
      <c r="P65" s="429"/>
      <c r="Q65" s="429"/>
      <c r="R65" s="429"/>
      <c r="S65" s="429"/>
      <c r="T65" s="429"/>
      <c r="U65" s="429"/>
      <c r="V65" s="429"/>
      <c r="W65" s="429"/>
      <c r="X65" s="429"/>
      <c r="Y65" s="429"/>
      <c r="Z65" s="429"/>
    </row>
    <row r="66" spans="1:26" ht="14.25" customHeight="1">
      <c r="A66" s="429"/>
      <c r="B66" s="403"/>
      <c r="C66" s="429"/>
      <c r="D66" s="429"/>
      <c r="E66" s="429"/>
      <c r="F66" s="429"/>
      <c r="G66" s="429"/>
      <c r="H66" s="429"/>
      <c r="I66" s="429"/>
      <c r="J66" s="429"/>
      <c r="K66" s="429"/>
      <c r="L66" s="429"/>
      <c r="M66" s="403"/>
      <c r="N66" s="429"/>
      <c r="O66" s="429"/>
      <c r="P66" s="429"/>
      <c r="Q66" s="429"/>
      <c r="R66" s="429"/>
      <c r="S66" s="429"/>
      <c r="T66" s="429"/>
      <c r="U66" s="429"/>
      <c r="V66" s="429"/>
      <c r="W66" s="429"/>
      <c r="X66" s="429"/>
      <c r="Y66" s="429"/>
      <c r="Z66" s="429"/>
    </row>
    <row r="67" spans="1:26" ht="14.25" customHeight="1">
      <c r="A67" s="429"/>
      <c r="B67" s="403"/>
      <c r="C67" s="429"/>
      <c r="D67" s="429"/>
      <c r="E67" s="429"/>
      <c r="F67" s="429"/>
      <c r="G67" s="429"/>
      <c r="H67" s="429"/>
      <c r="I67" s="429"/>
      <c r="J67" s="429"/>
      <c r="K67" s="429"/>
      <c r="L67" s="429"/>
      <c r="M67" s="403"/>
      <c r="N67" s="429"/>
      <c r="O67" s="429"/>
      <c r="P67" s="429"/>
      <c r="Q67" s="429"/>
      <c r="R67" s="429"/>
      <c r="S67" s="429"/>
      <c r="T67" s="429"/>
      <c r="U67" s="429"/>
      <c r="V67" s="429"/>
      <c r="W67" s="429"/>
      <c r="X67" s="429"/>
      <c r="Y67" s="429"/>
      <c r="Z67" s="429"/>
    </row>
    <row r="68" spans="1:26" ht="14.25" customHeight="1">
      <c r="A68" s="429"/>
      <c r="B68" s="403"/>
      <c r="C68" s="429"/>
      <c r="D68" s="429"/>
      <c r="E68" s="429"/>
      <c r="F68" s="429"/>
      <c r="G68" s="429"/>
      <c r="H68" s="429"/>
      <c r="I68" s="429"/>
      <c r="J68" s="429"/>
      <c r="K68" s="429"/>
      <c r="L68" s="429"/>
      <c r="M68" s="403"/>
      <c r="N68" s="429"/>
      <c r="O68" s="429"/>
      <c r="P68" s="429"/>
      <c r="Q68" s="429"/>
      <c r="R68" s="429"/>
      <c r="S68" s="429"/>
      <c r="T68" s="429"/>
      <c r="U68" s="429"/>
      <c r="V68" s="429"/>
      <c r="W68" s="429"/>
      <c r="X68" s="429"/>
      <c r="Y68" s="429"/>
      <c r="Z68" s="429"/>
    </row>
    <row r="69" spans="1:26" ht="14.25" customHeight="1">
      <c r="A69" s="429"/>
      <c r="B69" s="403"/>
      <c r="C69" s="429"/>
      <c r="D69" s="429"/>
      <c r="E69" s="429"/>
      <c r="F69" s="429"/>
      <c r="G69" s="429"/>
      <c r="H69" s="429"/>
      <c r="I69" s="429"/>
      <c r="J69" s="429"/>
      <c r="K69" s="429"/>
      <c r="L69" s="429"/>
      <c r="M69" s="403"/>
      <c r="N69" s="429"/>
      <c r="O69" s="429"/>
      <c r="P69" s="429"/>
      <c r="Q69" s="429"/>
      <c r="R69" s="429"/>
      <c r="S69" s="429"/>
      <c r="T69" s="429"/>
      <c r="U69" s="429"/>
      <c r="V69" s="429"/>
      <c r="W69" s="429"/>
      <c r="X69" s="429"/>
      <c r="Y69" s="429"/>
      <c r="Z69" s="429"/>
    </row>
    <row r="70" spans="1:26" ht="14.25" customHeight="1">
      <c r="A70" s="429"/>
      <c r="B70" s="403"/>
      <c r="C70" s="429"/>
      <c r="D70" s="429"/>
      <c r="E70" s="429"/>
      <c r="F70" s="429"/>
      <c r="G70" s="429"/>
      <c r="H70" s="429"/>
      <c r="I70" s="429"/>
      <c r="J70" s="429"/>
      <c r="K70" s="429"/>
      <c r="L70" s="429"/>
      <c r="M70" s="403"/>
      <c r="N70" s="429"/>
      <c r="O70" s="429"/>
      <c r="P70" s="429"/>
      <c r="Q70" s="429"/>
      <c r="R70" s="429"/>
      <c r="S70" s="429"/>
      <c r="T70" s="429"/>
      <c r="U70" s="429"/>
      <c r="V70" s="429"/>
      <c r="W70" s="429"/>
      <c r="X70" s="429"/>
      <c r="Y70" s="429"/>
      <c r="Z70" s="429"/>
    </row>
    <row r="71" spans="1:26" ht="14.25" customHeight="1">
      <c r="A71" s="429"/>
      <c r="B71" s="403"/>
      <c r="C71" s="429"/>
      <c r="D71" s="429"/>
      <c r="E71" s="429"/>
      <c r="F71" s="429"/>
      <c r="G71" s="429"/>
      <c r="H71" s="429"/>
      <c r="I71" s="429"/>
      <c r="J71" s="429"/>
      <c r="K71" s="429"/>
      <c r="L71" s="429"/>
      <c r="M71" s="403"/>
      <c r="N71" s="429"/>
      <c r="O71" s="429"/>
      <c r="P71" s="429"/>
      <c r="Q71" s="429"/>
      <c r="R71" s="429"/>
      <c r="S71" s="429"/>
      <c r="T71" s="429"/>
      <c r="U71" s="429"/>
      <c r="V71" s="429"/>
      <c r="W71" s="429"/>
      <c r="X71" s="429"/>
      <c r="Y71" s="429"/>
      <c r="Z71" s="429"/>
    </row>
    <row r="72" spans="1:26" ht="14.25" customHeight="1">
      <c r="A72" s="429"/>
      <c r="B72" s="403"/>
      <c r="C72" s="429"/>
      <c r="D72" s="429"/>
      <c r="E72" s="429"/>
      <c r="F72" s="429"/>
      <c r="G72" s="429"/>
      <c r="H72" s="429"/>
      <c r="I72" s="429"/>
      <c r="J72" s="429"/>
      <c r="K72" s="429"/>
      <c r="L72" s="429"/>
      <c r="M72" s="403"/>
      <c r="N72" s="429"/>
      <c r="O72" s="429"/>
      <c r="P72" s="429"/>
      <c r="Q72" s="429"/>
      <c r="R72" s="429"/>
      <c r="S72" s="429"/>
      <c r="T72" s="429"/>
      <c r="U72" s="429"/>
      <c r="V72" s="429"/>
      <c r="W72" s="429"/>
      <c r="X72" s="429"/>
      <c r="Y72" s="429"/>
      <c r="Z72" s="429"/>
    </row>
    <row r="73" spans="1:26" ht="14.25" customHeight="1">
      <c r="A73" s="429"/>
      <c r="B73" s="403"/>
      <c r="C73" s="429"/>
      <c r="D73" s="429"/>
      <c r="E73" s="429"/>
      <c r="F73" s="429"/>
      <c r="G73" s="429"/>
      <c r="H73" s="429"/>
      <c r="I73" s="429"/>
      <c r="J73" s="429"/>
      <c r="K73" s="429"/>
      <c r="L73" s="429"/>
      <c r="M73" s="403"/>
      <c r="N73" s="429"/>
      <c r="O73" s="429"/>
      <c r="P73" s="429"/>
      <c r="Q73" s="429"/>
      <c r="R73" s="429"/>
      <c r="S73" s="429"/>
      <c r="T73" s="429"/>
      <c r="U73" s="429"/>
      <c r="V73" s="429"/>
      <c r="W73" s="429"/>
      <c r="X73" s="429"/>
      <c r="Y73" s="429"/>
      <c r="Z73" s="429"/>
    </row>
    <row r="74" spans="1:26" ht="14.25" customHeight="1">
      <c r="A74" s="429"/>
      <c r="B74" s="403"/>
      <c r="C74" s="429"/>
      <c r="D74" s="429"/>
      <c r="E74" s="429"/>
      <c r="F74" s="429"/>
      <c r="G74" s="429"/>
      <c r="H74" s="429"/>
      <c r="I74" s="429"/>
      <c r="J74" s="429"/>
      <c r="K74" s="429"/>
      <c r="L74" s="429"/>
      <c r="M74" s="403"/>
      <c r="N74" s="429"/>
      <c r="O74" s="429"/>
      <c r="P74" s="429"/>
      <c r="Q74" s="429"/>
      <c r="R74" s="429"/>
      <c r="S74" s="429"/>
      <c r="T74" s="429"/>
      <c r="U74" s="429"/>
      <c r="V74" s="429"/>
      <c r="W74" s="429"/>
      <c r="X74" s="429"/>
      <c r="Y74" s="429"/>
      <c r="Z74" s="429"/>
    </row>
    <row r="75" spans="1:26" ht="14.25" customHeight="1">
      <c r="A75" s="429"/>
      <c r="B75" s="403"/>
      <c r="C75" s="429"/>
      <c r="D75" s="429"/>
      <c r="E75" s="429"/>
      <c r="F75" s="429"/>
      <c r="G75" s="429"/>
      <c r="H75" s="429"/>
      <c r="I75" s="429"/>
      <c r="J75" s="429"/>
      <c r="K75" s="429"/>
      <c r="L75" s="429"/>
      <c r="M75" s="403"/>
      <c r="N75" s="429"/>
      <c r="O75" s="429"/>
      <c r="P75" s="429"/>
      <c r="Q75" s="429"/>
      <c r="R75" s="429"/>
      <c r="S75" s="429"/>
      <c r="T75" s="429"/>
      <c r="U75" s="429"/>
      <c r="V75" s="429"/>
      <c r="W75" s="429"/>
      <c r="X75" s="429"/>
      <c r="Y75" s="429"/>
      <c r="Z75" s="429"/>
    </row>
    <row r="76" spans="1:26" ht="14.25" customHeight="1">
      <c r="A76" s="429"/>
      <c r="B76" s="403"/>
      <c r="C76" s="429"/>
      <c r="D76" s="429"/>
      <c r="E76" s="429"/>
      <c r="F76" s="429"/>
      <c r="G76" s="429"/>
      <c r="H76" s="429"/>
      <c r="I76" s="429"/>
      <c r="J76" s="429"/>
      <c r="K76" s="429"/>
      <c r="L76" s="429"/>
      <c r="M76" s="403"/>
      <c r="N76" s="429"/>
      <c r="O76" s="429"/>
      <c r="P76" s="429"/>
      <c r="Q76" s="429"/>
      <c r="R76" s="429"/>
      <c r="S76" s="429"/>
      <c r="T76" s="429"/>
      <c r="U76" s="429"/>
      <c r="V76" s="429"/>
      <c r="W76" s="429"/>
      <c r="X76" s="429"/>
      <c r="Y76" s="429"/>
      <c r="Z76" s="429"/>
    </row>
    <row r="77" spans="1:26" ht="14.25" customHeight="1">
      <c r="A77" s="429"/>
      <c r="B77" s="403"/>
      <c r="C77" s="429"/>
      <c r="D77" s="429"/>
      <c r="E77" s="429"/>
      <c r="F77" s="429"/>
      <c r="G77" s="429"/>
      <c r="H77" s="429"/>
      <c r="I77" s="429"/>
      <c r="J77" s="429"/>
      <c r="K77" s="429"/>
      <c r="L77" s="429"/>
      <c r="M77" s="403"/>
      <c r="N77" s="429"/>
      <c r="O77" s="429"/>
      <c r="P77" s="429"/>
      <c r="Q77" s="429"/>
      <c r="R77" s="429"/>
      <c r="S77" s="429"/>
      <c r="T77" s="429"/>
      <c r="U77" s="429"/>
      <c r="V77" s="429"/>
      <c r="W77" s="429"/>
      <c r="X77" s="429"/>
      <c r="Y77" s="429"/>
      <c r="Z77" s="429"/>
    </row>
    <row r="78" spans="1:26" ht="14.25" customHeight="1">
      <c r="A78" s="429"/>
      <c r="B78" s="403"/>
      <c r="C78" s="429"/>
      <c r="D78" s="429"/>
      <c r="E78" s="429"/>
      <c r="F78" s="429"/>
      <c r="G78" s="429"/>
      <c r="H78" s="429"/>
      <c r="I78" s="429"/>
      <c r="J78" s="429"/>
      <c r="K78" s="429"/>
      <c r="L78" s="429"/>
      <c r="M78" s="403"/>
      <c r="N78" s="429"/>
      <c r="O78" s="429"/>
      <c r="P78" s="429"/>
      <c r="Q78" s="429"/>
      <c r="R78" s="429"/>
      <c r="S78" s="429"/>
      <c r="T78" s="429"/>
      <c r="U78" s="429"/>
      <c r="V78" s="429"/>
      <c r="W78" s="429"/>
      <c r="X78" s="429"/>
      <c r="Y78" s="429"/>
      <c r="Z78" s="429"/>
    </row>
    <row r="79" spans="1:26" ht="14.25" customHeight="1">
      <c r="A79" s="429"/>
      <c r="B79" s="403"/>
      <c r="C79" s="429"/>
      <c r="D79" s="429"/>
      <c r="E79" s="429"/>
      <c r="F79" s="429"/>
      <c r="G79" s="429"/>
      <c r="H79" s="429"/>
      <c r="I79" s="429"/>
      <c r="J79" s="429"/>
      <c r="K79" s="429"/>
      <c r="L79" s="429"/>
      <c r="M79" s="403"/>
      <c r="N79" s="429"/>
      <c r="O79" s="429"/>
      <c r="P79" s="429"/>
      <c r="Q79" s="429"/>
      <c r="R79" s="429"/>
      <c r="S79" s="429"/>
      <c r="T79" s="429"/>
      <c r="U79" s="429"/>
      <c r="V79" s="429"/>
      <c r="W79" s="429"/>
      <c r="X79" s="429"/>
      <c r="Y79" s="429"/>
      <c r="Z79" s="429"/>
    </row>
    <row r="80" spans="1:26" ht="14.25" customHeight="1">
      <c r="A80" s="429"/>
      <c r="B80" s="403"/>
      <c r="C80" s="429"/>
      <c r="D80" s="429"/>
      <c r="E80" s="429"/>
      <c r="F80" s="429"/>
      <c r="G80" s="429"/>
      <c r="H80" s="429"/>
      <c r="I80" s="429"/>
      <c r="J80" s="429"/>
      <c r="K80" s="429"/>
      <c r="L80" s="429"/>
      <c r="M80" s="403"/>
      <c r="N80" s="429"/>
      <c r="O80" s="429"/>
      <c r="P80" s="429"/>
      <c r="Q80" s="429"/>
      <c r="R80" s="429"/>
      <c r="S80" s="429"/>
      <c r="T80" s="429"/>
      <c r="U80" s="429"/>
      <c r="V80" s="429"/>
      <c r="W80" s="429"/>
      <c r="X80" s="429"/>
      <c r="Y80" s="429"/>
      <c r="Z80" s="429"/>
    </row>
    <row r="81" spans="1:26" ht="14.25" customHeight="1">
      <c r="A81" s="429"/>
      <c r="B81" s="403"/>
      <c r="C81" s="429"/>
      <c r="D81" s="429"/>
      <c r="E81" s="429"/>
      <c r="F81" s="429"/>
      <c r="G81" s="429"/>
      <c r="H81" s="429"/>
      <c r="I81" s="429"/>
      <c r="J81" s="429"/>
      <c r="K81" s="429"/>
      <c r="L81" s="429"/>
      <c r="M81" s="403"/>
      <c r="N81" s="429"/>
      <c r="O81" s="429"/>
      <c r="P81" s="429"/>
      <c r="Q81" s="429"/>
      <c r="R81" s="429"/>
      <c r="S81" s="429"/>
      <c r="T81" s="429"/>
      <c r="U81" s="429"/>
      <c r="V81" s="429"/>
      <c r="W81" s="429"/>
      <c r="X81" s="429"/>
      <c r="Y81" s="429"/>
      <c r="Z81" s="429"/>
    </row>
    <row r="82" spans="1:26" ht="14.25" customHeight="1">
      <c r="A82" s="429"/>
      <c r="B82" s="403"/>
      <c r="C82" s="429"/>
      <c r="D82" s="429"/>
      <c r="E82" s="429"/>
      <c r="F82" s="429"/>
      <c r="G82" s="429"/>
      <c r="H82" s="429"/>
      <c r="I82" s="429"/>
      <c r="J82" s="429"/>
      <c r="K82" s="429"/>
      <c r="L82" s="429"/>
      <c r="M82" s="403"/>
      <c r="N82" s="429"/>
      <c r="O82" s="429"/>
      <c r="P82" s="429"/>
      <c r="Q82" s="429"/>
      <c r="R82" s="429"/>
      <c r="S82" s="429"/>
      <c r="T82" s="429"/>
      <c r="U82" s="429"/>
      <c r="V82" s="429"/>
      <c r="W82" s="429"/>
      <c r="X82" s="429"/>
      <c r="Y82" s="429"/>
      <c r="Z82" s="429"/>
    </row>
    <row r="83" spans="1:26" ht="14.25" customHeight="1">
      <c r="A83" s="429"/>
      <c r="B83" s="403"/>
      <c r="C83" s="429"/>
      <c r="D83" s="429"/>
      <c r="E83" s="429"/>
      <c r="F83" s="429"/>
      <c r="G83" s="429"/>
      <c r="H83" s="429"/>
      <c r="I83" s="429"/>
      <c r="J83" s="429"/>
      <c r="K83" s="429"/>
      <c r="L83" s="429"/>
      <c r="M83" s="403"/>
      <c r="N83" s="429"/>
      <c r="O83" s="429"/>
      <c r="P83" s="429"/>
      <c r="Q83" s="429"/>
      <c r="R83" s="429"/>
      <c r="S83" s="429"/>
      <c r="T83" s="429"/>
      <c r="U83" s="429"/>
      <c r="V83" s="429"/>
      <c r="W83" s="429"/>
      <c r="X83" s="429"/>
      <c r="Y83" s="429"/>
      <c r="Z83" s="429"/>
    </row>
    <row r="84" spans="1:26" ht="14.25" customHeight="1">
      <c r="A84" s="429"/>
      <c r="B84" s="403"/>
      <c r="C84" s="429"/>
      <c r="D84" s="429"/>
      <c r="E84" s="429"/>
      <c r="F84" s="429"/>
      <c r="G84" s="429"/>
      <c r="H84" s="429"/>
      <c r="I84" s="429"/>
      <c r="J84" s="429"/>
      <c r="K84" s="429"/>
      <c r="L84" s="429"/>
      <c r="M84" s="403"/>
      <c r="N84" s="429"/>
      <c r="O84" s="429"/>
      <c r="P84" s="429"/>
      <c r="Q84" s="429"/>
      <c r="R84" s="429"/>
      <c r="S84" s="429"/>
      <c r="T84" s="429"/>
      <c r="U84" s="429"/>
      <c r="V84" s="429"/>
      <c r="W84" s="429"/>
      <c r="X84" s="429"/>
      <c r="Y84" s="429"/>
      <c r="Z84" s="429"/>
    </row>
    <row r="85" spans="1:26" ht="14.25" customHeight="1">
      <c r="A85" s="429"/>
      <c r="B85" s="403"/>
      <c r="C85" s="429"/>
      <c r="D85" s="429"/>
      <c r="E85" s="429"/>
      <c r="F85" s="429"/>
      <c r="G85" s="429"/>
      <c r="H85" s="429"/>
      <c r="I85" s="429"/>
      <c r="J85" s="429"/>
      <c r="K85" s="429"/>
      <c r="L85" s="429"/>
      <c r="M85" s="403"/>
      <c r="N85" s="429"/>
      <c r="O85" s="429"/>
      <c r="P85" s="429"/>
      <c r="Q85" s="429"/>
      <c r="R85" s="429"/>
      <c r="S85" s="429"/>
      <c r="T85" s="429"/>
      <c r="U85" s="429"/>
      <c r="V85" s="429"/>
      <c r="W85" s="429"/>
      <c r="X85" s="429"/>
      <c r="Y85" s="429"/>
      <c r="Z85" s="429"/>
    </row>
    <row r="86" spans="1:26" ht="14.25" customHeight="1">
      <c r="A86" s="429"/>
      <c r="B86" s="403"/>
      <c r="C86" s="429"/>
      <c r="D86" s="429"/>
      <c r="E86" s="429"/>
      <c r="F86" s="429"/>
      <c r="G86" s="429"/>
      <c r="H86" s="429"/>
      <c r="I86" s="429"/>
      <c r="J86" s="429"/>
      <c r="K86" s="429"/>
      <c r="L86" s="429"/>
      <c r="M86" s="403"/>
      <c r="N86" s="429"/>
      <c r="O86" s="429"/>
      <c r="P86" s="429"/>
      <c r="Q86" s="429"/>
      <c r="R86" s="429"/>
      <c r="S86" s="429"/>
      <c r="T86" s="429"/>
      <c r="U86" s="429"/>
      <c r="V86" s="429"/>
      <c r="W86" s="429"/>
      <c r="X86" s="429"/>
      <c r="Y86" s="429"/>
      <c r="Z86" s="429"/>
    </row>
    <row r="87" spans="1:26" ht="14.25" customHeight="1">
      <c r="A87" s="429"/>
      <c r="B87" s="403"/>
      <c r="C87" s="429"/>
      <c r="D87" s="429"/>
      <c r="E87" s="429"/>
      <c r="F87" s="429"/>
      <c r="G87" s="429"/>
      <c r="H87" s="429"/>
      <c r="I87" s="429"/>
      <c r="J87" s="429"/>
      <c r="K87" s="429"/>
      <c r="L87" s="429"/>
      <c r="M87" s="403"/>
      <c r="N87" s="429"/>
      <c r="O87" s="429"/>
      <c r="P87" s="429"/>
      <c r="Q87" s="429"/>
      <c r="R87" s="429"/>
      <c r="S87" s="429"/>
      <c r="T87" s="429"/>
      <c r="U87" s="429"/>
      <c r="V87" s="429"/>
      <c r="W87" s="429"/>
      <c r="X87" s="429"/>
      <c r="Y87" s="429"/>
      <c r="Z87" s="429"/>
    </row>
    <row r="88" spans="1:26" ht="14.25" customHeight="1">
      <c r="A88" s="429"/>
      <c r="B88" s="403"/>
      <c r="C88" s="429"/>
      <c r="D88" s="429"/>
      <c r="E88" s="429"/>
      <c r="F88" s="429"/>
      <c r="G88" s="429"/>
      <c r="H88" s="429"/>
      <c r="I88" s="429"/>
      <c r="J88" s="429"/>
      <c r="K88" s="429"/>
      <c r="L88" s="429"/>
      <c r="M88" s="403"/>
      <c r="N88" s="429"/>
      <c r="O88" s="429"/>
      <c r="P88" s="429"/>
      <c r="Q88" s="429"/>
      <c r="R88" s="429"/>
      <c r="S88" s="429"/>
      <c r="T88" s="429"/>
      <c r="U88" s="429"/>
      <c r="V88" s="429"/>
      <c r="W88" s="429"/>
      <c r="X88" s="429"/>
      <c r="Y88" s="429"/>
      <c r="Z88" s="429"/>
    </row>
    <row r="89" spans="1:26" ht="14.25" customHeight="1">
      <c r="A89" s="429"/>
      <c r="B89" s="403"/>
      <c r="C89" s="429"/>
      <c r="D89" s="429"/>
      <c r="E89" s="429"/>
      <c r="F89" s="429"/>
      <c r="G89" s="429"/>
      <c r="H89" s="429"/>
      <c r="I89" s="429"/>
      <c r="J89" s="429"/>
      <c r="K89" s="429"/>
      <c r="L89" s="429"/>
      <c r="M89" s="403"/>
      <c r="N89" s="429"/>
      <c r="O89" s="429"/>
      <c r="P89" s="429"/>
      <c r="Q89" s="429"/>
      <c r="R89" s="429"/>
      <c r="S89" s="429"/>
      <c r="T89" s="429"/>
      <c r="U89" s="429"/>
      <c r="V89" s="429"/>
      <c r="W89" s="429"/>
      <c r="X89" s="429"/>
      <c r="Y89" s="429"/>
      <c r="Z89" s="429"/>
    </row>
    <row r="90" spans="1:26" ht="14.25" customHeight="1">
      <c r="A90" s="429"/>
      <c r="B90" s="403"/>
      <c r="C90" s="429"/>
      <c r="D90" s="429"/>
      <c r="E90" s="429"/>
      <c r="F90" s="429"/>
      <c r="G90" s="429"/>
      <c r="H90" s="429"/>
      <c r="I90" s="429"/>
      <c r="J90" s="429"/>
      <c r="K90" s="429"/>
      <c r="L90" s="429"/>
      <c r="M90" s="403"/>
      <c r="N90" s="429"/>
      <c r="O90" s="429"/>
      <c r="P90" s="429"/>
      <c r="Q90" s="429"/>
      <c r="R90" s="429"/>
      <c r="S90" s="429"/>
      <c r="T90" s="429"/>
      <c r="U90" s="429"/>
      <c r="V90" s="429"/>
      <c r="W90" s="429"/>
      <c r="X90" s="429"/>
      <c r="Y90" s="429"/>
      <c r="Z90" s="429"/>
    </row>
    <row r="91" spans="1:26" ht="14.25" customHeight="1">
      <c r="A91" s="429"/>
      <c r="B91" s="403"/>
      <c r="C91" s="429"/>
      <c r="D91" s="429"/>
      <c r="E91" s="429"/>
      <c r="F91" s="429"/>
      <c r="G91" s="429"/>
      <c r="H91" s="429"/>
      <c r="I91" s="429"/>
      <c r="J91" s="429"/>
      <c r="K91" s="429"/>
      <c r="L91" s="429"/>
      <c r="M91" s="403"/>
      <c r="N91" s="429"/>
      <c r="O91" s="429"/>
      <c r="P91" s="429"/>
      <c r="Q91" s="429"/>
      <c r="R91" s="429"/>
      <c r="S91" s="429"/>
      <c r="T91" s="429"/>
      <c r="U91" s="429"/>
      <c r="V91" s="429"/>
      <c r="W91" s="429"/>
      <c r="X91" s="429"/>
      <c r="Y91" s="429"/>
      <c r="Z91" s="429"/>
    </row>
    <row r="92" spans="1:26" ht="14.25" customHeight="1">
      <c r="A92" s="429"/>
      <c r="B92" s="403"/>
      <c r="C92" s="429"/>
      <c r="D92" s="429"/>
      <c r="E92" s="429"/>
      <c r="F92" s="429"/>
      <c r="G92" s="429"/>
      <c r="H92" s="429"/>
      <c r="I92" s="429"/>
      <c r="J92" s="429"/>
      <c r="K92" s="429"/>
      <c r="L92" s="429"/>
      <c r="M92" s="403"/>
      <c r="N92" s="429"/>
      <c r="O92" s="429"/>
      <c r="P92" s="429"/>
      <c r="Q92" s="429"/>
      <c r="R92" s="429"/>
      <c r="S92" s="429"/>
      <c r="T92" s="429"/>
      <c r="U92" s="429"/>
      <c r="V92" s="429"/>
      <c r="W92" s="429"/>
      <c r="X92" s="429"/>
      <c r="Y92" s="429"/>
      <c r="Z92" s="429"/>
    </row>
    <row r="93" spans="1:26" ht="14.25" customHeight="1">
      <c r="A93" s="429"/>
      <c r="B93" s="403"/>
      <c r="C93" s="429"/>
      <c r="D93" s="429"/>
      <c r="E93" s="429"/>
      <c r="F93" s="429"/>
      <c r="G93" s="429"/>
      <c r="H93" s="429"/>
      <c r="I93" s="429"/>
      <c r="J93" s="429"/>
      <c r="K93" s="429"/>
      <c r="L93" s="429"/>
      <c r="M93" s="403"/>
      <c r="N93" s="429"/>
      <c r="O93" s="429"/>
      <c r="P93" s="429"/>
      <c r="Q93" s="429"/>
      <c r="R93" s="429"/>
      <c r="S93" s="429"/>
      <c r="T93" s="429"/>
      <c r="U93" s="429"/>
      <c r="V93" s="429"/>
      <c r="W93" s="429"/>
      <c r="X93" s="429"/>
      <c r="Y93" s="429"/>
      <c r="Z93" s="429"/>
    </row>
    <row r="94" spans="1:26" ht="14.25" customHeight="1">
      <c r="A94" s="429"/>
      <c r="B94" s="403"/>
      <c r="C94" s="429"/>
      <c r="D94" s="429"/>
      <c r="E94" s="429"/>
      <c r="F94" s="429"/>
      <c r="G94" s="429"/>
      <c r="H94" s="429"/>
      <c r="I94" s="429"/>
      <c r="J94" s="429"/>
      <c r="K94" s="429"/>
      <c r="L94" s="429"/>
      <c r="M94" s="403"/>
      <c r="N94" s="429"/>
      <c r="O94" s="429"/>
      <c r="P94" s="429"/>
      <c r="Q94" s="429"/>
      <c r="R94" s="429"/>
      <c r="S94" s="429"/>
      <c r="T94" s="429"/>
      <c r="U94" s="429"/>
      <c r="V94" s="429"/>
      <c r="W94" s="429"/>
      <c r="X94" s="429"/>
      <c r="Y94" s="429"/>
      <c r="Z94" s="429"/>
    </row>
    <row r="95" spans="1:26" ht="14.25" customHeight="1">
      <c r="A95" s="429"/>
      <c r="B95" s="403"/>
      <c r="C95" s="429"/>
      <c r="D95" s="429"/>
      <c r="E95" s="429"/>
      <c r="F95" s="429"/>
      <c r="G95" s="429"/>
      <c r="H95" s="429"/>
      <c r="I95" s="429"/>
      <c r="J95" s="429"/>
      <c r="K95" s="429"/>
      <c r="L95" s="429"/>
      <c r="M95" s="403"/>
      <c r="N95" s="429"/>
      <c r="O95" s="429"/>
      <c r="P95" s="429"/>
      <c r="Q95" s="429"/>
      <c r="R95" s="429"/>
      <c r="S95" s="429"/>
      <c r="T95" s="429"/>
      <c r="U95" s="429"/>
      <c r="V95" s="429"/>
      <c r="W95" s="429"/>
      <c r="X95" s="429"/>
      <c r="Y95" s="429"/>
      <c r="Z95" s="429"/>
    </row>
    <row r="96" spans="1:26" ht="14.25" customHeight="1">
      <c r="A96" s="429"/>
      <c r="B96" s="403"/>
      <c r="C96" s="429"/>
      <c r="D96" s="429"/>
      <c r="E96" s="429"/>
      <c r="F96" s="429"/>
      <c r="G96" s="429"/>
      <c r="H96" s="429"/>
      <c r="I96" s="429"/>
      <c r="J96" s="429"/>
      <c r="K96" s="429"/>
      <c r="L96" s="429"/>
      <c r="M96" s="403"/>
      <c r="N96" s="429"/>
      <c r="O96" s="429"/>
      <c r="P96" s="429"/>
      <c r="Q96" s="429"/>
      <c r="R96" s="429"/>
      <c r="S96" s="429"/>
      <c r="T96" s="429"/>
      <c r="U96" s="429"/>
      <c r="V96" s="429"/>
      <c r="W96" s="429"/>
      <c r="X96" s="429"/>
      <c r="Y96" s="429"/>
      <c r="Z96" s="429"/>
    </row>
    <row r="97" spans="1:26" ht="14.25" customHeight="1">
      <c r="A97" s="429"/>
      <c r="B97" s="403"/>
      <c r="C97" s="429"/>
      <c r="D97" s="429"/>
      <c r="E97" s="429"/>
      <c r="F97" s="429"/>
      <c r="G97" s="429"/>
      <c r="H97" s="429"/>
      <c r="I97" s="429"/>
      <c r="J97" s="429"/>
      <c r="K97" s="429"/>
      <c r="L97" s="429"/>
      <c r="M97" s="403"/>
      <c r="N97" s="429"/>
      <c r="O97" s="429"/>
      <c r="P97" s="429"/>
      <c r="Q97" s="429"/>
      <c r="R97" s="429"/>
      <c r="S97" s="429"/>
      <c r="T97" s="429"/>
      <c r="U97" s="429"/>
      <c r="V97" s="429"/>
      <c r="W97" s="429"/>
      <c r="X97" s="429"/>
      <c r="Y97" s="429"/>
      <c r="Z97" s="429"/>
    </row>
    <row r="98" spans="1:26" ht="14.25" customHeight="1">
      <c r="A98" s="429"/>
      <c r="B98" s="403"/>
      <c r="C98" s="429"/>
      <c r="D98" s="429"/>
      <c r="E98" s="429"/>
      <c r="F98" s="429"/>
      <c r="G98" s="429"/>
      <c r="H98" s="429"/>
      <c r="I98" s="429"/>
      <c r="J98" s="429"/>
      <c r="K98" s="429"/>
      <c r="L98" s="429"/>
      <c r="M98" s="403"/>
      <c r="N98" s="429"/>
      <c r="O98" s="429"/>
      <c r="P98" s="429"/>
      <c r="Q98" s="429"/>
      <c r="R98" s="429"/>
      <c r="S98" s="429"/>
      <c r="T98" s="429"/>
      <c r="U98" s="429"/>
      <c r="V98" s="429"/>
      <c r="W98" s="429"/>
      <c r="X98" s="429"/>
      <c r="Y98" s="429"/>
      <c r="Z98" s="429"/>
    </row>
    <row r="99" spans="1:26" ht="14.25" customHeight="1">
      <c r="A99" s="429"/>
      <c r="B99" s="403"/>
      <c r="C99" s="429"/>
      <c r="D99" s="429"/>
      <c r="E99" s="429"/>
      <c r="F99" s="429"/>
      <c r="G99" s="429"/>
      <c r="H99" s="429"/>
      <c r="I99" s="429"/>
      <c r="J99" s="429"/>
      <c r="K99" s="429"/>
      <c r="L99" s="429"/>
      <c r="M99" s="403"/>
      <c r="N99" s="429"/>
      <c r="O99" s="429"/>
      <c r="P99" s="429"/>
      <c r="Q99" s="429"/>
      <c r="R99" s="429"/>
      <c r="S99" s="429"/>
      <c r="T99" s="429"/>
      <c r="U99" s="429"/>
      <c r="V99" s="429"/>
      <c r="W99" s="429"/>
      <c r="X99" s="429"/>
      <c r="Y99" s="429"/>
      <c r="Z99" s="429"/>
    </row>
    <row r="100" spans="1:26" ht="14.25" customHeight="1">
      <c r="A100" s="429"/>
      <c r="B100" s="403"/>
      <c r="C100" s="429"/>
      <c r="D100" s="429"/>
      <c r="E100" s="429"/>
      <c r="F100" s="429"/>
      <c r="G100" s="429"/>
      <c r="H100" s="429"/>
      <c r="I100" s="429"/>
      <c r="J100" s="429"/>
      <c r="K100" s="429"/>
      <c r="L100" s="429"/>
      <c r="M100" s="403"/>
      <c r="N100" s="429"/>
      <c r="O100" s="429"/>
      <c r="P100" s="429"/>
      <c r="Q100" s="429"/>
      <c r="R100" s="429"/>
      <c r="S100" s="429"/>
      <c r="T100" s="429"/>
      <c r="U100" s="429"/>
      <c r="V100" s="429"/>
      <c r="W100" s="429"/>
      <c r="X100" s="429"/>
      <c r="Y100" s="429"/>
      <c r="Z100" s="429"/>
    </row>
    <row r="101" spans="1:26" ht="14.25" customHeight="1">
      <c r="A101" s="429"/>
      <c r="B101" s="403"/>
      <c r="C101" s="429"/>
      <c r="D101" s="429"/>
      <c r="E101" s="429"/>
      <c r="F101" s="429"/>
      <c r="G101" s="429"/>
      <c r="H101" s="429"/>
      <c r="I101" s="429"/>
      <c r="J101" s="429"/>
      <c r="K101" s="429"/>
      <c r="L101" s="429"/>
      <c r="M101" s="403"/>
      <c r="N101" s="429"/>
      <c r="O101" s="429"/>
      <c r="P101" s="429"/>
      <c r="Q101" s="429"/>
      <c r="R101" s="429"/>
      <c r="S101" s="429"/>
      <c r="T101" s="429"/>
      <c r="U101" s="429"/>
      <c r="V101" s="429"/>
      <c r="W101" s="429"/>
      <c r="X101" s="429"/>
      <c r="Y101" s="429"/>
      <c r="Z101" s="429"/>
    </row>
    <row r="102" spans="1:26" ht="14.25" customHeight="1">
      <c r="A102" s="429"/>
      <c r="B102" s="403"/>
      <c r="C102" s="429"/>
      <c r="D102" s="429"/>
      <c r="E102" s="429"/>
      <c r="F102" s="429"/>
      <c r="G102" s="429"/>
      <c r="H102" s="429"/>
      <c r="I102" s="429"/>
      <c r="J102" s="429"/>
      <c r="K102" s="429"/>
      <c r="L102" s="429"/>
      <c r="M102" s="403"/>
      <c r="N102" s="429"/>
      <c r="O102" s="429"/>
      <c r="P102" s="429"/>
      <c r="Q102" s="429"/>
      <c r="R102" s="429"/>
      <c r="S102" s="429"/>
      <c r="T102" s="429"/>
      <c r="U102" s="429"/>
      <c r="V102" s="429"/>
      <c r="W102" s="429"/>
      <c r="X102" s="429"/>
      <c r="Y102" s="429"/>
      <c r="Z102" s="429"/>
    </row>
    <row r="103" spans="1:26" ht="14.25" customHeight="1">
      <c r="A103" s="429"/>
      <c r="B103" s="403"/>
      <c r="C103" s="429"/>
      <c r="D103" s="429"/>
      <c r="E103" s="429"/>
      <c r="F103" s="429"/>
      <c r="G103" s="429"/>
      <c r="H103" s="429"/>
      <c r="I103" s="429"/>
      <c r="J103" s="429"/>
      <c r="K103" s="429"/>
      <c r="L103" s="429"/>
      <c r="M103" s="403"/>
      <c r="N103" s="429"/>
      <c r="O103" s="429"/>
      <c r="P103" s="429"/>
      <c r="Q103" s="429"/>
      <c r="R103" s="429"/>
      <c r="S103" s="429"/>
      <c r="T103" s="429"/>
      <c r="U103" s="429"/>
      <c r="V103" s="429"/>
      <c r="W103" s="429"/>
      <c r="X103" s="429"/>
      <c r="Y103" s="429"/>
      <c r="Z103" s="429"/>
    </row>
    <row r="104" spans="1:26" ht="14.25" customHeight="1">
      <c r="A104" s="429"/>
      <c r="B104" s="403"/>
      <c r="C104" s="429"/>
      <c r="D104" s="429"/>
      <c r="E104" s="429"/>
      <c r="F104" s="429"/>
      <c r="G104" s="429"/>
      <c r="H104" s="429"/>
      <c r="I104" s="429"/>
      <c r="J104" s="429"/>
      <c r="K104" s="429"/>
      <c r="L104" s="429"/>
      <c r="M104" s="403"/>
      <c r="N104" s="429"/>
      <c r="O104" s="429"/>
      <c r="P104" s="429"/>
      <c r="Q104" s="429"/>
      <c r="R104" s="429"/>
      <c r="S104" s="429"/>
      <c r="T104" s="429"/>
      <c r="U104" s="429"/>
      <c r="V104" s="429"/>
      <c r="W104" s="429"/>
      <c r="X104" s="429"/>
      <c r="Y104" s="429"/>
      <c r="Z104" s="429"/>
    </row>
    <row r="105" spans="1:26" ht="14.25" customHeight="1">
      <c r="A105" s="429"/>
      <c r="B105" s="403"/>
      <c r="C105" s="429"/>
      <c r="D105" s="429"/>
      <c r="E105" s="429"/>
      <c r="F105" s="429"/>
      <c r="G105" s="429"/>
      <c r="H105" s="429"/>
      <c r="I105" s="429"/>
      <c r="J105" s="429"/>
      <c r="K105" s="429"/>
      <c r="L105" s="429"/>
      <c r="M105" s="403"/>
      <c r="N105" s="429"/>
      <c r="O105" s="429"/>
      <c r="P105" s="429"/>
      <c r="Q105" s="429"/>
      <c r="R105" s="429"/>
      <c r="S105" s="429"/>
      <c r="T105" s="429"/>
      <c r="U105" s="429"/>
      <c r="V105" s="429"/>
      <c r="W105" s="429"/>
      <c r="X105" s="429"/>
      <c r="Y105" s="429"/>
      <c r="Z105" s="429"/>
    </row>
    <row r="106" spans="1:26" ht="14.25" customHeight="1">
      <c r="A106" s="429"/>
      <c r="B106" s="403"/>
      <c r="C106" s="429"/>
      <c r="D106" s="429"/>
      <c r="E106" s="429"/>
      <c r="F106" s="429"/>
      <c r="G106" s="429"/>
      <c r="H106" s="429"/>
      <c r="I106" s="429"/>
      <c r="J106" s="429"/>
      <c r="K106" s="429"/>
      <c r="L106" s="429"/>
      <c r="M106" s="403"/>
      <c r="N106" s="429"/>
      <c r="O106" s="429"/>
      <c r="P106" s="429"/>
      <c r="Q106" s="429"/>
      <c r="R106" s="429"/>
      <c r="S106" s="429"/>
      <c r="T106" s="429"/>
      <c r="U106" s="429"/>
      <c r="V106" s="429"/>
      <c r="W106" s="429"/>
      <c r="X106" s="429"/>
      <c r="Y106" s="429"/>
      <c r="Z106" s="429"/>
    </row>
    <row r="107" spans="1:26" ht="14.25" customHeight="1">
      <c r="A107" s="429"/>
      <c r="B107" s="403"/>
      <c r="C107" s="429"/>
      <c r="D107" s="429"/>
      <c r="E107" s="429"/>
      <c r="F107" s="429"/>
      <c r="G107" s="429"/>
      <c r="H107" s="429"/>
      <c r="I107" s="429"/>
      <c r="J107" s="429"/>
      <c r="K107" s="429"/>
      <c r="L107" s="429"/>
      <c r="M107" s="403"/>
      <c r="N107" s="429"/>
      <c r="O107" s="429"/>
      <c r="P107" s="429"/>
      <c r="Q107" s="429"/>
      <c r="R107" s="429"/>
      <c r="S107" s="429"/>
      <c r="T107" s="429"/>
      <c r="U107" s="429"/>
      <c r="V107" s="429"/>
      <c r="W107" s="429"/>
      <c r="X107" s="429"/>
      <c r="Y107" s="429"/>
      <c r="Z107" s="429"/>
    </row>
    <row r="108" spans="1:26" ht="14.25" customHeight="1">
      <c r="A108" s="429"/>
      <c r="B108" s="403"/>
      <c r="C108" s="429"/>
      <c r="D108" s="429"/>
      <c r="E108" s="429"/>
      <c r="F108" s="429"/>
      <c r="G108" s="429"/>
      <c r="H108" s="429"/>
      <c r="I108" s="429"/>
      <c r="J108" s="429"/>
      <c r="K108" s="429"/>
      <c r="L108" s="429"/>
      <c r="M108" s="403"/>
      <c r="N108" s="429"/>
      <c r="O108" s="429"/>
      <c r="P108" s="429"/>
      <c r="Q108" s="429"/>
      <c r="R108" s="429"/>
      <c r="S108" s="429"/>
      <c r="T108" s="429"/>
      <c r="U108" s="429"/>
      <c r="V108" s="429"/>
      <c r="W108" s="429"/>
      <c r="X108" s="429"/>
      <c r="Y108" s="429"/>
      <c r="Z108" s="429"/>
    </row>
    <row r="109" spans="1:26" ht="14.25" customHeight="1">
      <c r="A109" s="429"/>
      <c r="B109" s="403"/>
      <c r="C109" s="429"/>
      <c r="D109" s="429"/>
      <c r="E109" s="429"/>
      <c r="F109" s="429"/>
      <c r="G109" s="429"/>
      <c r="H109" s="429"/>
      <c r="I109" s="429"/>
      <c r="J109" s="429"/>
      <c r="K109" s="429"/>
      <c r="L109" s="429"/>
      <c r="M109" s="403"/>
      <c r="N109" s="429"/>
      <c r="O109" s="429"/>
      <c r="P109" s="429"/>
      <c r="Q109" s="429"/>
      <c r="R109" s="429"/>
      <c r="S109" s="429"/>
      <c r="T109" s="429"/>
      <c r="U109" s="429"/>
      <c r="V109" s="429"/>
      <c r="W109" s="429"/>
      <c r="X109" s="429"/>
      <c r="Y109" s="429"/>
      <c r="Z109" s="429"/>
    </row>
    <row r="110" spans="1:26" ht="14.25" customHeight="1">
      <c r="A110" s="429"/>
      <c r="B110" s="403"/>
      <c r="C110" s="429"/>
      <c r="D110" s="429"/>
      <c r="E110" s="429"/>
      <c r="F110" s="429"/>
      <c r="G110" s="429"/>
      <c r="H110" s="429"/>
      <c r="I110" s="429"/>
      <c r="J110" s="429"/>
      <c r="K110" s="429"/>
      <c r="L110" s="429"/>
      <c r="M110" s="403"/>
      <c r="N110" s="429"/>
      <c r="O110" s="429"/>
      <c r="P110" s="429"/>
      <c r="Q110" s="429"/>
      <c r="R110" s="429"/>
      <c r="S110" s="429"/>
      <c r="T110" s="429"/>
      <c r="U110" s="429"/>
      <c r="V110" s="429"/>
      <c r="W110" s="429"/>
      <c r="X110" s="429"/>
      <c r="Y110" s="429"/>
      <c r="Z110" s="429"/>
    </row>
    <row r="111" spans="1:26" ht="14.25" customHeight="1">
      <c r="A111" s="429"/>
      <c r="B111" s="403"/>
      <c r="C111" s="429"/>
      <c r="D111" s="429"/>
      <c r="E111" s="429"/>
      <c r="F111" s="429"/>
      <c r="G111" s="429"/>
      <c r="H111" s="429"/>
      <c r="I111" s="429"/>
      <c r="J111" s="429"/>
      <c r="K111" s="429"/>
      <c r="L111" s="429"/>
      <c r="M111" s="403"/>
      <c r="N111" s="429"/>
      <c r="O111" s="429"/>
      <c r="P111" s="429"/>
      <c r="Q111" s="429"/>
      <c r="R111" s="429"/>
      <c r="S111" s="429"/>
      <c r="T111" s="429"/>
      <c r="U111" s="429"/>
      <c r="V111" s="429"/>
      <c r="W111" s="429"/>
      <c r="X111" s="429"/>
      <c r="Y111" s="429"/>
      <c r="Z111" s="429"/>
    </row>
    <row r="112" spans="1:26" ht="14.25" customHeight="1">
      <c r="A112" s="429"/>
      <c r="B112" s="403"/>
      <c r="C112" s="429"/>
      <c r="D112" s="429"/>
      <c r="E112" s="429"/>
      <c r="F112" s="429"/>
      <c r="G112" s="429"/>
      <c r="H112" s="429"/>
      <c r="I112" s="429"/>
      <c r="J112" s="429"/>
      <c r="K112" s="429"/>
      <c r="L112" s="429"/>
      <c r="M112" s="403"/>
      <c r="N112" s="429"/>
      <c r="O112" s="429"/>
      <c r="P112" s="429"/>
      <c r="Q112" s="429"/>
      <c r="R112" s="429"/>
      <c r="S112" s="429"/>
      <c r="T112" s="429"/>
      <c r="U112" s="429"/>
      <c r="V112" s="429"/>
      <c r="W112" s="429"/>
      <c r="X112" s="429"/>
      <c r="Y112" s="429"/>
      <c r="Z112" s="429"/>
    </row>
    <row r="113" spans="1:26" ht="14.25" customHeight="1">
      <c r="A113" s="429"/>
      <c r="B113" s="403"/>
      <c r="C113" s="429"/>
      <c r="D113" s="429"/>
      <c r="E113" s="429"/>
      <c r="F113" s="429"/>
      <c r="G113" s="429"/>
      <c r="H113" s="429"/>
      <c r="I113" s="429"/>
      <c r="J113" s="429"/>
      <c r="K113" s="429"/>
      <c r="L113" s="429"/>
      <c r="M113" s="403"/>
      <c r="N113" s="429"/>
      <c r="O113" s="429"/>
      <c r="P113" s="429"/>
      <c r="Q113" s="429"/>
      <c r="R113" s="429"/>
      <c r="S113" s="429"/>
      <c r="T113" s="429"/>
      <c r="U113" s="429"/>
      <c r="V113" s="429"/>
      <c r="W113" s="429"/>
      <c r="X113" s="429"/>
      <c r="Y113" s="429"/>
      <c r="Z113" s="429"/>
    </row>
    <row r="114" spans="1:26" ht="14.25" customHeight="1">
      <c r="A114" s="429"/>
      <c r="B114" s="403"/>
      <c r="C114" s="429"/>
      <c r="D114" s="429"/>
      <c r="E114" s="429"/>
      <c r="F114" s="429"/>
      <c r="G114" s="429"/>
      <c r="H114" s="429"/>
      <c r="I114" s="429"/>
      <c r="J114" s="429"/>
      <c r="K114" s="429"/>
      <c r="L114" s="429"/>
      <c r="M114" s="403"/>
      <c r="N114" s="429"/>
      <c r="O114" s="429"/>
      <c r="P114" s="429"/>
      <c r="Q114" s="429"/>
      <c r="R114" s="429"/>
      <c r="S114" s="429"/>
      <c r="T114" s="429"/>
      <c r="U114" s="429"/>
      <c r="V114" s="429"/>
      <c r="W114" s="429"/>
      <c r="X114" s="429"/>
      <c r="Y114" s="429"/>
      <c r="Z114" s="429"/>
    </row>
    <row r="115" spans="1:26" ht="14.25" customHeight="1">
      <c r="A115" s="429"/>
      <c r="B115" s="403"/>
      <c r="C115" s="429"/>
      <c r="D115" s="429"/>
      <c r="E115" s="429"/>
      <c r="F115" s="429"/>
      <c r="G115" s="429"/>
      <c r="H115" s="429"/>
      <c r="I115" s="429"/>
      <c r="J115" s="429"/>
      <c r="K115" s="429"/>
      <c r="L115" s="429"/>
      <c r="M115" s="403"/>
      <c r="N115" s="429"/>
      <c r="O115" s="429"/>
      <c r="P115" s="429"/>
      <c r="Q115" s="429"/>
      <c r="R115" s="429"/>
      <c r="S115" s="429"/>
      <c r="T115" s="429"/>
      <c r="U115" s="429"/>
      <c r="V115" s="429"/>
      <c r="W115" s="429"/>
      <c r="X115" s="429"/>
      <c r="Y115" s="429"/>
      <c r="Z115" s="429"/>
    </row>
    <row r="116" spans="1:26" ht="14.25" customHeight="1">
      <c r="A116" s="429"/>
      <c r="B116" s="403"/>
      <c r="C116" s="429"/>
      <c r="D116" s="429"/>
      <c r="E116" s="429"/>
      <c r="F116" s="429"/>
      <c r="G116" s="429"/>
      <c r="H116" s="429"/>
      <c r="I116" s="429"/>
      <c r="J116" s="429"/>
      <c r="K116" s="429"/>
      <c r="L116" s="429"/>
      <c r="M116" s="403"/>
      <c r="N116" s="429"/>
      <c r="O116" s="429"/>
      <c r="P116" s="429"/>
      <c r="Q116" s="429"/>
      <c r="R116" s="429"/>
      <c r="S116" s="429"/>
      <c r="T116" s="429"/>
      <c r="U116" s="429"/>
      <c r="V116" s="429"/>
      <c r="W116" s="429"/>
      <c r="X116" s="429"/>
      <c r="Y116" s="429"/>
      <c r="Z116" s="429"/>
    </row>
    <row r="117" spans="1:26" ht="14.25" customHeight="1">
      <c r="A117" s="429"/>
      <c r="B117" s="403"/>
      <c r="C117" s="429"/>
      <c r="D117" s="429"/>
      <c r="E117" s="429"/>
      <c r="F117" s="429"/>
      <c r="G117" s="429"/>
      <c r="H117" s="429"/>
      <c r="I117" s="429"/>
      <c r="J117" s="429"/>
      <c r="K117" s="429"/>
      <c r="L117" s="429"/>
      <c r="M117" s="403"/>
      <c r="N117" s="429"/>
      <c r="O117" s="429"/>
      <c r="P117" s="429"/>
      <c r="Q117" s="429"/>
      <c r="R117" s="429"/>
      <c r="S117" s="429"/>
      <c r="T117" s="429"/>
      <c r="U117" s="429"/>
      <c r="V117" s="429"/>
      <c r="W117" s="429"/>
      <c r="X117" s="429"/>
      <c r="Y117" s="429"/>
      <c r="Z117" s="429"/>
    </row>
    <row r="118" spans="1:26" ht="14.25" customHeight="1">
      <c r="A118" s="429"/>
      <c r="B118" s="403"/>
      <c r="C118" s="429"/>
      <c r="D118" s="429"/>
      <c r="E118" s="429"/>
      <c r="F118" s="429"/>
      <c r="G118" s="429"/>
      <c r="H118" s="429"/>
      <c r="I118" s="429"/>
      <c r="J118" s="429"/>
      <c r="K118" s="429"/>
      <c r="L118" s="429"/>
      <c r="M118" s="403"/>
      <c r="N118" s="429"/>
      <c r="O118" s="429"/>
      <c r="P118" s="429"/>
      <c r="Q118" s="429"/>
      <c r="R118" s="429"/>
      <c r="S118" s="429"/>
      <c r="T118" s="429"/>
      <c r="U118" s="429"/>
      <c r="V118" s="429"/>
      <c r="W118" s="429"/>
      <c r="X118" s="429"/>
      <c r="Y118" s="429"/>
      <c r="Z118" s="429"/>
    </row>
    <row r="119" spans="1:26" ht="14.25" customHeight="1">
      <c r="A119" s="429"/>
      <c r="B119" s="403"/>
      <c r="C119" s="429"/>
      <c r="D119" s="429"/>
      <c r="E119" s="429"/>
      <c r="F119" s="429"/>
      <c r="G119" s="429"/>
      <c r="H119" s="429"/>
      <c r="I119" s="429"/>
      <c r="J119" s="429"/>
      <c r="K119" s="429"/>
      <c r="L119" s="429"/>
      <c r="M119" s="403"/>
      <c r="N119" s="429"/>
      <c r="O119" s="429"/>
      <c r="P119" s="429"/>
      <c r="Q119" s="429"/>
      <c r="R119" s="429"/>
      <c r="S119" s="429"/>
      <c r="T119" s="429"/>
      <c r="U119" s="429"/>
      <c r="V119" s="429"/>
      <c r="W119" s="429"/>
      <c r="X119" s="429"/>
      <c r="Y119" s="429"/>
      <c r="Z119" s="429"/>
    </row>
    <row r="120" spans="1:26" ht="14.25" customHeight="1">
      <c r="A120" s="429"/>
      <c r="B120" s="403"/>
      <c r="C120" s="429"/>
      <c r="D120" s="429"/>
      <c r="E120" s="429"/>
      <c r="F120" s="429"/>
      <c r="G120" s="429"/>
      <c r="H120" s="429"/>
      <c r="I120" s="429"/>
      <c r="J120" s="429"/>
      <c r="K120" s="429"/>
      <c r="L120" s="429"/>
      <c r="M120" s="403"/>
      <c r="N120" s="429"/>
      <c r="O120" s="429"/>
      <c r="P120" s="429"/>
      <c r="Q120" s="429"/>
      <c r="R120" s="429"/>
      <c r="S120" s="429"/>
      <c r="T120" s="429"/>
      <c r="U120" s="429"/>
      <c r="V120" s="429"/>
      <c r="W120" s="429"/>
      <c r="X120" s="429"/>
      <c r="Y120" s="429"/>
      <c r="Z120" s="429"/>
    </row>
    <row r="121" spans="1:26" ht="14.25" customHeight="1">
      <c r="A121" s="429"/>
      <c r="B121" s="403"/>
      <c r="C121" s="429"/>
      <c r="D121" s="429"/>
      <c r="E121" s="429"/>
      <c r="F121" s="429"/>
      <c r="G121" s="429"/>
      <c r="H121" s="429"/>
      <c r="I121" s="429"/>
      <c r="J121" s="429"/>
      <c r="K121" s="429"/>
      <c r="L121" s="429"/>
      <c r="M121" s="403"/>
      <c r="N121" s="429"/>
      <c r="O121" s="429"/>
      <c r="P121" s="429"/>
      <c r="Q121" s="429"/>
      <c r="R121" s="429"/>
      <c r="S121" s="429"/>
      <c r="T121" s="429"/>
      <c r="U121" s="429"/>
      <c r="V121" s="429"/>
      <c r="W121" s="429"/>
      <c r="X121" s="429"/>
      <c r="Y121" s="429"/>
      <c r="Z121" s="429"/>
    </row>
    <row r="122" spans="1:26" ht="14.25" customHeight="1">
      <c r="A122" s="429"/>
      <c r="B122" s="403"/>
      <c r="C122" s="429"/>
      <c r="D122" s="429"/>
      <c r="E122" s="429"/>
      <c r="F122" s="429"/>
      <c r="G122" s="429"/>
      <c r="H122" s="429"/>
      <c r="I122" s="429"/>
      <c r="J122" s="429"/>
      <c r="K122" s="429"/>
      <c r="L122" s="429"/>
      <c r="M122" s="403"/>
      <c r="N122" s="429"/>
      <c r="O122" s="429"/>
      <c r="P122" s="429"/>
      <c r="Q122" s="429"/>
      <c r="R122" s="429"/>
      <c r="S122" s="429"/>
      <c r="T122" s="429"/>
      <c r="U122" s="429"/>
      <c r="V122" s="429"/>
      <c r="W122" s="429"/>
      <c r="X122" s="429"/>
      <c r="Y122" s="429"/>
      <c r="Z122" s="429"/>
    </row>
    <row r="123" spans="1:26" ht="14.25" customHeight="1">
      <c r="A123" s="429"/>
      <c r="B123" s="403"/>
      <c r="C123" s="429"/>
      <c r="D123" s="429"/>
      <c r="E123" s="429"/>
      <c r="F123" s="429"/>
      <c r="G123" s="429"/>
      <c r="H123" s="429"/>
      <c r="I123" s="429"/>
      <c r="J123" s="429"/>
      <c r="K123" s="429"/>
      <c r="L123" s="429"/>
      <c r="M123" s="403"/>
      <c r="N123" s="429"/>
      <c r="O123" s="429"/>
      <c r="P123" s="429"/>
      <c r="Q123" s="429"/>
      <c r="R123" s="429"/>
      <c r="S123" s="429"/>
      <c r="T123" s="429"/>
      <c r="U123" s="429"/>
      <c r="V123" s="429"/>
      <c r="W123" s="429"/>
      <c r="X123" s="429"/>
      <c r="Y123" s="429"/>
      <c r="Z123" s="429"/>
    </row>
    <row r="124" spans="1:26" ht="14.25" customHeight="1">
      <c r="A124" s="429"/>
      <c r="B124" s="403"/>
      <c r="C124" s="429"/>
      <c r="D124" s="429"/>
      <c r="E124" s="429"/>
      <c r="F124" s="429"/>
      <c r="G124" s="429"/>
      <c r="H124" s="429"/>
      <c r="I124" s="429"/>
      <c r="J124" s="429"/>
      <c r="K124" s="429"/>
      <c r="L124" s="429"/>
      <c r="M124" s="403"/>
      <c r="N124" s="429"/>
      <c r="O124" s="429"/>
      <c r="P124" s="429"/>
      <c r="Q124" s="429"/>
      <c r="R124" s="429"/>
      <c r="S124" s="429"/>
      <c r="T124" s="429"/>
      <c r="U124" s="429"/>
      <c r="V124" s="429"/>
      <c r="W124" s="429"/>
      <c r="X124" s="429"/>
      <c r="Y124" s="429"/>
      <c r="Z124" s="429"/>
    </row>
    <row r="125" spans="1:26" ht="14.25" customHeight="1">
      <c r="A125" s="429"/>
      <c r="B125" s="403"/>
      <c r="C125" s="429"/>
      <c r="D125" s="429"/>
      <c r="E125" s="429"/>
      <c r="F125" s="429"/>
      <c r="G125" s="429"/>
      <c r="H125" s="429"/>
      <c r="I125" s="429"/>
      <c r="J125" s="429"/>
      <c r="K125" s="429"/>
      <c r="L125" s="429"/>
      <c r="M125" s="403"/>
      <c r="N125" s="429"/>
      <c r="O125" s="429"/>
      <c r="P125" s="429"/>
      <c r="Q125" s="429"/>
      <c r="R125" s="429"/>
      <c r="S125" s="429"/>
      <c r="T125" s="429"/>
      <c r="U125" s="429"/>
      <c r="V125" s="429"/>
      <c r="W125" s="429"/>
      <c r="X125" s="429"/>
      <c r="Y125" s="429"/>
      <c r="Z125" s="429"/>
    </row>
    <row r="126" spans="1:26" ht="14.25" customHeight="1">
      <c r="A126" s="429"/>
      <c r="B126" s="403"/>
      <c r="C126" s="429"/>
      <c r="D126" s="429"/>
      <c r="E126" s="429"/>
      <c r="F126" s="429"/>
      <c r="G126" s="429"/>
      <c r="H126" s="429"/>
      <c r="I126" s="429"/>
      <c r="J126" s="429"/>
      <c r="K126" s="429"/>
      <c r="L126" s="429"/>
      <c r="M126" s="403"/>
      <c r="N126" s="429"/>
      <c r="O126" s="429"/>
      <c r="P126" s="429"/>
      <c r="Q126" s="429"/>
      <c r="R126" s="429"/>
      <c r="S126" s="429"/>
      <c r="T126" s="429"/>
      <c r="U126" s="429"/>
      <c r="V126" s="429"/>
      <c r="W126" s="429"/>
      <c r="X126" s="429"/>
      <c r="Y126" s="429"/>
      <c r="Z126" s="429"/>
    </row>
    <row r="127" spans="1:26" ht="14.25" customHeight="1">
      <c r="A127" s="429"/>
      <c r="B127" s="403"/>
      <c r="C127" s="429"/>
      <c r="D127" s="429"/>
      <c r="E127" s="429"/>
      <c r="F127" s="429"/>
      <c r="G127" s="429"/>
      <c r="H127" s="429"/>
      <c r="I127" s="429"/>
      <c r="J127" s="429"/>
      <c r="K127" s="429"/>
      <c r="L127" s="429"/>
      <c r="M127" s="403"/>
      <c r="N127" s="429"/>
      <c r="O127" s="429"/>
      <c r="P127" s="429"/>
      <c r="Q127" s="429"/>
      <c r="R127" s="429"/>
      <c r="S127" s="429"/>
      <c r="T127" s="429"/>
      <c r="U127" s="429"/>
      <c r="V127" s="429"/>
      <c r="W127" s="429"/>
      <c r="X127" s="429"/>
      <c r="Y127" s="429"/>
      <c r="Z127" s="429"/>
    </row>
    <row r="128" spans="1:26" ht="14.25" customHeight="1">
      <c r="A128" s="429"/>
      <c r="B128" s="403"/>
      <c r="C128" s="429"/>
      <c r="D128" s="429"/>
      <c r="E128" s="429"/>
      <c r="F128" s="429"/>
      <c r="G128" s="429"/>
      <c r="H128" s="429"/>
      <c r="I128" s="429"/>
      <c r="J128" s="429"/>
      <c r="K128" s="429"/>
      <c r="L128" s="429"/>
      <c r="M128" s="403"/>
      <c r="N128" s="429"/>
      <c r="O128" s="429"/>
      <c r="P128" s="429"/>
      <c r="Q128" s="429"/>
      <c r="R128" s="429"/>
      <c r="S128" s="429"/>
      <c r="T128" s="429"/>
      <c r="U128" s="429"/>
      <c r="V128" s="429"/>
      <c r="W128" s="429"/>
      <c r="X128" s="429"/>
      <c r="Y128" s="429"/>
      <c r="Z128" s="429"/>
    </row>
    <row r="129" spans="1:26" ht="14.25" customHeight="1">
      <c r="A129" s="429"/>
      <c r="B129" s="403"/>
      <c r="C129" s="429"/>
      <c r="D129" s="429"/>
      <c r="E129" s="429"/>
      <c r="F129" s="429"/>
      <c r="G129" s="429"/>
      <c r="H129" s="429"/>
      <c r="I129" s="429"/>
      <c r="J129" s="429"/>
      <c r="K129" s="429"/>
      <c r="L129" s="429"/>
      <c r="M129" s="403"/>
      <c r="N129" s="429"/>
      <c r="O129" s="429"/>
      <c r="P129" s="429"/>
      <c r="Q129" s="429"/>
      <c r="R129" s="429"/>
      <c r="S129" s="429"/>
      <c r="T129" s="429"/>
      <c r="U129" s="429"/>
      <c r="V129" s="429"/>
      <c r="W129" s="429"/>
      <c r="X129" s="429"/>
      <c r="Y129" s="429"/>
      <c r="Z129" s="429"/>
    </row>
    <row r="130" spans="1:26" ht="14.25" customHeight="1">
      <c r="A130" s="429"/>
      <c r="B130" s="403"/>
      <c r="C130" s="429"/>
      <c r="D130" s="429"/>
      <c r="E130" s="429"/>
      <c r="F130" s="429"/>
      <c r="G130" s="429"/>
      <c r="H130" s="429"/>
      <c r="I130" s="429"/>
      <c r="J130" s="429"/>
      <c r="K130" s="429"/>
      <c r="L130" s="429"/>
      <c r="M130" s="403"/>
      <c r="N130" s="429"/>
      <c r="O130" s="429"/>
      <c r="P130" s="429"/>
      <c r="Q130" s="429"/>
      <c r="R130" s="429"/>
      <c r="S130" s="429"/>
      <c r="T130" s="429"/>
      <c r="U130" s="429"/>
      <c r="V130" s="429"/>
      <c r="W130" s="429"/>
      <c r="X130" s="429"/>
      <c r="Y130" s="429"/>
      <c r="Z130" s="429"/>
    </row>
    <row r="131" spans="1:26" ht="14.25" customHeight="1">
      <c r="A131" s="429"/>
      <c r="B131" s="403"/>
      <c r="C131" s="429"/>
      <c r="D131" s="429"/>
      <c r="E131" s="429"/>
      <c r="F131" s="429"/>
      <c r="G131" s="429"/>
      <c r="H131" s="429"/>
      <c r="I131" s="429"/>
      <c r="J131" s="429"/>
      <c r="K131" s="429"/>
      <c r="L131" s="429"/>
      <c r="M131" s="403"/>
      <c r="N131" s="429"/>
      <c r="O131" s="429"/>
      <c r="P131" s="429"/>
      <c r="Q131" s="429"/>
      <c r="R131" s="429"/>
      <c r="S131" s="429"/>
      <c r="T131" s="429"/>
      <c r="U131" s="429"/>
      <c r="V131" s="429"/>
      <c r="W131" s="429"/>
      <c r="X131" s="429"/>
      <c r="Y131" s="429"/>
      <c r="Z131" s="429"/>
    </row>
    <row r="132" spans="1:26" ht="14.25" customHeight="1">
      <c r="A132" s="429"/>
      <c r="B132" s="403"/>
      <c r="C132" s="429"/>
      <c r="D132" s="429"/>
      <c r="E132" s="429"/>
      <c r="F132" s="429"/>
      <c r="G132" s="429"/>
      <c r="H132" s="429"/>
      <c r="I132" s="429"/>
      <c r="J132" s="429"/>
      <c r="K132" s="429"/>
      <c r="L132" s="429"/>
      <c r="M132" s="403"/>
      <c r="N132" s="429"/>
      <c r="O132" s="429"/>
      <c r="P132" s="429"/>
      <c r="Q132" s="429"/>
      <c r="R132" s="429"/>
      <c r="S132" s="429"/>
      <c r="T132" s="429"/>
      <c r="U132" s="429"/>
      <c r="V132" s="429"/>
      <c r="W132" s="429"/>
      <c r="X132" s="429"/>
      <c r="Y132" s="429"/>
      <c r="Z132" s="429"/>
    </row>
    <row r="133" spans="1:26" ht="14.25" customHeight="1">
      <c r="A133" s="429"/>
      <c r="B133" s="403"/>
      <c r="C133" s="429"/>
      <c r="D133" s="429"/>
      <c r="E133" s="429"/>
      <c r="F133" s="429"/>
      <c r="G133" s="429"/>
      <c r="H133" s="429"/>
      <c r="I133" s="429"/>
      <c r="J133" s="429"/>
      <c r="K133" s="429"/>
      <c r="L133" s="429"/>
      <c r="M133" s="403"/>
      <c r="N133" s="429"/>
      <c r="O133" s="429"/>
      <c r="P133" s="429"/>
      <c r="Q133" s="429"/>
      <c r="R133" s="429"/>
      <c r="S133" s="429"/>
      <c r="T133" s="429"/>
      <c r="U133" s="429"/>
      <c r="V133" s="429"/>
      <c r="W133" s="429"/>
      <c r="X133" s="429"/>
      <c r="Y133" s="429"/>
      <c r="Z133" s="429"/>
    </row>
    <row r="134" spans="1:26" ht="14.25" customHeight="1">
      <c r="A134" s="429"/>
      <c r="B134" s="403"/>
      <c r="C134" s="429"/>
      <c r="D134" s="429"/>
      <c r="E134" s="429"/>
      <c r="F134" s="429"/>
      <c r="G134" s="429"/>
      <c r="H134" s="429"/>
      <c r="I134" s="429"/>
      <c r="J134" s="429"/>
      <c r="K134" s="429"/>
      <c r="L134" s="429"/>
      <c r="M134" s="403"/>
      <c r="N134" s="429"/>
      <c r="O134" s="429"/>
      <c r="P134" s="429"/>
      <c r="Q134" s="429"/>
      <c r="R134" s="429"/>
      <c r="S134" s="429"/>
      <c r="T134" s="429"/>
      <c r="U134" s="429"/>
      <c r="V134" s="429"/>
      <c r="W134" s="429"/>
      <c r="X134" s="429"/>
      <c r="Y134" s="429"/>
      <c r="Z134" s="429"/>
    </row>
    <row r="135" spans="1:26" ht="14.25" customHeight="1">
      <c r="A135" s="429"/>
      <c r="B135" s="403"/>
      <c r="C135" s="429"/>
      <c r="D135" s="429"/>
      <c r="E135" s="429"/>
      <c r="F135" s="429"/>
      <c r="G135" s="429"/>
      <c r="H135" s="429"/>
      <c r="I135" s="429"/>
      <c r="J135" s="429"/>
      <c r="K135" s="429"/>
      <c r="L135" s="429"/>
      <c r="M135" s="403"/>
      <c r="N135" s="429"/>
      <c r="O135" s="429"/>
      <c r="P135" s="429"/>
      <c r="Q135" s="429"/>
      <c r="R135" s="429"/>
      <c r="S135" s="429"/>
      <c r="T135" s="429"/>
      <c r="U135" s="429"/>
      <c r="V135" s="429"/>
      <c r="W135" s="429"/>
      <c r="X135" s="429"/>
      <c r="Y135" s="429"/>
      <c r="Z135" s="429"/>
    </row>
    <row r="136" spans="1:26" ht="14.25" customHeight="1">
      <c r="A136" s="429"/>
      <c r="B136" s="403"/>
      <c r="C136" s="429"/>
      <c r="D136" s="429"/>
      <c r="E136" s="429"/>
      <c r="F136" s="429"/>
      <c r="G136" s="429"/>
      <c r="H136" s="429"/>
      <c r="I136" s="429"/>
      <c r="J136" s="429"/>
      <c r="K136" s="429"/>
      <c r="L136" s="429"/>
      <c r="M136" s="403"/>
      <c r="N136" s="429"/>
      <c r="O136" s="429"/>
      <c r="P136" s="429"/>
      <c r="Q136" s="429"/>
      <c r="R136" s="429"/>
      <c r="S136" s="429"/>
      <c r="T136" s="429"/>
      <c r="U136" s="429"/>
      <c r="V136" s="429"/>
      <c r="W136" s="429"/>
      <c r="X136" s="429"/>
      <c r="Y136" s="429"/>
      <c r="Z136" s="429"/>
    </row>
    <row r="137" spans="1:26" ht="14.25" customHeight="1">
      <c r="A137" s="429"/>
      <c r="B137" s="403"/>
      <c r="C137" s="429"/>
      <c r="D137" s="429"/>
      <c r="E137" s="429"/>
      <c r="F137" s="429"/>
      <c r="G137" s="429"/>
      <c r="H137" s="429"/>
      <c r="I137" s="429"/>
      <c r="J137" s="429"/>
      <c r="K137" s="429"/>
      <c r="L137" s="429"/>
      <c r="M137" s="403"/>
      <c r="N137" s="429"/>
      <c r="O137" s="429"/>
      <c r="P137" s="429"/>
      <c r="Q137" s="429"/>
      <c r="R137" s="429"/>
      <c r="S137" s="429"/>
      <c r="T137" s="429"/>
      <c r="U137" s="429"/>
      <c r="V137" s="429"/>
      <c r="W137" s="429"/>
      <c r="X137" s="429"/>
      <c r="Y137" s="429"/>
      <c r="Z137" s="429"/>
    </row>
    <row r="138" spans="1:26" ht="14.25" customHeight="1">
      <c r="A138" s="429"/>
      <c r="B138" s="403"/>
      <c r="C138" s="429"/>
      <c r="D138" s="429"/>
      <c r="E138" s="429"/>
      <c r="F138" s="429"/>
      <c r="G138" s="429"/>
      <c r="H138" s="429"/>
      <c r="I138" s="429"/>
      <c r="J138" s="429"/>
      <c r="K138" s="429"/>
      <c r="L138" s="429"/>
      <c r="M138" s="403"/>
      <c r="N138" s="429"/>
      <c r="O138" s="429"/>
      <c r="P138" s="429"/>
      <c r="Q138" s="429"/>
      <c r="R138" s="429"/>
      <c r="S138" s="429"/>
      <c r="T138" s="429"/>
      <c r="U138" s="429"/>
      <c r="V138" s="429"/>
      <c r="W138" s="429"/>
      <c r="X138" s="429"/>
      <c r="Y138" s="429"/>
      <c r="Z138" s="429"/>
    </row>
    <row r="139" spans="1:26" ht="14.25" customHeight="1">
      <c r="A139" s="429"/>
      <c r="B139" s="403"/>
      <c r="C139" s="429"/>
      <c r="D139" s="429"/>
      <c r="E139" s="429"/>
      <c r="F139" s="429"/>
      <c r="G139" s="429"/>
      <c r="H139" s="429"/>
      <c r="I139" s="429"/>
      <c r="J139" s="429"/>
      <c r="K139" s="429"/>
      <c r="L139" s="429"/>
      <c r="M139" s="403"/>
      <c r="N139" s="429"/>
      <c r="O139" s="429"/>
      <c r="P139" s="429"/>
      <c r="Q139" s="429"/>
      <c r="R139" s="429"/>
      <c r="S139" s="429"/>
      <c r="T139" s="429"/>
      <c r="U139" s="429"/>
      <c r="V139" s="429"/>
      <c r="W139" s="429"/>
      <c r="X139" s="429"/>
      <c r="Y139" s="429"/>
      <c r="Z139" s="429"/>
    </row>
    <row r="140" spans="1:26" ht="14.25" customHeight="1">
      <c r="A140" s="429"/>
      <c r="B140" s="403"/>
      <c r="C140" s="429"/>
      <c r="D140" s="429"/>
      <c r="E140" s="429"/>
      <c r="F140" s="429"/>
      <c r="G140" s="429"/>
      <c r="H140" s="429"/>
      <c r="I140" s="429"/>
      <c r="J140" s="429"/>
      <c r="K140" s="429"/>
      <c r="L140" s="429"/>
      <c r="M140" s="403"/>
      <c r="N140" s="429"/>
      <c r="O140" s="429"/>
      <c r="P140" s="429"/>
      <c r="Q140" s="429"/>
      <c r="R140" s="429"/>
      <c r="S140" s="429"/>
      <c r="T140" s="429"/>
      <c r="U140" s="429"/>
      <c r="V140" s="429"/>
      <c r="W140" s="429"/>
      <c r="X140" s="429"/>
      <c r="Y140" s="429"/>
      <c r="Z140" s="429"/>
    </row>
    <row r="141" spans="1:26" ht="14.25" customHeight="1">
      <c r="A141" s="429"/>
      <c r="B141" s="403"/>
      <c r="C141" s="429"/>
      <c r="D141" s="429"/>
      <c r="E141" s="429"/>
      <c r="F141" s="429"/>
      <c r="G141" s="429"/>
      <c r="H141" s="429"/>
      <c r="I141" s="429"/>
      <c r="J141" s="429"/>
      <c r="K141" s="429"/>
      <c r="L141" s="429"/>
      <c r="M141" s="403"/>
      <c r="N141" s="429"/>
      <c r="O141" s="429"/>
      <c r="P141" s="429"/>
      <c r="Q141" s="429"/>
      <c r="R141" s="429"/>
      <c r="S141" s="429"/>
      <c r="T141" s="429"/>
      <c r="U141" s="429"/>
      <c r="V141" s="429"/>
      <c r="W141" s="429"/>
      <c r="X141" s="429"/>
      <c r="Y141" s="429"/>
      <c r="Z141" s="429"/>
    </row>
    <row r="142" spans="1:26" ht="14.25" customHeight="1">
      <c r="A142" s="429"/>
      <c r="B142" s="403"/>
      <c r="C142" s="429"/>
      <c r="D142" s="429"/>
      <c r="E142" s="429"/>
      <c r="F142" s="429"/>
      <c r="G142" s="429"/>
      <c r="H142" s="429"/>
      <c r="I142" s="429"/>
      <c r="J142" s="429"/>
      <c r="K142" s="429"/>
      <c r="L142" s="429"/>
      <c r="M142" s="403"/>
      <c r="N142" s="429"/>
      <c r="O142" s="429"/>
      <c r="P142" s="429"/>
      <c r="Q142" s="429"/>
      <c r="R142" s="429"/>
      <c r="S142" s="429"/>
      <c r="T142" s="429"/>
      <c r="U142" s="429"/>
      <c r="V142" s="429"/>
      <c r="W142" s="429"/>
      <c r="X142" s="429"/>
      <c r="Y142" s="429"/>
      <c r="Z142" s="429"/>
    </row>
    <row r="143" spans="1:26" ht="14.25" customHeight="1">
      <c r="A143" s="429"/>
      <c r="B143" s="403"/>
      <c r="C143" s="429"/>
      <c r="D143" s="429"/>
      <c r="E143" s="429"/>
      <c r="F143" s="429"/>
      <c r="G143" s="429"/>
      <c r="H143" s="429"/>
      <c r="I143" s="429"/>
      <c r="J143" s="429"/>
      <c r="K143" s="429"/>
      <c r="L143" s="429"/>
      <c r="M143" s="403"/>
      <c r="N143" s="429"/>
      <c r="O143" s="429"/>
      <c r="P143" s="429"/>
      <c r="Q143" s="429"/>
      <c r="R143" s="429"/>
      <c r="S143" s="429"/>
      <c r="T143" s="429"/>
      <c r="U143" s="429"/>
      <c r="V143" s="429"/>
      <c r="W143" s="429"/>
      <c r="X143" s="429"/>
      <c r="Y143" s="429"/>
      <c r="Z143" s="429"/>
    </row>
    <row r="144" spans="1:26" ht="14.25" customHeight="1">
      <c r="A144" s="429"/>
      <c r="B144" s="403"/>
      <c r="C144" s="429"/>
      <c r="D144" s="429"/>
      <c r="E144" s="429"/>
      <c r="F144" s="429"/>
      <c r="G144" s="429"/>
      <c r="H144" s="429"/>
      <c r="I144" s="429"/>
      <c r="J144" s="429"/>
      <c r="K144" s="429"/>
      <c r="L144" s="429"/>
      <c r="M144" s="403"/>
      <c r="N144" s="429"/>
      <c r="O144" s="429"/>
      <c r="P144" s="429"/>
      <c r="Q144" s="429"/>
      <c r="R144" s="429"/>
      <c r="S144" s="429"/>
      <c r="T144" s="429"/>
      <c r="U144" s="429"/>
      <c r="V144" s="429"/>
      <c r="W144" s="429"/>
      <c r="X144" s="429"/>
      <c r="Y144" s="429"/>
      <c r="Z144" s="429"/>
    </row>
    <row r="145" spans="1:26" ht="14.25" customHeight="1">
      <c r="A145" s="429"/>
      <c r="B145" s="403"/>
      <c r="C145" s="429"/>
      <c r="D145" s="429"/>
      <c r="E145" s="429"/>
      <c r="F145" s="429"/>
      <c r="G145" s="429"/>
      <c r="H145" s="429"/>
      <c r="I145" s="429"/>
      <c r="J145" s="429"/>
      <c r="K145" s="429"/>
      <c r="L145" s="429"/>
      <c r="M145" s="403"/>
      <c r="N145" s="429"/>
      <c r="O145" s="429"/>
      <c r="P145" s="429"/>
      <c r="Q145" s="429"/>
      <c r="R145" s="429"/>
      <c r="S145" s="429"/>
      <c r="T145" s="429"/>
      <c r="U145" s="429"/>
      <c r="V145" s="429"/>
      <c r="W145" s="429"/>
      <c r="X145" s="429"/>
      <c r="Y145" s="429"/>
      <c r="Z145" s="429"/>
    </row>
    <row r="146" spans="1:26" ht="14.25" customHeight="1">
      <c r="A146" s="429"/>
      <c r="B146" s="403"/>
      <c r="C146" s="429"/>
      <c r="D146" s="429"/>
      <c r="E146" s="429"/>
      <c r="F146" s="429"/>
      <c r="G146" s="429"/>
      <c r="H146" s="429"/>
      <c r="I146" s="429"/>
      <c r="J146" s="429"/>
      <c r="K146" s="429"/>
      <c r="L146" s="429"/>
      <c r="M146" s="403"/>
      <c r="N146" s="429"/>
      <c r="O146" s="429"/>
      <c r="P146" s="429"/>
      <c r="Q146" s="429"/>
      <c r="R146" s="429"/>
      <c r="S146" s="429"/>
      <c r="T146" s="429"/>
      <c r="U146" s="429"/>
      <c r="V146" s="429"/>
      <c r="W146" s="429"/>
      <c r="X146" s="429"/>
      <c r="Y146" s="429"/>
      <c r="Z146" s="429"/>
    </row>
    <row r="147" spans="1:26" ht="14.25" customHeight="1">
      <c r="A147" s="429"/>
      <c r="B147" s="403"/>
      <c r="C147" s="429"/>
      <c r="D147" s="429"/>
      <c r="E147" s="429"/>
      <c r="F147" s="429"/>
      <c r="G147" s="429"/>
      <c r="H147" s="429"/>
      <c r="I147" s="429"/>
      <c r="J147" s="429"/>
      <c r="K147" s="429"/>
      <c r="L147" s="429"/>
      <c r="M147" s="403"/>
      <c r="N147" s="429"/>
      <c r="O147" s="429"/>
      <c r="P147" s="429"/>
      <c r="Q147" s="429"/>
      <c r="R147" s="429"/>
      <c r="S147" s="429"/>
      <c r="T147" s="429"/>
      <c r="U147" s="429"/>
      <c r="V147" s="429"/>
      <c r="W147" s="429"/>
      <c r="X147" s="429"/>
      <c r="Y147" s="429"/>
      <c r="Z147" s="429"/>
    </row>
    <row r="148" spans="1:26" ht="14.25" customHeight="1">
      <c r="A148" s="429"/>
      <c r="B148" s="403"/>
      <c r="C148" s="429"/>
      <c r="D148" s="429"/>
      <c r="E148" s="429"/>
      <c r="F148" s="429"/>
      <c r="G148" s="429"/>
      <c r="H148" s="429"/>
      <c r="I148" s="429"/>
      <c r="J148" s="429"/>
      <c r="K148" s="429"/>
      <c r="L148" s="429"/>
      <c r="M148" s="403"/>
      <c r="N148" s="429"/>
      <c r="O148" s="429"/>
      <c r="P148" s="429"/>
      <c r="Q148" s="429"/>
      <c r="R148" s="429"/>
      <c r="S148" s="429"/>
      <c r="T148" s="429"/>
      <c r="U148" s="429"/>
      <c r="V148" s="429"/>
      <c r="W148" s="429"/>
      <c r="X148" s="429"/>
      <c r="Y148" s="429"/>
      <c r="Z148" s="429"/>
    </row>
    <row r="149" spans="1:26" ht="14.25" customHeight="1">
      <c r="A149" s="429"/>
      <c r="B149" s="403"/>
      <c r="C149" s="429"/>
      <c r="D149" s="429"/>
      <c r="E149" s="429"/>
      <c r="F149" s="429"/>
      <c r="G149" s="429"/>
      <c r="H149" s="429"/>
      <c r="I149" s="429"/>
      <c r="J149" s="429"/>
      <c r="K149" s="429"/>
      <c r="L149" s="429"/>
      <c r="M149" s="403"/>
      <c r="N149" s="429"/>
      <c r="O149" s="429"/>
      <c r="P149" s="429"/>
      <c r="Q149" s="429"/>
      <c r="R149" s="429"/>
      <c r="S149" s="429"/>
      <c r="T149" s="429"/>
      <c r="U149" s="429"/>
      <c r="V149" s="429"/>
      <c r="W149" s="429"/>
      <c r="X149" s="429"/>
      <c r="Y149" s="429"/>
      <c r="Z149" s="429"/>
    </row>
    <row r="150" spans="1:26" ht="14.25" customHeight="1">
      <c r="A150" s="429"/>
      <c r="B150" s="403"/>
      <c r="C150" s="429"/>
      <c r="D150" s="429"/>
      <c r="E150" s="429"/>
      <c r="F150" s="429"/>
      <c r="G150" s="429"/>
      <c r="H150" s="429"/>
      <c r="I150" s="429"/>
      <c r="J150" s="429"/>
      <c r="K150" s="429"/>
      <c r="L150" s="429"/>
      <c r="M150" s="403"/>
      <c r="N150" s="429"/>
      <c r="O150" s="429"/>
      <c r="P150" s="429"/>
      <c r="Q150" s="429"/>
      <c r="R150" s="429"/>
      <c r="S150" s="429"/>
      <c r="T150" s="429"/>
      <c r="U150" s="429"/>
      <c r="V150" s="429"/>
      <c r="W150" s="429"/>
      <c r="X150" s="429"/>
      <c r="Y150" s="429"/>
      <c r="Z150" s="429"/>
    </row>
    <row r="151" spans="1:26" ht="14.25" customHeight="1">
      <c r="A151" s="429"/>
      <c r="B151" s="403"/>
      <c r="C151" s="429"/>
      <c r="D151" s="429"/>
      <c r="E151" s="429"/>
      <c r="F151" s="429"/>
      <c r="G151" s="429"/>
      <c r="H151" s="429"/>
      <c r="I151" s="429"/>
      <c r="J151" s="429"/>
      <c r="K151" s="429"/>
      <c r="L151" s="429"/>
      <c r="M151" s="403"/>
      <c r="N151" s="429"/>
      <c r="O151" s="429"/>
      <c r="P151" s="429"/>
      <c r="Q151" s="429"/>
      <c r="R151" s="429"/>
      <c r="S151" s="429"/>
      <c r="T151" s="429"/>
      <c r="U151" s="429"/>
      <c r="V151" s="429"/>
      <c r="W151" s="429"/>
      <c r="X151" s="429"/>
      <c r="Y151" s="429"/>
      <c r="Z151" s="429"/>
    </row>
    <row r="152" spans="1:26" ht="14.25" customHeight="1">
      <c r="A152" s="429"/>
      <c r="B152" s="403"/>
      <c r="C152" s="429"/>
      <c r="D152" s="429"/>
      <c r="E152" s="429"/>
      <c r="F152" s="429"/>
      <c r="G152" s="429"/>
      <c r="H152" s="429"/>
      <c r="I152" s="429"/>
      <c r="J152" s="429"/>
      <c r="K152" s="429"/>
      <c r="L152" s="429"/>
      <c r="M152" s="403"/>
      <c r="N152" s="429"/>
      <c r="O152" s="429"/>
      <c r="P152" s="429"/>
      <c r="Q152" s="429"/>
      <c r="R152" s="429"/>
      <c r="S152" s="429"/>
      <c r="T152" s="429"/>
      <c r="U152" s="429"/>
      <c r="V152" s="429"/>
      <c r="W152" s="429"/>
      <c r="X152" s="429"/>
      <c r="Y152" s="429"/>
      <c r="Z152" s="429"/>
    </row>
    <row r="153" spans="1:26" ht="14.25" customHeight="1">
      <c r="A153" s="429"/>
      <c r="B153" s="403"/>
      <c r="C153" s="429"/>
      <c r="D153" s="429"/>
      <c r="E153" s="429"/>
      <c r="F153" s="429"/>
      <c r="G153" s="429"/>
      <c r="H153" s="429"/>
      <c r="I153" s="429"/>
      <c r="J153" s="429"/>
      <c r="K153" s="429"/>
      <c r="L153" s="429"/>
      <c r="M153" s="403"/>
      <c r="N153" s="429"/>
      <c r="O153" s="429"/>
      <c r="P153" s="429"/>
      <c r="Q153" s="429"/>
      <c r="R153" s="429"/>
      <c r="S153" s="429"/>
      <c r="T153" s="429"/>
      <c r="U153" s="429"/>
      <c r="V153" s="429"/>
      <c r="W153" s="429"/>
      <c r="X153" s="429"/>
      <c r="Y153" s="429"/>
      <c r="Z153" s="429"/>
    </row>
    <row r="154" spans="1:26" ht="14.25" customHeight="1">
      <c r="A154" s="429"/>
      <c r="B154" s="403"/>
      <c r="C154" s="429"/>
      <c r="D154" s="429"/>
      <c r="E154" s="429"/>
      <c r="F154" s="429"/>
      <c r="G154" s="429"/>
      <c r="H154" s="429"/>
      <c r="I154" s="429"/>
      <c r="J154" s="429"/>
      <c r="K154" s="429"/>
      <c r="L154" s="429"/>
      <c r="M154" s="403"/>
      <c r="N154" s="429"/>
      <c r="O154" s="429"/>
      <c r="P154" s="429"/>
      <c r="Q154" s="429"/>
      <c r="R154" s="429"/>
      <c r="S154" s="429"/>
      <c r="T154" s="429"/>
      <c r="U154" s="429"/>
      <c r="V154" s="429"/>
      <c r="W154" s="429"/>
      <c r="X154" s="429"/>
      <c r="Y154" s="429"/>
      <c r="Z154" s="429"/>
    </row>
    <row r="155" spans="1:26" ht="14.25" customHeight="1">
      <c r="A155" s="429"/>
      <c r="B155" s="403"/>
      <c r="C155" s="429"/>
      <c r="D155" s="429"/>
      <c r="E155" s="429"/>
      <c r="F155" s="429"/>
      <c r="G155" s="429"/>
      <c r="H155" s="429"/>
      <c r="I155" s="429"/>
      <c r="J155" s="429"/>
      <c r="K155" s="429"/>
      <c r="L155" s="429"/>
      <c r="M155" s="403"/>
      <c r="N155" s="429"/>
      <c r="O155" s="429"/>
      <c r="P155" s="429"/>
      <c r="Q155" s="429"/>
      <c r="R155" s="429"/>
      <c r="S155" s="429"/>
      <c r="T155" s="429"/>
      <c r="U155" s="429"/>
      <c r="V155" s="429"/>
      <c r="W155" s="429"/>
      <c r="X155" s="429"/>
      <c r="Y155" s="429"/>
      <c r="Z155" s="429"/>
    </row>
    <row r="156" spans="1:26" ht="14.25" customHeight="1">
      <c r="A156" s="429"/>
      <c r="B156" s="403"/>
      <c r="C156" s="429"/>
      <c r="D156" s="429"/>
      <c r="E156" s="429"/>
      <c r="F156" s="429"/>
      <c r="G156" s="429"/>
      <c r="H156" s="429"/>
      <c r="I156" s="429"/>
      <c r="J156" s="429"/>
      <c r="K156" s="429"/>
      <c r="L156" s="429"/>
      <c r="M156" s="403"/>
      <c r="N156" s="429"/>
      <c r="O156" s="429"/>
      <c r="P156" s="429"/>
      <c r="Q156" s="429"/>
      <c r="R156" s="429"/>
      <c r="S156" s="429"/>
      <c r="T156" s="429"/>
      <c r="U156" s="429"/>
      <c r="V156" s="429"/>
      <c r="W156" s="429"/>
      <c r="X156" s="429"/>
      <c r="Y156" s="429"/>
      <c r="Z156" s="429"/>
    </row>
    <row r="157" spans="1:26" ht="14.25" customHeight="1">
      <c r="A157" s="429"/>
      <c r="B157" s="403"/>
      <c r="C157" s="429"/>
      <c r="D157" s="429"/>
      <c r="E157" s="429"/>
      <c r="F157" s="429"/>
      <c r="G157" s="429"/>
      <c r="H157" s="429"/>
      <c r="I157" s="429"/>
      <c r="J157" s="429"/>
      <c r="K157" s="429"/>
      <c r="L157" s="429"/>
      <c r="M157" s="403"/>
      <c r="N157" s="429"/>
      <c r="O157" s="429"/>
      <c r="P157" s="429"/>
      <c r="Q157" s="429"/>
      <c r="R157" s="429"/>
      <c r="S157" s="429"/>
      <c r="T157" s="429"/>
      <c r="U157" s="429"/>
      <c r="V157" s="429"/>
      <c r="W157" s="429"/>
      <c r="X157" s="429"/>
      <c r="Y157" s="429"/>
      <c r="Z157" s="429"/>
    </row>
    <row r="158" spans="1:26" ht="14.25" customHeight="1">
      <c r="A158" s="429"/>
      <c r="B158" s="403"/>
      <c r="C158" s="429"/>
      <c r="D158" s="429"/>
      <c r="E158" s="429"/>
      <c r="F158" s="429"/>
      <c r="G158" s="429"/>
      <c r="H158" s="429"/>
      <c r="I158" s="429"/>
      <c r="J158" s="429"/>
      <c r="K158" s="429"/>
      <c r="L158" s="429"/>
      <c r="M158" s="403"/>
      <c r="N158" s="429"/>
      <c r="O158" s="429"/>
      <c r="P158" s="429"/>
      <c r="Q158" s="429"/>
      <c r="R158" s="429"/>
      <c r="S158" s="429"/>
      <c r="T158" s="429"/>
      <c r="U158" s="429"/>
      <c r="V158" s="429"/>
      <c r="W158" s="429"/>
      <c r="X158" s="429"/>
      <c r="Y158" s="429"/>
      <c r="Z158" s="429"/>
    </row>
    <row r="159" spans="1:26" ht="14.25" customHeight="1">
      <c r="A159" s="429"/>
      <c r="B159" s="403"/>
      <c r="C159" s="429"/>
      <c r="D159" s="429"/>
      <c r="E159" s="429"/>
      <c r="F159" s="429"/>
      <c r="G159" s="429"/>
      <c r="H159" s="429"/>
      <c r="I159" s="429"/>
      <c r="J159" s="429"/>
      <c r="K159" s="429"/>
      <c r="L159" s="429"/>
      <c r="M159" s="403"/>
      <c r="N159" s="429"/>
      <c r="O159" s="429"/>
      <c r="P159" s="429"/>
      <c r="Q159" s="429"/>
      <c r="R159" s="429"/>
      <c r="S159" s="429"/>
      <c r="T159" s="429"/>
      <c r="U159" s="429"/>
      <c r="V159" s="429"/>
      <c r="W159" s="429"/>
      <c r="X159" s="429"/>
      <c r="Y159" s="429"/>
      <c r="Z159" s="429"/>
    </row>
    <row r="160" spans="1:26" ht="14.25" customHeight="1">
      <c r="A160" s="429"/>
      <c r="B160" s="403"/>
      <c r="C160" s="429"/>
      <c r="D160" s="429"/>
      <c r="E160" s="429"/>
      <c r="F160" s="429"/>
      <c r="G160" s="429"/>
      <c r="H160" s="429"/>
      <c r="I160" s="429"/>
      <c r="J160" s="429"/>
      <c r="K160" s="429"/>
      <c r="L160" s="429"/>
      <c r="M160" s="403"/>
      <c r="N160" s="429"/>
      <c r="O160" s="429"/>
      <c r="P160" s="429"/>
      <c r="Q160" s="429"/>
      <c r="R160" s="429"/>
      <c r="S160" s="429"/>
      <c r="T160" s="429"/>
      <c r="U160" s="429"/>
      <c r="V160" s="429"/>
      <c r="W160" s="429"/>
      <c r="X160" s="429"/>
      <c r="Y160" s="429"/>
      <c r="Z160" s="429"/>
    </row>
    <row r="161" spans="1:26" ht="14.25" customHeight="1">
      <c r="A161" s="429"/>
      <c r="B161" s="403"/>
      <c r="C161" s="429"/>
      <c r="D161" s="429"/>
      <c r="E161" s="429"/>
      <c r="F161" s="429"/>
      <c r="G161" s="429"/>
      <c r="H161" s="429"/>
      <c r="I161" s="429"/>
      <c r="J161" s="429"/>
      <c r="K161" s="429"/>
      <c r="L161" s="429"/>
      <c r="M161" s="403"/>
      <c r="N161" s="429"/>
      <c r="O161" s="429"/>
      <c r="P161" s="429"/>
      <c r="Q161" s="429"/>
      <c r="R161" s="429"/>
      <c r="S161" s="429"/>
      <c r="T161" s="429"/>
      <c r="U161" s="429"/>
      <c r="V161" s="429"/>
      <c r="W161" s="429"/>
      <c r="X161" s="429"/>
      <c r="Y161" s="429"/>
      <c r="Z161" s="429"/>
    </row>
    <row r="162" spans="1:26" ht="14.25" customHeight="1">
      <c r="A162" s="429"/>
      <c r="B162" s="403"/>
      <c r="C162" s="429"/>
      <c r="D162" s="429"/>
      <c r="E162" s="429"/>
      <c r="F162" s="429"/>
      <c r="G162" s="429"/>
      <c r="H162" s="429"/>
      <c r="I162" s="429"/>
      <c r="J162" s="429"/>
      <c r="K162" s="429"/>
      <c r="L162" s="429"/>
      <c r="M162" s="403"/>
      <c r="N162" s="429"/>
      <c r="O162" s="429"/>
      <c r="P162" s="429"/>
      <c r="Q162" s="429"/>
      <c r="R162" s="429"/>
      <c r="S162" s="429"/>
      <c r="T162" s="429"/>
      <c r="U162" s="429"/>
      <c r="V162" s="429"/>
      <c r="W162" s="429"/>
      <c r="X162" s="429"/>
      <c r="Y162" s="429"/>
      <c r="Z162" s="429"/>
    </row>
    <row r="163" spans="1:26" ht="14.25" customHeight="1">
      <c r="A163" s="429"/>
      <c r="B163" s="403"/>
      <c r="C163" s="429"/>
      <c r="D163" s="429"/>
      <c r="E163" s="429"/>
      <c r="F163" s="429"/>
      <c r="G163" s="429"/>
      <c r="H163" s="429"/>
      <c r="I163" s="429"/>
      <c r="J163" s="429"/>
      <c r="K163" s="429"/>
      <c r="L163" s="429"/>
      <c r="M163" s="403"/>
      <c r="N163" s="429"/>
      <c r="O163" s="429"/>
      <c r="P163" s="429"/>
      <c r="Q163" s="429"/>
      <c r="R163" s="429"/>
      <c r="S163" s="429"/>
      <c r="T163" s="429"/>
      <c r="U163" s="429"/>
      <c r="V163" s="429"/>
      <c r="W163" s="429"/>
      <c r="X163" s="429"/>
      <c r="Y163" s="429"/>
      <c r="Z163" s="429"/>
    </row>
    <row r="164" spans="1:26" ht="14.25" customHeight="1">
      <c r="A164" s="429"/>
      <c r="B164" s="403"/>
      <c r="C164" s="429"/>
      <c r="D164" s="429"/>
      <c r="E164" s="429"/>
      <c r="F164" s="429"/>
      <c r="G164" s="429"/>
      <c r="H164" s="429"/>
      <c r="I164" s="429"/>
      <c r="J164" s="429"/>
      <c r="K164" s="429"/>
      <c r="L164" s="429"/>
      <c r="M164" s="403"/>
      <c r="N164" s="429"/>
      <c r="O164" s="429"/>
      <c r="P164" s="429"/>
      <c r="Q164" s="429"/>
      <c r="R164" s="429"/>
      <c r="S164" s="429"/>
      <c r="T164" s="429"/>
      <c r="U164" s="429"/>
      <c r="V164" s="429"/>
      <c r="W164" s="429"/>
      <c r="X164" s="429"/>
      <c r="Y164" s="429"/>
      <c r="Z164" s="429"/>
    </row>
    <row r="165" spans="1:26" ht="14.25" customHeight="1">
      <c r="A165" s="429"/>
      <c r="B165" s="403"/>
      <c r="C165" s="429"/>
      <c r="D165" s="429"/>
      <c r="E165" s="429"/>
      <c r="F165" s="429"/>
      <c r="G165" s="429"/>
      <c r="H165" s="429"/>
      <c r="I165" s="429"/>
      <c r="J165" s="429"/>
      <c r="K165" s="429"/>
      <c r="L165" s="429"/>
      <c r="M165" s="403"/>
      <c r="N165" s="429"/>
      <c r="O165" s="429"/>
      <c r="P165" s="429"/>
      <c r="Q165" s="429"/>
      <c r="R165" s="429"/>
      <c r="S165" s="429"/>
      <c r="T165" s="429"/>
      <c r="U165" s="429"/>
      <c r="V165" s="429"/>
      <c r="W165" s="429"/>
      <c r="X165" s="429"/>
      <c r="Y165" s="429"/>
      <c r="Z165" s="429"/>
    </row>
    <row r="166" spans="1:26" ht="14.25" customHeight="1">
      <c r="A166" s="429"/>
      <c r="B166" s="403"/>
      <c r="C166" s="429"/>
      <c r="D166" s="429"/>
      <c r="E166" s="429"/>
      <c r="F166" s="429"/>
      <c r="G166" s="429"/>
      <c r="H166" s="429"/>
      <c r="I166" s="429"/>
      <c r="J166" s="429"/>
      <c r="K166" s="429"/>
      <c r="L166" s="429"/>
      <c r="M166" s="403"/>
      <c r="N166" s="429"/>
      <c r="O166" s="429"/>
      <c r="P166" s="429"/>
      <c r="Q166" s="429"/>
      <c r="R166" s="429"/>
      <c r="S166" s="429"/>
      <c r="T166" s="429"/>
      <c r="U166" s="429"/>
      <c r="V166" s="429"/>
      <c r="W166" s="429"/>
      <c r="X166" s="429"/>
      <c r="Y166" s="429"/>
      <c r="Z166" s="429"/>
    </row>
    <row r="167" spans="1:26" ht="14.25" customHeight="1">
      <c r="A167" s="429"/>
      <c r="B167" s="403"/>
      <c r="C167" s="429"/>
      <c r="D167" s="429"/>
      <c r="E167" s="429"/>
      <c r="F167" s="429"/>
      <c r="G167" s="429"/>
      <c r="H167" s="429"/>
      <c r="I167" s="429"/>
      <c r="J167" s="429"/>
      <c r="K167" s="429"/>
      <c r="L167" s="429"/>
      <c r="M167" s="403"/>
      <c r="N167" s="429"/>
      <c r="O167" s="429"/>
      <c r="P167" s="429"/>
      <c r="Q167" s="429"/>
      <c r="R167" s="429"/>
      <c r="S167" s="429"/>
      <c r="T167" s="429"/>
      <c r="U167" s="429"/>
      <c r="V167" s="429"/>
      <c r="W167" s="429"/>
      <c r="X167" s="429"/>
      <c r="Y167" s="429"/>
      <c r="Z167" s="429"/>
    </row>
    <row r="168" spans="1:26" ht="14.25" customHeight="1">
      <c r="A168" s="429"/>
      <c r="B168" s="403"/>
      <c r="C168" s="429"/>
      <c r="D168" s="429"/>
      <c r="E168" s="429"/>
      <c r="F168" s="429"/>
      <c r="G168" s="429"/>
      <c r="H168" s="429"/>
      <c r="I168" s="429"/>
      <c r="J168" s="429"/>
      <c r="K168" s="429"/>
      <c r="L168" s="429"/>
      <c r="M168" s="403"/>
      <c r="N168" s="429"/>
      <c r="O168" s="429"/>
      <c r="P168" s="429"/>
      <c r="Q168" s="429"/>
      <c r="R168" s="429"/>
      <c r="S168" s="429"/>
      <c r="T168" s="429"/>
      <c r="U168" s="429"/>
      <c r="V168" s="429"/>
      <c r="W168" s="429"/>
      <c r="X168" s="429"/>
      <c r="Y168" s="429"/>
      <c r="Z168" s="429"/>
    </row>
    <row r="169" spans="1:26" ht="14.25" customHeight="1">
      <c r="A169" s="429"/>
      <c r="B169" s="403"/>
      <c r="C169" s="429"/>
      <c r="D169" s="429"/>
      <c r="E169" s="429"/>
      <c r="F169" s="429"/>
      <c r="G169" s="429"/>
      <c r="H169" s="429"/>
      <c r="I169" s="429"/>
      <c r="J169" s="429"/>
      <c r="K169" s="429"/>
      <c r="L169" s="429"/>
      <c r="M169" s="403"/>
      <c r="N169" s="429"/>
      <c r="O169" s="429"/>
      <c r="P169" s="429"/>
      <c r="Q169" s="429"/>
      <c r="R169" s="429"/>
      <c r="S169" s="429"/>
      <c r="T169" s="429"/>
      <c r="U169" s="429"/>
      <c r="V169" s="429"/>
      <c r="W169" s="429"/>
      <c r="X169" s="429"/>
      <c r="Y169" s="429"/>
      <c r="Z169" s="429"/>
    </row>
    <row r="170" spans="1:26" ht="14.25" customHeight="1">
      <c r="A170" s="429"/>
      <c r="B170" s="403"/>
      <c r="C170" s="429"/>
      <c r="D170" s="429"/>
      <c r="E170" s="429"/>
      <c r="F170" s="429"/>
      <c r="G170" s="429"/>
      <c r="H170" s="429"/>
      <c r="I170" s="429"/>
      <c r="J170" s="429"/>
      <c r="K170" s="429"/>
      <c r="L170" s="429"/>
      <c r="M170" s="403"/>
      <c r="N170" s="429"/>
      <c r="O170" s="429"/>
      <c r="P170" s="429"/>
      <c r="Q170" s="429"/>
      <c r="R170" s="429"/>
      <c r="S170" s="429"/>
      <c r="T170" s="429"/>
      <c r="U170" s="429"/>
      <c r="V170" s="429"/>
      <c r="W170" s="429"/>
      <c r="X170" s="429"/>
      <c r="Y170" s="429"/>
      <c r="Z170" s="429"/>
    </row>
    <row r="171" spans="1:26" ht="14.25" customHeight="1">
      <c r="A171" s="429"/>
      <c r="B171" s="403"/>
      <c r="C171" s="429"/>
      <c r="D171" s="429"/>
      <c r="E171" s="429"/>
      <c r="F171" s="429"/>
      <c r="G171" s="429"/>
      <c r="H171" s="429"/>
      <c r="I171" s="429"/>
      <c r="J171" s="429"/>
      <c r="K171" s="429"/>
      <c r="L171" s="429"/>
      <c r="M171" s="403"/>
      <c r="N171" s="429"/>
      <c r="O171" s="429"/>
      <c r="P171" s="429"/>
      <c r="Q171" s="429"/>
      <c r="R171" s="429"/>
      <c r="S171" s="429"/>
      <c r="T171" s="429"/>
      <c r="U171" s="429"/>
      <c r="V171" s="429"/>
      <c r="W171" s="429"/>
      <c r="X171" s="429"/>
      <c r="Y171" s="429"/>
      <c r="Z171" s="429"/>
    </row>
    <row r="172" spans="1:26" ht="14.25" customHeight="1">
      <c r="A172" s="429"/>
      <c r="B172" s="403"/>
      <c r="C172" s="429"/>
      <c r="D172" s="429"/>
      <c r="E172" s="429"/>
      <c r="F172" s="429"/>
      <c r="G172" s="429"/>
      <c r="H172" s="429"/>
      <c r="I172" s="429"/>
      <c r="J172" s="429"/>
      <c r="K172" s="429"/>
      <c r="L172" s="429"/>
      <c r="M172" s="403"/>
      <c r="N172" s="429"/>
      <c r="O172" s="429"/>
      <c r="P172" s="429"/>
      <c r="Q172" s="429"/>
      <c r="R172" s="429"/>
      <c r="S172" s="429"/>
      <c r="T172" s="429"/>
      <c r="U172" s="429"/>
      <c r="V172" s="429"/>
      <c r="W172" s="429"/>
      <c r="X172" s="429"/>
      <c r="Y172" s="429"/>
      <c r="Z172" s="429"/>
    </row>
    <row r="173" spans="1:26" ht="14.25" customHeight="1">
      <c r="A173" s="429"/>
      <c r="B173" s="403"/>
      <c r="C173" s="429"/>
      <c r="D173" s="429"/>
      <c r="E173" s="429"/>
      <c r="F173" s="429"/>
      <c r="G173" s="429"/>
      <c r="H173" s="429"/>
      <c r="I173" s="429"/>
      <c r="J173" s="429"/>
      <c r="K173" s="429"/>
      <c r="L173" s="429"/>
      <c r="M173" s="403"/>
      <c r="N173" s="429"/>
      <c r="O173" s="429"/>
      <c r="P173" s="429"/>
      <c r="Q173" s="429"/>
      <c r="R173" s="429"/>
      <c r="S173" s="429"/>
      <c r="T173" s="429"/>
      <c r="U173" s="429"/>
      <c r="V173" s="429"/>
      <c r="W173" s="429"/>
      <c r="X173" s="429"/>
      <c r="Y173" s="429"/>
      <c r="Z173" s="429"/>
    </row>
    <row r="174" spans="1:26" ht="14.25" customHeight="1">
      <c r="A174" s="429"/>
      <c r="B174" s="403"/>
      <c r="C174" s="429"/>
      <c r="D174" s="429"/>
      <c r="E174" s="429"/>
      <c r="F174" s="429"/>
      <c r="G174" s="429"/>
      <c r="H174" s="429"/>
      <c r="I174" s="429"/>
      <c r="J174" s="429"/>
      <c r="K174" s="429"/>
      <c r="L174" s="429"/>
      <c r="M174" s="403"/>
      <c r="N174" s="429"/>
      <c r="O174" s="429"/>
      <c r="P174" s="429"/>
      <c r="Q174" s="429"/>
      <c r="R174" s="429"/>
      <c r="S174" s="429"/>
      <c r="T174" s="429"/>
      <c r="U174" s="429"/>
      <c r="V174" s="429"/>
      <c r="W174" s="429"/>
      <c r="X174" s="429"/>
      <c r="Y174" s="429"/>
      <c r="Z174" s="429"/>
    </row>
    <row r="175" spans="1:26" ht="14.25" customHeight="1">
      <c r="A175" s="429"/>
      <c r="B175" s="403"/>
      <c r="C175" s="429"/>
      <c r="D175" s="429"/>
      <c r="E175" s="429"/>
      <c r="F175" s="429"/>
      <c r="G175" s="429"/>
      <c r="H175" s="429"/>
      <c r="I175" s="429"/>
      <c r="J175" s="429"/>
      <c r="K175" s="429"/>
      <c r="L175" s="429"/>
      <c r="M175" s="403"/>
      <c r="N175" s="429"/>
      <c r="O175" s="429"/>
      <c r="P175" s="429"/>
      <c r="Q175" s="429"/>
      <c r="R175" s="429"/>
      <c r="S175" s="429"/>
      <c r="T175" s="429"/>
      <c r="U175" s="429"/>
      <c r="V175" s="429"/>
      <c r="W175" s="429"/>
      <c r="X175" s="429"/>
      <c r="Y175" s="429"/>
      <c r="Z175" s="429"/>
    </row>
    <row r="176" spans="1:26" ht="14.25" customHeight="1">
      <c r="A176" s="429"/>
      <c r="B176" s="403"/>
      <c r="C176" s="429"/>
      <c r="D176" s="429"/>
      <c r="E176" s="429"/>
      <c r="F176" s="429"/>
      <c r="G176" s="429"/>
      <c r="H176" s="429"/>
      <c r="I176" s="429"/>
      <c r="J176" s="429"/>
      <c r="K176" s="429"/>
      <c r="L176" s="429"/>
      <c r="M176" s="403"/>
      <c r="N176" s="429"/>
      <c r="O176" s="429"/>
      <c r="P176" s="429"/>
      <c r="Q176" s="429"/>
      <c r="R176" s="429"/>
      <c r="S176" s="429"/>
      <c r="T176" s="429"/>
      <c r="U176" s="429"/>
      <c r="V176" s="429"/>
      <c r="W176" s="429"/>
      <c r="X176" s="429"/>
      <c r="Y176" s="429"/>
      <c r="Z176" s="429"/>
    </row>
    <row r="177" spans="1:26" ht="14.25" customHeight="1">
      <c r="A177" s="429"/>
      <c r="B177" s="403"/>
      <c r="C177" s="429"/>
      <c r="D177" s="429"/>
      <c r="E177" s="429"/>
      <c r="F177" s="429"/>
      <c r="G177" s="429"/>
      <c r="H177" s="429"/>
      <c r="I177" s="429"/>
      <c r="J177" s="429"/>
      <c r="K177" s="429"/>
      <c r="L177" s="429"/>
      <c r="M177" s="403"/>
      <c r="N177" s="429"/>
      <c r="O177" s="429"/>
      <c r="P177" s="429"/>
      <c r="Q177" s="429"/>
      <c r="R177" s="429"/>
      <c r="S177" s="429"/>
      <c r="T177" s="429"/>
      <c r="U177" s="429"/>
      <c r="V177" s="429"/>
      <c r="W177" s="429"/>
      <c r="X177" s="429"/>
      <c r="Y177" s="429"/>
      <c r="Z177" s="429"/>
    </row>
    <row r="178" spans="1:26" ht="14.25" customHeight="1">
      <c r="A178" s="429"/>
      <c r="B178" s="403"/>
      <c r="C178" s="429"/>
      <c r="D178" s="429"/>
      <c r="E178" s="429"/>
      <c r="F178" s="429"/>
      <c r="G178" s="429"/>
      <c r="H178" s="429"/>
      <c r="I178" s="429"/>
      <c r="J178" s="429"/>
      <c r="K178" s="429"/>
      <c r="L178" s="429"/>
      <c r="M178" s="403"/>
      <c r="N178" s="429"/>
      <c r="O178" s="429"/>
      <c r="P178" s="429"/>
      <c r="Q178" s="429"/>
      <c r="R178" s="429"/>
      <c r="S178" s="429"/>
      <c r="T178" s="429"/>
      <c r="U178" s="429"/>
      <c r="V178" s="429"/>
      <c r="W178" s="429"/>
      <c r="X178" s="429"/>
      <c r="Y178" s="429"/>
      <c r="Z178" s="429"/>
    </row>
    <row r="179" spans="1:26" ht="14.25" customHeight="1">
      <c r="A179" s="429"/>
      <c r="B179" s="403"/>
      <c r="C179" s="429"/>
      <c r="D179" s="429"/>
      <c r="E179" s="429"/>
      <c r="F179" s="429"/>
      <c r="G179" s="429"/>
      <c r="H179" s="429"/>
      <c r="I179" s="429"/>
      <c r="J179" s="429"/>
      <c r="K179" s="429"/>
      <c r="L179" s="429"/>
      <c r="M179" s="403"/>
      <c r="N179" s="429"/>
      <c r="O179" s="429"/>
      <c r="P179" s="429"/>
      <c r="Q179" s="429"/>
      <c r="R179" s="429"/>
      <c r="S179" s="429"/>
      <c r="T179" s="429"/>
      <c r="U179" s="429"/>
      <c r="V179" s="429"/>
      <c r="W179" s="429"/>
      <c r="X179" s="429"/>
      <c r="Y179" s="429"/>
      <c r="Z179" s="429"/>
    </row>
    <row r="180" spans="1:26" ht="14.25" customHeight="1">
      <c r="A180" s="429"/>
      <c r="B180" s="403"/>
      <c r="C180" s="429"/>
      <c r="D180" s="429"/>
      <c r="E180" s="429"/>
      <c r="F180" s="429"/>
      <c r="G180" s="429"/>
      <c r="H180" s="429"/>
      <c r="I180" s="429"/>
      <c r="J180" s="429"/>
      <c r="K180" s="429"/>
      <c r="L180" s="429"/>
      <c r="M180" s="403"/>
      <c r="N180" s="429"/>
      <c r="O180" s="429"/>
      <c r="P180" s="429"/>
      <c r="Q180" s="429"/>
      <c r="R180" s="429"/>
      <c r="S180" s="429"/>
      <c r="T180" s="429"/>
      <c r="U180" s="429"/>
      <c r="V180" s="429"/>
      <c r="W180" s="429"/>
      <c r="X180" s="429"/>
      <c r="Y180" s="429"/>
      <c r="Z180" s="429"/>
    </row>
    <row r="181" spans="1:26" ht="14.25" customHeight="1">
      <c r="A181" s="429"/>
      <c r="B181" s="403"/>
      <c r="C181" s="429"/>
      <c r="D181" s="429"/>
      <c r="E181" s="429"/>
      <c r="F181" s="429"/>
      <c r="G181" s="429"/>
      <c r="H181" s="429"/>
      <c r="I181" s="429"/>
      <c r="J181" s="429"/>
      <c r="K181" s="429"/>
      <c r="L181" s="429"/>
      <c r="M181" s="403"/>
      <c r="N181" s="429"/>
      <c r="O181" s="429"/>
      <c r="P181" s="429"/>
      <c r="Q181" s="429"/>
      <c r="R181" s="429"/>
      <c r="S181" s="429"/>
      <c r="T181" s="429"/>
      <c r="U181" s="429"/>
      <c r="V181" s="429"/>
      <c r="W181" s="429"/>
      <c r="X181" s="429"/>
      <c r="Y181" s="429"/>
      <c r="Z181" s="429"/>
    </row>
    <row r="182" spans="1:26" ht="14.25" customHeight="1">
      <c r="A182" s="429"/>
      <c r="B182" s="403"/>
      <c r="C182" s="429"/>
      <c r="D182" s="429"/>
      <c r="E182" s="429"/>
      <c r="F182" s="429"/>
      <c r="G182" s="429"/>
      <c r="H182" s="429"/>
      <c r="I182" s="429"/>
      <c r="J182" s="429"/>
      <c r="K182" s="429"/>
      <c r="L182" s="429"/>
      <c r="M182" s="403"/>
      <c r="N182" s="429"/>
      <c r="O182" s="429"/>
      <c r="P182" s="429"/>
      <c r="Q182" s="429"/>
      <c r="R182" s="429"/>
      <c r="S182" s="429"/>
      <c r="T182" s="429"/>
      <c r="U182" s="429"/>
      <c r="V182" s="429"/>
      <c r="W182" s="429"/>
      <c r="X182" s="429"/>
      <c r="Y182" s="429"/>
      <c r="Z182" s="429"/>
    </row>
    <row r="183" spans="1:26" ht="14.25" customHeight="1">
      <c r="A183" s="429"/>
      <c r="B183" s="403"/>
      <c r="C183" s="429"/>
      <c r="D183" s="429"/>
      <c r="E183" s="429"/>
      <c r="F183" s="429"/>
      <c r="G183" s="429"/>
      <c r="H183" s="429"/>
      <c r="I183" s="429"/>
      <c r="J183" s="429"/>
      <c r="K183" s="429"/>
      <c r="L183" s="429"/>
      <c r="M183" s="403"/>
      <c r="N183" s="429"/>
      <c r="O183" s="429"/>
      <c r="P183" s="429"/>
      <c r="Q183" s="429"/>
      <c r="R183" s="429"/>
      <c r="S183" s="429"/>
      <c r="T183" s="429"/>
      <c r="U183" s="429"/>
      <c r="V183" s="429"/>
      <c r="W183" s="429"/>
      <c r="X183" s="429"/>
      <c r="Y183" s="429"/>
      <c r="Z183" s="429"/>
    </row>
    <row r="184" spans="1:26" ht="14.25" customHeight="1">
      <c r="A184" s="429"/>
      <c r="B184" s="403"/>
      <c r="C184" s="429"/>
      <c r="D184" s="429"/>
      <c r="E184" s="429"/>
      <c r="F184" s="429"/>
      <c r="G184" s="429"/>
      <c r="H184" s="429"/>
      <c r="I184" s="429"/>
      <c r="J184" s="429"/>
      <c r="K184" s="429"/>
      <c r="L184" s="429"/>
      <c r="M184" s="403"/>
      <c r="N184" s="429"/>
      <c r="O184" s="429"/>
      <c r="P184" s="429"/>
      <c r="Q184" s="429"/>
      <c r="R184" s="429"/>
      <c r="S184" s="429"/>
      <c r="T184" s="429"/>
      <c r="U184" s="429"/>
      <c r="V184" s="429"/>
      <c r="W184" s="429"/>
      <c r="X184" s="429"/>
      <c r="Y184" s="429"/>
      <c r="Z184" s="429"/>
    </row>
    <row r="185" spans="1:26" ht="14.25" customHeight="1">
      <c r="A185" s="429"/>
      <c r="B185" s="403"/>
      <c r="C185" s="429"/>
      <c r="D185" s="429"/>
      <c r="E185" s="429"/>
      <c r="F185" s="429"/>
      <c r="G185" s="429"/>
      <c r="H185" s="429"/>
      <c r="I185" s="429"/>
      <c r="J185" s="429"/>
      <c r="K185" s="429"/>
      <c r="L185" s="429"/>
      <c r="M185" s="403"/>
      <c r="N185" s="429"/>
      <c r="O185" s="429"/>
      <c r="P185" s="429"/>
      <c r="Q185" s="429"/>
      <c r="R185" s="429"/>
      <c r="S185" s="429"/>
      <c r="T185" s="429"/>
      <c r="U185" s="429"/>
      <c r="V185" s="429"/>
      <c r="W185" s="429"/>
      <c r="X185" s="429"/>
      <c r="Y185" s="429"/>
      <c r="Z185" s="429"/>
    </row>
    <row r="186" spans="1:26" ht="14.25" customHeight="1">
      <c r="A186" s="429"/>
      <c r="B186" s="403"/>
      <c r="C186" s="429"/>
      <c r="D186" s="429"/>
      <c r="E186" s="429"/>
      <c r="F186" s="429"/>
      <c r="G186" s="429"/>
      <c r="H186" s="429"/>
      <c r="I186" s="429"/>
      <c r="J186" s="429"/>
      <c r="K186" s="429"/>
      <c r="L186" s="429"/>
      <c r="M186" s="403"/>
      <c r="N186" s="429"/>
      <c r="O186" s="429"/>
      <c r="P186" s="429"/>
      <c r="Q186" s="429"/>
      <c r="R186" s="429"/>
      <c r="S186" s="429"/>
      <c r="T186" s="429"/>
      <c r="U186" s="429"/>
      <c r="V186" s="429"/>
      <c r="W186" s="429"/>
      <c r="X186" s="429"/>
      <c r="Y186" s="429"/>
      <c r="Z186" s="429"/>
    </row>
    <row r="187" spans="1:26" ht="14.25" customHeight="1">
      <c r="A187" s="429"/>
      <c r="B187" s="403"/>
      <c r="C187" s="429"/>
      <c r="D187" s="429"/>
      <c r="E187" s="429"/>
      <c r="F187" s="429"/>
      <c r="G187" s="429"/>
      <c r="H187" s="429"/>
      <c r="I187" s="429"/>
      <c r="J187" s="429"/>
      <c r="K187" s="429"/>
      <c r="L187" s="429"/>
      <c r="M187" s="403"/>
      <c r="N187" s="429"/>
      <c r="O187" s="429"/>
      <c r="P187" s="429"/>
      <c r="Q187" s="429"/>
      <c r="R187" s="429"/>
      <c r="S187" s="429"/>
      <c r="T187" s="429"/>
      <c r="U187" s="429"/>
      <c r="V187" s="429"/>
      <c r="W187" s="429"/>
      <c r="X187" s="429"/>
      <c r="Y187" s="429"/>
      <c r="Z187" s="429"/>
    </row>
    <row r="188" spans="1:26" ht="14.25" customHeight="1">
      <c r="A188" s="429"/>
      <c r="B188" s="403"/>
      <c r="C188" s="429"/>
      <c r="D188" s="429"/>
      <c r="E188" s="429"/>
      <c r="F188" s="429"/>
      <c r="G188" s="429"/>
      <c r="H188" s="429"/>
      <c r="I188" s="429"/>
      <c r="J188" s="429"/>
      <c r="K188" s="429"/>
      <c r="L188" s="429"/>
      <c r="M188" s="403"/>
      <c r="N188" s="429"/>
      <c r="O188" s="429"/>
      <c r="P188" s="429"/>
      <c r="Q188" s="429"/>
      <c r="R188" s="429"/>
      <c r="S188" s="429"/>
      <c r="T188" s="429"/>
      <c r="U188" s="429"/>
      <c r="V188" s="429"/>
      <c r="W188" s="429"/>
      <c r="X188" s="429"/>
      <c r="Y188" s="429"/>
      <c r="Z188" s="429"/>
    </row>
    <row r="189" spans="1:26" ht="14.25" customHeight="1">
      <c r="A189" s="429"/>
      <c r="B189" s="403"/>
      <c r="C189" s="429"/>
      <c r="D189" s="429"/>
      <c r="E189" s="429"/>
      <c r="F189" s="429"/>
      <c r="G189" s="429"/>
      <c r="H189" s="429"/>
      <c r="I189" s="429"/>
      <c r="J189" s="429"/>
      <c r="K189" s="429"/>
      <c r="L189" s="429"/>
      <c r="M189" s="403"/>
      <c r="N189" s="429"/>
      <c r="O189" s="429"/>
      <c r="P189" s="429"/>
      <c r="Q189" s="429"/>
      <c r="R189" s="429"/>
      <c r="S189" s="429"/>
      <c r="T189" s="429"/>
      <c r="U189" s="429"/>
      <c r="V189" s="429"/>
      <c r="W189" s="429"/>
      <c r="X189" s="429"/>
      <c r="Y189" s="429"/>
      <c r="Z189" s="429"/>
    </row>
    <row r="190" spans="1:26" ht="14.25" customHeight="1">
      <c r="A190" s="429"/>
      <c r="B190" s="403"/>
      <c r="C190" s="429"/>
      <c r="D190" s="429"/>
      <c r="E190" s="429"/>
      <c r="F190" s="429"/>
      <c r="G190" s="429"/>
      <c r="H190" s="429"/>
      <c r="I190" s="429"/>
      <c r="J190" s="429"/>
      <c r="K190" s="429"/>
      <c r="L190" s="429"/>
      <c r="M190" s="403"/>
      <c r="N190" s="429"/>
      <c r="O190" s="429"/>
      <c r="P190" s="429"/>
      <c r="Q190" s="429"/>
      <c r="R190" s="429"/>
      <c r="S190" s="429"/>
      <c r="T190" s="429"/>
      <c r="U190" s="429"/>
      <c r="V190" s="429"/>
      <c r="W190" s="429"/>
      <c r="X190" s="429"/>
      <c r="Y190" s="429"/>
      <c r="Z190" s="429"/>
    </row>
    <row r="191" spans="1:26" ht="14.25" customHeight="1">
      <c r="A191" s="429"/>
      <c r="B191" s="403"/>
      <c r="C191" s="429"/>
      <c r="D191" s="429"/>
      <c r="E191" s="429"/>
      <c r="F191" s="429"/>
      <c r="G191" s="429"/>
      <c r="H191" s="429"/>
      <c r="I191" s="429"/>
      <c r="J191" s="429"/>
      <c r="K191" s="429"/>
      <c r="L191" s="429"/>
      <c r="M191" s="403"/>
      <c r="N191" s="429"/>
      <c r="O191" s="429"/>
      <c r="P191" s="429"/>
      <c r="Q191" s="429"/>
      <c r="R191" s="429"/>
      <c r="S191" s="429"/>
      <c r="T191" s="429"/>
      <c r="U191" s="429"/>
      <c r="V191" s="429"/>
      <c r="W191" s="429"/>
      <c r="X191" s="429"/>
      <c r="Y191" s="429"/>
      <c r="Z191" s="429"/>
    </row>
    <row r="192" spans="1:26" ht="14.25" customHeight="1">
      <c r="A192" s="429"/>
      <c r="B192" s="403"/>
      <c r="C192" s="429"/>
      <c r="D192" s="429"/>
      <c r="E192" s="429"/>
      <c r="F192" s="429"/>
      <c r="G192" s="429"/>
      <c r="H192" s="429"/>
      <c r="I192" s="429"/>
      <c r="J192" s="429"/>
      <c r="K192" s="429"/>
      <c r="L192" s="429"/>
      <c r="M192" s="403"/>
      <c r="N192" s="429"/>
      <c r="O192" s="429"/>
      <c r="P192" s="429"/>
      <c r="Q192" s="429"/>
      <c r="R192" s="429"/>
      <c r="S192" s="429"/>
      <c r="T192" s="429"/>
      <c r="U192" s="429"/>
      <c r="V192" s="429"/>
      <c r="W192" s="429"/>
      <c r="X192" s="429"/>
      <c r="Y192" s="429"/>
      <c r="Z192" s="429"/>
    </row>
    <row r="193" spans="1:26" ht="14.25" customHeight="1">
      <c r="A193" s="429"/>
      <c r="B193" s="403"/>
      <c r="C193" s="429"/>
      <c r="D193" s="429"/>
      <c r="E193" s="429"/>
      <c r="F193" s="429"/>
      <c r="G193" s="429"/>
      <c r="H193" s="429"/>
      <c r="I193" s="429"/>
      <c r="J193" s="429"/>
      <c r="K193" s="429"/>
      <c r="L193" s="429"/>
      <c r="M193" s="403"/>
      <c r="N193" s="429"/>
      <c r="O193" s="429"/>
      <c r="P193" s="429"/>
      <c r="Q193" s="429"/>
      <c r="R193" s="429"/>
      <c r="S193" s="429"/>
      <c r="T193" s="429"/>
      <c r="U193" s="429"/>
      <c r="V193" s="429"/>
      <c r="W193" s="429"/>
      <c r="X193" s="429"/>
      <c r="Y193" s="429"/>
      <c r="Z193" s="429"/>
    </row>
    <row r="194" spans="1:26" ht="14.25" customHeight="1">
      <c r="A194" s="429"/>
      <c r="B194" s="403"/>
      <c r="C194" s="429"/>
      <c r="D194" s="429"/>
      <c r="E194" s="429"/>
      <c r="F194" s="429"/>
      <c r="G194" s="429"/>
      <c r="H194" s="429"/>
      <c r="I194" s="429"/>
      <c r="J194" s="429"/>
      <c r="K194" s="429"/>
      <c r="L194" s="429"/>
      <c r="M194" s="403"/>
      <c r="N194" s="429"/>
      <c r="O194" s="429"/>
      <c r="P194" s="429"/>
      <c r="Q194" s="429"/>
      <c r="R194" s="429"/>
      <c r="S194" s="429"/>
      <c r="T194" s="429"/>
      <c r="U194" s="429"/>
      <c r="V194" s="429"/>
      <c r="W194" s="429"/>
      <c r="X194" s="429"/>
      <c r="Y194" s="429"/>
      <c r="Z194" s="429"/>
    </row>
    <row r="195" spans="1:26" ht="14.25" customHeight="1">
      <c r="A195" s="429"/>
      <c r="B195" s="403"/>
      <c r="C195" s="429"/>
      <c r="D195" s="429"/>
      <c r="E195" s="429"/>
      <c r="F195" s="429"/>
      <c r="G195" s="429"/>
      <c r="H195" s="429"/>
      <c r="I195" s="429"/>
      <c r="J195" s="429"/>
      <c r="K195" s="429"/>
      <c r="L195" s="429"/>
      <c r="M195" s="403"/>
      <c r="N195" s="429"/>
      <c r="O195" s="429"/>
      <c r="P195" s="429"/>
      <c r="Q195" s="429"/>
      <c r="R195" s="429"/>
      <c r="S195" s="429"/>
      <c r="T195" s="429"/>
      <c r="U195" s="429"/>
      <c r="V195" s="429"/>
      <c r="W195" s="429"/>
      <c r="X195" s="429"/>
      <c r="Y195" s="429"/>
      <c r="Z195" s="429"/>
    </row>
    <row r="196" spans="1:26" ht="14.25" customHeight="1">
      <c r="A196" s="429"/>
      <c r="B196" s="403"/>
      <c r="C196" s="429"/>
      <c r="D196" s="429"/>
      <c r="E196" s="429"/>
      <c r="F196" s="429"/>
      <c r="G196" s="429"/>
      <c r="H196" s="429"/>
      <c r="I196" s="429"/>
      <c r="J196" s="429"/>
      <c r="K196" s="429"/>
      <c r="L196" s="429"/>
      <c r="M196" s="403"/>
      <c r="N196" s="429"/>
      <c r="O196" s="429"/>
      <c r="P196" s="429"/>
      <c r="Q196" s="429"/>
      <c r="R196" s="429"/>
      <c r="S196" s="429"/>
      <c r="T196" s="429"/>
      <c r="U196" s="429"/>
      <c r="V196" s="429"/>
      <c r="W196" s="429"/>
      <c r="X196" s="429"/>
      <c r="Y196" s="429"/>
      <c r="Z196" s="429"/>
    </row>
    <row r="197" spans="1:26" ht="14.25" customHeight="1">
      <c r="A197" s="429"/>
      <c r="B197" s="403"/>
      <c r="C197" s="429"/>
      <c r="D197" s="429"/>
      <c r="E197" s="429"/>
      <c r="F197" s="429"/>
      <c r="G197" s="429"/>
      <c r="H197" s="429"/>
      <c r="I197" s="429"/>
      <c r="J197" s="429"/>
      <c r="K197" s="429"/>
      <c r="L197" s="429"/>
      <c r="M197" s="403"/>
      <c r="N197" s="429"/>
      <c r="O197" s="429"/>
      <c r="P197" s="429"/>
      <c r="Q197" s="429"/>
      <c r="R197" s="429"/>
      <c r="S197" s="429"/>
      <c r="T197" s="429"/>
      <c r="U197" s="429"/>
      <c r="V197" s="429"/>
      <c r="W197" s="429"/>
      <c r="X197" s="429"/>
      <c r="Y197" s="429"/>
      <c r="Z197" s="429"/>
    </row>
    <row r="198" spans="1:26" ht="14.25" customHeight="1">
      <c r="A198" s="429"/>
      <c r="B198" s="403"/>
      <c r="C198" s="429"/>
      <c r="D198" s="429"/>
      <c r="E198" s="429"/>
      <c r="F198" s="429"/>
      <c r="G198" s="429"/>
      <c r="H198" s="429"/>
      <c r="I198" s="429"/>
      <c r="J198" s="429"/>
      <c r="K198" s="429"/>
      <c r="L198" s="429"/>
      <c r="M198" s="403"/>
      <c r="N198" s="429"/>
      <c r="O198" s="429"/>
      <c r="P198" s="429"/>
      <c r="Q198" s="429"/>
      <c r="R198" s="429"/>
      <c r="S198" s="429"/>
      <c r="T198" s="429"/>
      <c r="U198" s="429"/>
      <c r="V198" s="429"/>
      <c r="W198" s="429"/>
      <c r="X198" s="429"/>
      <c r="Y198" s="429"/>
      <c r="Z198" s="429"/>
    </row>
    <row r="199" spans="1:26" ht="14.25" customHeight="1">
      <c r="A199" s="429"/>
      <c r="B199" s="403"/>
      <c r="C199" s="429"/>
      <c r="D199" s="429"/>
      <c r="E199" s="429"/>
      <c r="F199" s="429"/>
      <c r="G199" s="429"/>
      <c r="H199" s="429"/>
      <c r="I199" s="429"/>
      <c r="J199" s="429"/>
      <c r="K199" s="429"/>
      <c r="L199" s="429"/>
      <c r="M199" s="403"/>
      <c r="N199" s="429"/>
      <c r="O199" s="429"/>
      <c r="P199" s="429"/>
      <c r="Q199" s="429"/>
      <c r="R199" s="429"/>
      <c r="S199" s="429"/>
      <c r="T199" s="429"/>
      <c r="U199" s="429"/>
      <c r="V199" s="429"/>
      <c r="W199" s="429"/>
      <c r="X199" s="429"/>
      <c r="Y199" s="429"/>
      <c r="Z199" s="429"/>
    </row>
    <row r="200" spans="1:26" ht="14.25" customHeight="1">
      <c r="A200" s="429"/>
      <c r="B200" s="403"/>
      <c r="C200" s="429"/>
      <c r="D200" s="429"/>
      <c r="E200" s="429"/>
      <c r="F200" s="429"/>
      <c r="G200" s="429"/>
      <c r="H200" s="429"/>
      <c r="I200" s="429"/>
      <c r="J200" s="429"/>
      <c r="K200" s="429"/>
      <c r="L200" s="429"/>
      <c r="M200" s="403"/>
      <c r="N200" s="429"/>
      <c r="O200" s="429"/>
      <c r="P200" s="429"/>
      <c r="Q200" s="429"/>
      <c r="R200" s="429"/>
      <c r="S200" s="429"/>
      <c r="T200" s="429"/>
      <c r="U200" s="429"/>
      <c r="V200" s="429"/>
      <c r="W200" s="429"/>
      <c r="X200" s="429"/>
      <c r="Y200" s="429"/>
      <c r="Z200" s="429"/>
    </row>
    <row r="201" spans="1:26" ht="14.25" customHeight="1">
      <c r="A201" s="429"/>
      <c r="B201" s="403"/>
      <c r="C201" s="429"/>
      <c r="D201" s="429"/>
      <c r="E201" s="429"/>
      <c r="F201" s="429"/>
      <c r="G201" s="429"/>
      <c r="H201" s="429"/>
      <c r="I201" s="429"/>
      <c r="J201" s="429"/>
      <c r="K201" s="429"/>
      <c r="L201" s="429"/>
      <c r="M201" s="403"/>
      <c r="N201" s="429"/>
      <c r="O201" s="429"/>
      <c r="P201" s="429"/>
      <c r="Q201" s="429"/>
      <c r="R201" s="429"/>
      <c r="S201" s="429"/>
      <c r="T201" s="429"/>
      <c r="U201" s="429"/>
      <c r="V201" s="429"/>
      <c r="W201" s="429"/>
      <c r="X201" s="429"/>
      <c r="Y201" s="429"/>
      <c r="Z201" s="429"/>
    </row>
    <row r="202" spans="1:26" ht="14.25" customHeight="1">
      <c r="A202" s="429"/>
      <c r="B202" s="403"/>
      <c r="C202" s="429"/>
      <c r="D202" s="429"/>
      <c r="E202" s="429"/>
      <c r="F202" s="429"/>
      <c r="G202" s="429"/>
      <c r="H202" s="429"/>
      <c r="I202" s="429"/>
      <c r="J202" s="429"/>
      <c r="K202" s="429"/>
      <c r="L202" s="429"/>
      <c r="M202" s="403"/>
      <c r="N202" s="429"/>
      <c r="O202" s="429"/>
      <c r="P202" s="429"/>
      <c r="Q202" s="429"/>
      <c r="R202" s="429"/>
      <c r="S202" s="429"/>
      <c r="T202" s="429"/>
      <c r="U202" s="429"/>
      <c r="V202" s="429"/>
      <c r="W202" s="429"/>
      <c r="X202" s="429"/>
      <c r="Y202" s="429"/>
      <c r="Z202" s="429"/>
    </row>
    <row r="203" spans="1:26" ht="14.25" customHeight="1">
      <c r="A203" s="429"/>
      <c r="B203" s="403"/>
      <c r="C203" s="429"/>
      <c r="D203" s="429"/>
      <c r="E203" s="429"/>
      <c r="F203" s="429"/>
      <c r="G203" s="429"/>
      <c r="H203" s="429"/>
      <c r="I203" s="429"/>
      <c r="J203" s="429"/>
      <c r="K203" s="429"/>
      <c r="L203" s="429"/>
      <c r="M203" s="403"/>
      <c r="N203" s="429"/>
      <c r="O203" s="429"/>
      <c r="P203" s="429"/>
      <c r="Q203" s="429"/>
      <c r="R203" s="429"/>
      <c r="S203" s="429"/>
      <c r="T203" s="429"/>
      <c r="U203" s="429"/>
      <c r="V203" s="429"/>
      <c r="W203" s="429"/>
      <c r="X203" s="429"/>
      <c r="Y203" s="429"/>
      <c r="Z203" s="429"/>
    </row>
    <row r="204" spans="1:26" ht="14.25" customHeight="1">
      <c r="A204" s="429"/>
      <c r="B204" s="403"/>
      <c r="C204" s="429"/>
      <c r="D204" s="429"/>
      <c r="E204" s="429"/>
      <c r="F204" s="429"/>
      <c r="G204" s="429"/>
      <c r="H204" s="429"/>
      <c r="I204" s="429"/>
      <c r="J204" s="429"/>
      <c r="K204" s="429"/>
      <c r="L204" s="429"/>
      <c r="M204" s="403"/>
      <c r="N204" s="429"/>
      <c r="O204" s="429"/>
      <c r="P204" s="429"/>
      <c r="Q204" s="429"/>
      <c r="R204" s="429"/>
      <c r="S204" s="429"/>
      <c r="T204" s="429"/>
      <c r="U204" s="429"/>
      <c r="V204" s="429"/>
      <c r="W204" s="429"/>
      <c r="X204" s="429"/>
      <c r="Y204" s="429"/>
      <c r="Z204" s="429"/>
    </row>
    <row r="205" spans="1:26" ht="14.25" customHeight="1">
      <c r="A205" s="429"/>
      <c r="B205" s="403"/>
      <c r="C205" s="429"/>
      <c r="D205" s="429"/>
      <c r="E205" s="429"/>
      <c r="F205" s="429"/>
      <c r="G205" s="429"/>
      <c r="H205" s="429"/>
      <c r="I205" s="429"/>
      <c r="J205" s="429"/>
      <c r="K205" s="429"/>
      <c r="L205" s="429"/>
      <c r="M205" s="403"/>
      <c r="N205" s="429"/>
      <c r="O205" s="429"/>
      <c r="P205" s="429"/>
      <c r="Q205" s="429"/>
      <c r="R205" s="429"/>
      <c r="S205" s="429"/>
      <c r="T205" s="429"/>
      <c r="U205" s="429"/>
      <c r="V205" s="429"/>
      <c r="W205" s="429"/>
      <c r="X205" s="429"/>
      <c r="Y205" s="429"/>
      <c r="Z205" s="429"/>
    </row>
    <row r="206" spans="1:26" ht="14.25" customHeight="1">
      <c r="A206" s="429"/>
      <c r="B206" s="403"/>
      <c r="C206" s="429"/>
      <c r="D206" s="429"/>
      <c r="E206" s="429"/>
      <c r="F206" s="429"/>
      <c r="G206" s="429"/>
      <c r="H206" s="429"/>
      <c r="I206" s="429"/>
      <c r="J206" s="429"/>
      <c r="K206" s="429"/>
      <c r="L206" s="429"/>
      <c r="M206" s="403"/>
      <c r="N206" s="429"/>
      <c r="O206" s="429"/>
      <c r="P206" s="429"/>
      <c r="Q206" s="429"/>
      <c r="R206" s="429"/>
      <c r="S206" s="429"/>
      <c r="T206" s="429"/>
      <c r="U206" s="429"/>
      <c r="V206" s="429"/>
      <c r="W206" s="429"/>
      <c r="X206" s="429"/>
      <c r="Y206" s="429"/>
      <c r="Z206" s="429"/>
    </row>
    <row r="207" spans="1:26" ht="14.25" customHeight="1">
      <c r="A207" s="429"/>
      <c r="B207" s="403"/>
      <c r="C207" s="429"/>
      <c r="D207" s="429"/>
      <c r="E207" s="429"/>
      <c r="F207" s="429"/>
      <c r="G207" s="429"/>
      <c r="H207" s="429"/>
      <c r="I207" s="429"/>
      <c r="J207" s="429"/>
      <c r="K207" s="429"/>
      <c r="L207" s="429"/>
      <c r="M207" s="403"/>
      <c r="N207" s="429"/>
      <c r="O207" s="429"/>
      <c r="P207" s="429"/>
      <c r="Q207" s="429"/>
      <c r="R207" s="429"/>
      <c r="S207" s="429"/>
      <c r="T207" s="429"/>
      <c r="U207" s="429"/>
      <c r="V207" s="429"/>
      <c r="W207" s="429"/>
      <c r="X207" s="429"/>
      <c r="Y207" s="429"/>
      <c r="Z207" s="429"/>
    </row>
    <row r="208" spans="1:26" ht="14.25" customHeight="1">
      <c r="A208" s="429"/>
      <c r="B208" s="403"/>
      <c r="C208" s="429"/>
      <c r="D208" s="429"/>
      <c r="E208" s="429"/>
      <c r="F208" s="429"/>
      <c r="G208" s="429"/>
      <c r="H208" s="429"/>
      <c r="I208" s="429"/>
      <c r="J208" s="429"/>
      <c r="K208" s="429"/>
      <c r="L208" s="429"/>
      <c r="M208" s="403"/>
      <c r="N208" s="429"/>
      <c r="O208" s="429"/>
      <c r="P208" s="429"/>
      <c r="Q208" s="429"/>
      <c r="R208" s="429"/>
      <c r="S208" s="429"/>
      <c r="T208" s="429"/>
      <c r="U208" s="429"/>
      <c r="V208" s="429"/>
      <c r="W208" s="429"/>
      <c r="X208" s="429"/>
      <c r="Y208" s="429"/>
      <c r="Z208" s="429"/>
    </row>
    <row r="209" spans="1:26" ht="14.25" customHeight="1">
      <c r="A209" s="429"/>
      <c r="B209" s="403"/>
      <c r="C209" s="429"/>
      <c r="D209" s="429"/>
      <c r="E209" s="429"/>
      <c r="F209" s="429"/>
      <c r="G209" s="429"/>
      <c r="H209" s="429"/>
      <c r="I209" s="429"/>
      <c r="J209" s="429"/>
      <c r="K209" s="429"/>
      <c r="L209" s="429"/>
      <c r="M209" s="403"/>
      <c r="N209" s="429"/>
      <c r="O209" s="429"/>
      <c r="P209" s="429"/>
      <c r="Q209" s="429"/>
      <c r="R209" s="429"/>
      <c r="S209" s="429"/>
      <c r="T209" s="429"/>
      <c r="U209" s="429"/>
      <c r="V209" s="429"/>
      <c r="W209" s="429"/>
      <c r="X209" s="429"/>
      <c r="Y209" s="429"/>
      <c r="Z209" s="429"/>
    </row>
    <row r="210" spans="1:26" ht="14.25" customHeight="1">
      <c r="A210" s="429"/>
      <c r="B210" s="403"/>
      <c r="C210" s="429"/>
      <c r="D210" s="429"/>
      <c r="E210" s="429"/>
      <c r="F210" s="429"/>
      <c r="G210" s="429"/>
      <c r="H210" s="429"/>
      <c r="I210" s="429"/>
      <c r="J210" s="429"/>
      <c r="K210" s="429"/>
      <c r="L210" s="429"/>
      <c r="M210" s="403"/>
      <c r="N210" s="429"/>
      <c r="O210" s="429"/>
      <c r="P210" s="429"/>
      <c r="Q210" s="429"/>
      <c r="R210" s="429"/>
      <c r="S210" s="429"/>
      <c r="T210" s="429"/>
      <c r="U210" s="429"/>
      <c r="V210" s="429"/>
      <c r="W210" s="429"/>
      <c r="X210" s="429"/>
      <c r="Y210" s="429"/>
      <c r="Z210" s="429"/>
    </row>
    <row r="211" spans="1:26" ht="14.25" customHeight="1">
      <c r="A211" s="429"/>
      <c r="B211" s="403"/>
      <c r="C211" s="429"/>
      <c r="D211" s="429"/>
      <c r="E211" s="429"/>
      <c r="F211" s="429"/>
      <c r="G211" s="429"/>
      <c r="H211" s="429"/>
      <c r="I211" s="429"/>
      <c r="J211" s="429"/>
      <c r="K211" s="429"/>
      <c r="L211" s="429"/>
      <c r="M211" s="403"/>
      <c r="N211" s="429"/>
      <c r="O211" s="429"/>
      <c r="P211" s="429"/>
      <c r="Q211" s="429"/>
      <c r="R211" s="429"/>
      <c r="S211" s="429"/>
      <c r="T211" s="429"/>
      <c r="U211" s="429"/>
      <c r="V211" s="429"/>
      <c r="W211" s="429"/>
      <c r="X211" s="429"/>
      <c r="Y211" s="429"/>
      <c r="Z211" s="429"/>
    </row>
    <row r="212" spans="1:26" ht="14.25" customHeight="1">
      <c r="A212" s="429"/>
      <c r="B212" s="403"/>
      <c r="C212" s="429"/>
      <c r="D212" s="429"/>
      <c r="E212" s="429"/>
      <c r="F212" s="429"/>
      <c r="G212" s="429"/>
      <c r="H212" s="429"/>
      <c r="I212" s="429"/>
      <c r="J212" s="429"/>
      <c r="K212" s="429"/>
      <c r="L212" s="429"/>
      <c r="M212" s="403"/>
      <c r="N212" s="429"/>
      <c r="O212" s="429"/>
      <c r="P212" s="429"/>
      <c r="Q212" s="429"/>
      <c r="R212" s="429"/>
      <c r="S212" s="429"/>
      <c r="T212" s="429"/>
      <c r="U212" s="429"/>
      <c r="V212" s="429"/>
      <c r="W212" s="429"/>
      <c r="X212" s="429"/>
      <c r="Y212" s="429"/>
      <c r="Z212" s="429"/>
    </row>
    <row r="213" spans="1:26" ht="14.25" customHeight="1">
      <c r="A213" s="429"/>
      <c r="B213" s="403"/>
      <c r="C213" s="429"/>
      <c r="D213" s="429"/>
      <c r="E213" s="429"/>
      <c r="F213" s="429"/>
      <c r="G213" s="429"/>
      <c r="H213" s="429"/>
      <c r="I213" s="429"/>
      <c r="J213" s="429"/>
      <c r="K213" s="429"/>
      <c r="L213" s="429"/>
      <c r="M213" s="403"/>
      <c r="N213" s="429"/>
      <c r="O213" s="429"/>
      <c r="P213" s="429"/>
      <c r="Q213" s="429"/>
      <c r="R213" s="429"/>
      <c r="S213" s="429"/>
      <c r="T213" s="429"/>
      <c r="U213" s="429"/>
      <c r="V213" s="429"/>
      <c r="W213" s="429"/>
      <c r="X213" s="429"/>
      <c r="Y213" s="429"/>
      <c r="Z213" s="429"/>
    </row>
    <row r="214" spans="1:26" ht="14.25" customHeight="1">
      <c r="A214" s="429"/>
      <c r="B214" s="403"/>
      <c r="C214" s="429"/>
      <c r="D214" s="429"/>
      <c r="E214" s="429"/>
      <c r="F214" s="429"/>
      <c r="G214" s="429"/>
      <c r="H214" s="429"/>
      <c r="I214" s="429"/>
      <c r="J214" s="429"/>
      <c r="K214" s="429"/>
      <c r="L214" s="429"/>
      <c r="M214" s="403"/>
      <c r="N214" s="429"/>
      <c r="O214" s="429"/>
      <c r="P214" s="429"/>
      <c r="Q214" s="429"/>
      <c r="R214" s="429"/>
      <c r="S214" s="429"/>
      <c r="T214" s="429"/>
      <c r="U214" s="429"/>
      <c r="V214" s="429"/>
      <c r="W214" s="429"/>
      <c r="X214" s="429"/>
      <c r="Y214" s="429"/>
      <c r="Z214" s="429"/>
    </row>
    <row r="215" spans="1:26" ht="14.25" customHeight="1">
      <c r="A215" s="429"/>
      <c r="B215" s="403"/>
      <c r="C215" s="429"/>
      <c r="D215" s="429"/>
      <c r="E215" s="429"/>
      <c r="F215" s="429"/>
      <c r="G215" s="429"/>
      <c r="H215" s="429"/>
      <c r="I215" s="429"/>
      <c r="J215" s="429"/>
      <c r="K215" s="429"/>
      <c r="L215" s="429"/>
      <c r="M215" s="403"/>
      <c r="N215" s="429"/>
      <c r="O215" s="429"/>
      <c r="P215" s="429"/>
      <c r="Q215" s="429"/>
      <c r="R215" s="429"/>
      <c r="S215" s="429"/>
      <c r="T215" s="429"/>
      <c r="U215" s="429"/>
      <c r="V215" s="429"/>
      <c r="W215" s="429"/>
      <c r="X215" s="429"/>
      <c r="Y215" s="429"/>
      <c r="Z215" s="429"/>
    </row>
    <row r="216" spans="1:26" ht="14.25" customHeight="1">
      <c r="A216" s="429"/>
      <c r="B216" s="403"/>
      <c r="C216" s="429"/>
      <c r="D216" s="429"/>
      <c r="E216" s="429"/>
      <c r="F216" s="429"/>
      <c r="G216" s="429"/>
      <c r="H216" s="429"/>
      <c r="I216" s="429"/>
      <c r="J216" s="429"/>
      <c r="K216" s="429"/>
      <c r="L216" s="429"/>
      <c r="M216" s="403"/>
      <c r="N216" s="429"/>
      <c r="O216" s="429"/>
      <c r="P216" s="429"/>
      <c r="Q216" s="429"/>
      <c r="R216" s="429"/>
      <c r="S216" s="429"/>
      <c r="T216" s="429"/>
      <c r="U216" s="429"/>
      <c r="V216" s="429"/>
      <c r="W216" s="429"/>
      <c r="X216" s="429"/>
      <c r="Y216" s="429"/>
      <c r="Z216" s="429"/>
    </row>
    <row r="217" spans="1:26" ht="14.25" customHeight="1">
      <c r="A217" s="429"/>
      <c r="B217" s="403"/>
      <c r="C217" s="429"/>
      <c r="D217" s="429"/>
      <c r="E217" s="429"/>
      <c r="F217" s="429"/>
      <c r="G217" s="429"/>
      <c r="H217" s="429"/>
      <c r="I217" s="429"/>
      <c r="J217" s="429"/>
      <c r="K217" s="429"/>
      <c r="L217" s="429"/>
      <c r="M217" s="403"/>
      <c r="N217" s="429"/>
      <c r="O217" s="429"/>
      <c r="P217" s="429"/>
      <c r="Q217" s="429"/>
      <c r="R217" s="429"/>
      <c r="S217" s="429"/>
      <c r="T217" s="429"/>
      <c r="U217" s="429"/>
      <c r="V217" s="429"/>
      <c r="W217" s="429"/>
      <c r="X217" s="429"/>
      <c r="Y217" s="429"/>
      <c r="Z217" s="429"/>
    </row>
    <row r="218" spans="1:26" ht="14.25" customHeight="1">
      <c r="A218" s="429"/>
      <c r="B218" s="403"/>
      <c r="C218" s="429"/>
      <c r="D218" s="429"/>
      <c r="E218" s="429"/>
      <c r="F218" s="429"/>
      <c r="G218" s="429"/>
      <c r="H218" s="429"/>
      <c r="I218" s="429"/>
      <c r="J218" s="429"/>
      <c r="K218" s="429"/>
      <c r="L218" s="429"/>
      <c r="M218" s="403"/>
      <c r="N218" s="429"/>
      <c r="O218" s="429"/>
      <c r="P218" s="429"/>
      <c r="Q218" s="429"/>
      <c r="R218" s="429"/>
      <c r="S218" s="429"/>
      <c r="T218" s="429"/>
      <c r="U218" s="429"/>
      <c r="V218" s="429"/>
      <c r="W218" s="429"/>
      <c r="X218" s="429"/>
      <c r="Y218" s="429"/>
      <c r="Z218" s="429"/>
    </row>
    <row r="219" spans="1:26" ht="14.25" customHeight="1">
      <c r="A219" s="429"/>
      <c r="B219" s="403"/>
      <c r="C219" s="429"/>
      <c r="D219" s="429"/>
      <c r="E219" s="429"/>
      <c r="F219" s="429"/>
      <c r="G219" s="429"/>
      <c r="H219" s="429"/>
      <c r="I219" s="429"/>
      <c r="J219" s="429"/>
      <c r="K219" s="429"/>
      <c r="L219" s="429"/>
      <c r="M219" s="403"/>
      <c r="N219" s="429"/>
      <c r="O219" s="429"/>
      <c r="P219" s="429"/>
      <c r="Q219" s="429"/>
      <c r="R219" s="429"/>
      <c r="S219" s="429"/>
      <c r="T219" s="429"/>
      <c r="U219" s="429"/>
      <c r="V219" s="429"/>
      <c r="W219" s="429"/>
      <c r="X219" s="429"/>
      <c r="Y219" s="429"/>
      <c r="Z219" s="429"/>
    </row>
    <row r="220" spans="1:26" ht="14.25" customHeight="1">
      <c r="A220" s="429"/>
      <c r="B220" s="403"/>
      <c r="C220" s="429"/>
      <c r="D220" s="429"/>
      <c r="E220" s="429"/>
      <c r="F220" s="429"/>
      <c r="G220" s="429"/>
      <c r="H220" s="429"/>
      <c r="I220" s="429"/>
      <c r="J220" s="429"/>
      <c r="K220" s="429"/>
      <c r="L220" s="429"/>
      <c r="M220" s="403"/>
      <c r="N220" s="429"/>
      <c r="O220" s="429"/>
      <c r="P220" s="429"/>
      <c r="Q220" s="429"/>
      <c r="R220" s="429"/>
      <c r="S220" s="429"/>
      <c r="T220" s="429"/>
      <c r="U220" s="429"/>
      <c r="V220" s="429"/>
      <c r="W220" s="429"/>
      <c r="X220" s="429"/>
      <c r="Y220" s="429"/>
      <c r="Z220" s="429"/>
    </row>
    <row r="221" spans="1:26" ht="14.25" customHeight="1">
      <c r="A221" s="429"/>
      <c r="B221" s="403"/>
      <c r="C221" s="429"/>
      <c r="D221" s="429"/>
      <c r="E221" s="429"/>
      <c r="F221" s="429"/>
      <c r="G221" s="429"/>
      <c r="H221" s="429"/>
      <c r="I221" s="429"/>
      <c r="J221" s="429"/>
      <c r="K221" s="429"/>
      <c r="L221" s="429"/>
      <c r="M221" s="403"/>
      <c r="N221" s="429"/>
      <c r="O221" s="429"/>
      <c r="P221" s="429"/>
      <c r="Q221" s="429"/>
      <c r="R221" s="429"/>
      <c r="S221" s="429"/>
      <c r="T221" s="429"/>
      <c r="U221" s="429"/>
      <c r="V221" s="429"/>
      <c r="W221" s="429"/>
      <c r="X221" s="429"/>
      <c r="Y221" s="429"/>
      <c r="Z221" s="429"/>
    </row>
    <row r="222" spans="1:26" ht="14.25" customHeight="1">
      <c r="A222" s="429"/>
      <c r="B222" s="403"/>
      <c r="C222" s="429"/>
      <c r="D222" s="429"/>
      <c r="E222" s="429"/>
      <c r="F222" s="429"/>
      <c r="G222" s="429"/>
      <c r="H222" s="429"/>
      <c r="I222" s="429"/>
      <c r="J222" s="429"/>
      <c r="K222" s="429"/>
      <c r="L222" s="429"/>
      <c r="M222" s="403"/>
      <c r="N222" s="429"/>
      <c r="O222" s="429"/>
      <c r="P222" s="429"/>
      <c r="Q222" s="429"/>
      <c r="R222" s="429"/>
      <c r="S222" s="429"/>
      <c r="T222" s="429"/>
      <c r="U222" s="429"/>
      <c r="V222" s="429"/>
      <c r="W222" s="429"/>
      <c r="X222" s="429"/>
      <c r="Y222" s="429"/>
      <c r="Z222" s="429"/>
    </row>
    <row r="223" spans="1:26" ht="14.25" customHeight="1">
      <c r="A223" s="429"/>
      <c r="B223" s="403"/>
      <c r="C223" s="429"/>
      <c r="D223" s="429"/>
      <c r="E223" s="429"/>
      <c r="F223" s="429"/>
      <c r="G223" s="429"/>
      <c r="H223" s="429"/>
      <c r="I223" s="429"/>
      <c r="J223" s="429"/>
      <c r="K223" s="429"/>
      <c r="L223" s="429"/>
      <c r="M223" s="403"/>
      <c r="N223" s="429"/>
      <c r="O223" s="429"/>
      <c r="P223" s="429"/>
      <c r="Q223" s="429"/>
      <c r="R223" s="429"/>
      <c r="S223" s="429"/>
      <c r="T223" s="429"/>
      <c r="U223" s="429"/>
      <c r="V223" s="429"/>
      <c r="W223" s="429"/>
      <c r="X223" s="429"/>
      <c r="Y223" s="429"/>
      <c r="Z223" s="429"/>
    </row>
    <row r="224" spans="1:26" ht="14.25" customHeight="1">
      <c r="A224" s="429"/>
      <c r="B224" s="403"/>
      <c r="C224" s="429"/>
      <c r="D224" s="429"/>
      <c r="E224" s="429"/>
      <c r="F224" s="429"/>
      <c r="G224" s="429"/>
      <c r="H224" s="429"/>
      <c r="I224" s="429"/>
      <c r="J224" s="429"/>
      <c r="K224" s="429"/>
      <c r="L224" s="429"/>
      <c r="M224" s="403"/>
      <c r="N224" s="429"/>
      <c r="O224" s="429"/>
      <c r="P224" s="429"/>
      <c r="Q224" s="429"/>
      <c r="R224" s="429"/>
      <c r="S224" s="429"/>
      <c r="T224" s="429"/>
      <c r="U224" s="429"/>
      <c r="V224" s="429"/>
      <c r="W224" s="429"/>
      <c r="X224" s="429"/>
      <c r="Y224" s="429"/>
      <c r="Z224" s="429"/>
    </row>
    <row r="225" spans="1:26" ht="14.25" customHeight="1">
      <c r="A225" s="429"/>
      <c r="B225" s="403"/>
      <c r="C225" s="429"/>
      <c r="D225" s="429"/>
      <c r="E225" s="429"/>
      <c r="F225" s="429"/>
      <c r="G225" s="429"/>
      <c r="H225" s="429"/>
      <c r="I225" s="429"/>
      <c r="J225" s="429"/>
      <c r="K225" s="429"/>
      <c r="L225" s="429"/>
      <c r="M225" s="403"/>
      <c r="N225" s="429"/>
      <c r="O225" s="429"/>
      <c r="P225" s="429"/>
      <c r="Q225" s="429"/>
      <c r="R225" s="429"/>
      <c r="S225" s="429"/>
      <c r="T225" s="429"/>
      <c r="U225" s="429"/>
      <c r="V225" s="429"/>
      <c r="W225" s="429"/>
      <c r="X225" s="429"/>
      <c r="Y225" s="429"/>
      <c r="Z225" s="429"/>
    </row>
    <row r="226" spans="1:26" ht="14.25" customHeight="1">
      <c r="A226" s="429"/>
      <c r="B226" s="403"/>
      <c r="C226" s="429"/>
      <c r="D226" s="429"/>
      <c r="E226" s="429"/>
      <c r="F226" s="429"/>
      <c r="G226" s="429"/>
      <c r="H226" s="429"/>
      <c r="I226" s="429"/>
      <c r="J226" s="429"/>
      <c r="K226" s="429"/>
      <c r="L226" s="429"/>
      <c r="M226" s="403"/>
      <c r="N226" s="429"/>
      <c r="O226" s="429"/>
      <c r="P226" s="429"/>
      <c r="Q226" s="429"/>
      <c r="R226" s="429"/>
      <c r="S226" s="429"/>
      <c r="T226" s="429"/>
      <c r="U226" s="429"/>
      <c r="V226" s="429"/>
      <c r="W226" s="429"/>
      <c r="X226" s="429"/>
      <c r="Y226" s="429"/>
      <c r="Z226" s="429"/>
    </row>
    <row r="227" spans="1:26" ht="14.25" customHeight="1">
      <c r="A227" s="429"/>
      <c r="B227" s="403"/>
      <c r="C227" s="429"/>
      <c r="D227" s="429"/>
      <c r="E227" s="429"/>
      <c r="F227" s="429"/>
      <c r="G227" s="429"/>
      <c r="H227" s="429"/>
      <c r="I227" s="429"/>
      <c r="J227" s="429"/>
      <c r="K227" s="429"/>
      <c r="L227" s="429"/>
      <c r="M227" s="403"/>
      <c r="N227" s="429"/>
      <c r="O227" s="429"/>
      <c r="P227" s="429"/>
      <c r="Q227" s="429"/>
      <c r="R227" s="429"/>
      <c r="S227" s="429"/>
      <c r="T227" s="429"/>
      <c r="U227" s="429"/>
      <c r="V227" s="429"/>
      <c r="W227" s="429"/>
      <c r="X227" s="429"/>
      <c r="Y227" s="429"/>
      <c r="Z227" s="429"/>
    </row>
    <row r="228" spans="1:26" ht="14.25" customHeight="1">
      <c r="A228" s="429"/>
      <c r="B228" s="403"/>
      <c r="C228" s="429"/>
      <c r="D228" s="429"/>
      <c r="E228" s="429"/>
      <c r="F228" s="429"/>
      <c r="G228" s="429"/>
      <c r="H228" s="429"/>
      <c r="I228" s="429"/>
      <c r="J228" s="429"/>
      <c r="K228" s="429"/>
      <c r="L228" s="429"/>
      <c r="M228" s="403"/>
      <c r="N228" s="429"/>
      <c r="O228" s="429"/>
      <c r="P228" s="429"/>
      <c r="Q228" s="429"/>
      <c r="R228" s="429"/>
      <c r="S228" s="429"/>
      <c r="T228" s="429"/>
      <c r="U228" s="429"/>
      <c r="V228" s="429"/>
      <c r="W228" s="429"/>
      <c r="X228" s="429"/>
      <c r="Y228" s="429"/>
      <c r="Z228" s="429"/>
    </row>
    <row r="229" spans="1:26" ht="14.25" customHeight="1">
      <c r="A229" s="429"/>
      <c r="B229" s="403"/>
      <c r="C229" s="429"/>
      <c r="D229" s="429"/>
      <c r="E229" s="429"/>
      <c r="F229" s="429"/>
      <c r="G229" s="429"/>
      <c r="H229" s="429"/>
      <c r="I229" s="429"/>
      <c r="J229" s="429"/>
      <c r="K229" s="429"/>
      <c r="L229" s="429"/>
      <c r="M229" s="403"/>
      <c r="N229" s="429"/>
      <c r="O229" s="429"/>
      <c r="P229" s="429"/>
      <c r="Q229" s="429"/>
      <c r="R229" s="429"/>
      <c r="S229" s="429"/>
      <c r="T229" s="429"/>
      <c r="U229" s="429"/>
      <c r="V229" s="429"/>
      <c r="W229" s="429"/>
      <c r="X229" s="429"/>
      <c r="Y229" s="429"/>
      <c r="Z229" s="429"/>
    </row>
    <row r="230" spans="1:26" ht="14.25" customHeight="1">
      <c r="A230" s="429"/>
      <c r="B230" s="403"/>
      <c r="C230" s="429"/>
      <c r="D230" s="429"/>
      <c r="E230" s="429"/>
      <c r="F230" s="429"/>
      <c r="G230" s="429"/>
      <c r="H230" s="429"/>
      <c r="I230" s="429"/>
      <c r="J230" s="429"/>
      <c r="K230" s="429"/>
      <c r="L230" s="429"/>
      <c r="M230" s="403"/>
      <c r="N230" s="429"/>
      <c r="O230" s="429"/>
      <c r="P230" s="429"/>
      <c r="Q230" s="429"/>
      <c r="R230" s="429"/>
      <c r="S230" s="429"/>
      <c r="T230" s="429"/>
      <c r="U230" s="429"/>
      <c r="V230" s="429"/>
      <c r="W230" s="429"/>
      <c r="X230" s="429"/>
      <c r="Y230" s="429"/>
      <c r="Z230" s="429"/>
    </row>
    <row r="231" spans="1:26" ht="14.25" customHeight="1">
      <c r="A231" s="429"/>
      <c r="B231" s="403"/>
      <c r="C231" s="429"/>
      <c r="D231" s="429"/>
      <c r="E231" s="429"/>
      <c r="F231" s="429"/>
      <c r="G231" s="429"/>
      <c r="H231" s="429"/>
      <c r="I231" s="429"/>
      <c r="J231" s="429"/>
      <c r="K231" s="429"/>
      <c r="L231" s="429"/>
      <c r="M231" s="403"/>
      <c r="N231" s="429"/>
      <c r="O231" s="429"/>
      <c r="P231" s="429"/>
      <c r="Q231" s="429"/>
      <c r="R231" s="429"/>
      <c r="S231" s="429"/>
      <c r="T231" s="429"/>
      <c r="U231" s="429"/>
      <c r="V231" s="429"/>
      <c r="W231" s="429"/>
      <c r="X231" s="429"/>
      <c r="Y231" s="429"/>
      <c r="Z231" s="429"/>
    </row>
    <row r="232" spans="1:26" ht="14.25" customHeight="1">
      <c r="A232" s="429"/>
      <c r="B232" s="403"/>
      <c r="C232" s="429"/>
      <c r="D232" s="429"/>
      <c r="E232" s="429"/>
      <c r="F232" s="429"/>
      <c r="G232" s="429"/>
      <c r="H232" s="429"/>
      <c r="I232" s="429"/>
      <c r="J232" s="429"/>
      <c r="K232" s="429"/>
      <c r="L232" s="429"/>
      <c r="M232" s="403"/>
      <c r="N232" s="429"/>
      <c r="O232" s="429"/>
      <c r="P232" s="429"/>
      <c r="Q232" s="429"/>
      <c r="R232" s="429"/>
      <c r="S232" s="429"/>
      <c r="T232" s="429"/>
      <c r="U232" s="429"/>
      <c r="V232" s="429"/>
      <c r="W232" s="429"/>
      <c r="X232" s="429"/>
      <c r="Y232" s="429"/>
      <c r="Z232" s="429"/>
    </row>
    <row r="233" spans="1:26" ht="14.25" customHeight="1">
      <c r="A233" s="429"/>
      <c r="B233" s="403"/>
      <c r="C233" s="429"/>
      <c r="D233" s="429"/>
      <c r="E233" s="429"/>
      <c r="F233" s="429"/>
      <c r="G233" s="429"/>
      <c r="H233" s="429"/>
      <c r="I233" s="429"/>
      <c r="J233" s="429"/>
      <c r="K233" s="429"/>
      <c r="L233" s="429"/>
      <c r="M233" s="403"/>
      <c r="N233" s="429"/>
      <c r="O233" s="429"/>
      <c r="P233" s="429"/>
      <c r="Q233" s="429"/>
      <c r="R233" s="429"/>
      <c r="S233" s="429"/>
      <c r="T233" s="429"/>
      <c r="U233" s="429"/>
      <c r="V233" s="429"/>
      <c r="W233" s="429"/>
      <c r="X233" s="429"/>
      <c r="Y233" s="429"/>
      <c r="Z233" s="429"/>
    </row>
    <row r="234" spans="1:26" ht="14.25" customHeight="1">
      <c r="A234" s="429"/>
      <c r="B234" s="403"/>
      <c r="C234" s="429"/>
      <c r="D234" s="429"/>
      <c r="E234" s="429"/>
      <c r="F234" s="429"/>
      <c r="G234" s="429"/>
      <c r="H234" s="429"/>
      <c r="I234" s="429"/>
      <c r="J234" s="429"/>
      <c r="K234" s="429"/>
      <c r="L234" s="429"/>
      <c r="M234" s="403"/>
      <c r="N234" s="429"/>
      <c r="O234" s="429"/>
      <c r="P234" s="429"/>
      <c r="Q234" s="429"/>
      <c r="R234" s="429"/>
      <c r="S234" s="429"/>
      <c r="T234" s="429"/>
      <c r="U234" s="429"/>
      <c r="V234" s="429"/>
      <c r="W234" s="429"/>
      <c r="X234" s="429"/>
      <c r="Y234" s="429"/>
      <c r="Z234" s="429"/>
    </row>
    <row r="235" spans="1:26" ht="14.25" customHeight="1">
      <c r="A235" s="429"/>
      <c r="B235" s="403"/>
      <c r="C235" s="429"/>
      <c r="D235" s="429"/>
      <c r="E235" s="429"/>
      <c r="F235" s="429"/>
      <c r="G235" s="429"/>
      <c r="H235" s="429"/>
      <c r="I235" s="429"/>
      <c r="J235" s="429"/>
      <c r="K235" s="429"/>
      <c r="L235" s="429"/>
      <c r="M235" s="403"/>
      <c r="N235" s="429"/>
      <c r="O235" s="429"/>
      <c r="P235" s="429"/>
      <c r="Q235" s="429"/>
      <c r="R235" s="429"/>
      <c r="S235" s="429"/>
      <c r="T235" s="429"/>
      <c r="U235" s="429"/>
      <c r="V235" s="429"/>
      <c r="W235" s="429"/>
      <c r="X235" s="429"/>
      <c r="Y235" s="429"/>
      <c r="Z235" s="429"/>
    </row>
    <row r="236" spans="1:26" ht="14.25" customHeight="1">
      <c r="A236" s="429"/>
      <c r="B236" s="403"/>
      <c r="C236" s="429"/>
      <c r="D236" s="429"/>
      <c r="E236" s="429"/>
      <c r="F236" s="429"/>
      <c r="G236" s="429"/>
      <c r="H236" s="429"/>
      <c r="I236" s="429"/>
      <c r="J236" s="429"/>
      <c r="K236" s="429"/>
      <c r="L236" s="429"/>
      <c r="M236" s="403"/>
      <c r="N236" s="429"/>
      <c r="O236" s="429"/>
      <c r="P236" s="429"/>
      <c r="Q236" s="429"/>
      <c r="R236" s="429"/>
      <c r="S236" s="429"/>
      <c r="T236" s="429"/>
      <c r="U236" s="429"/>
      <c r="V236" s="429"/>
      <c r="W236" s="429"/>
      <c r="X236" s="429"/>
      <c r="Y236" s="429"/>
      <c r="Z236" s="429"/>
    </row>
    <row r="237" spans="1:26" ht="14.25" customHeight="1">
      <c r="A237" s="429"/>
      <c r="B237" s="403"/>
      <c r="C237" s="429"/>
      <c r="D237" s="429"/>
      <c r="E237" s="429"/>
      <c r="F237" s="429"/>
      <c r="G237" s="429"/>
      <c r="H237" s="429"/>
      <c r="I237" s="429"/>
      <c r="J237" s="429"/>
      <c r="K237" s="429"/>
      <c r="L237" s="429"/>
      <c r="M237" s="403"/>
      <c r="N237" s="429"/>
      <c r="O237" s="429"/>
      <c r="P237" s="429"/>
      <c r="Q237" s="429"/>
      <c r="R237" s="429"/>
      <c r="S237" s="429"/>
      <c r="T237" s="429"/>
      <c r="U237" s="429"/>
      <c r="V237" s="429"/>
      <c r="W237" s="429"/>
      <c r="X237" s="429"/>
      <c r="Y237" s="429"/>
      <c r="Z237" s="429"/>
    </row>
    <row r="238" spans="1:26" ht="14.25" customHeight="1">
      <c r="A238" s="429"/>
      <c r="B238" s="403"/>
      <c r="C238" s="429"/>
      <c r="D238" s="429"/>
      <c r="E238" s="429"/>
      <c r="F238" s="429"/>
      <c r="G238" s="429"/>
      <c r="H238" s="429"/>
      <c r="I238" s="429"/>
      <c r="J238" s="429"/>
      <c r="K238" s="429"/>
      <c r="L238" s="429"/>
      <c r="M238" s="403"/>
      <c r="N238" s="429"/>
      <c r="O238" s="429"/>
      <c r="P238" s="429"/>
      <c r="Q238" s="429"/>
      <c r="R238" s="429"/>
      <c r="S238" s="429"/>
      <c r="T238" s="429"/>
      <c r="U238" s="429"/>
      <c r="V238" s="429"/>
      <c r="W238" s="429"/>
      <c r="X238" s="429"/>
      <c r="Y238" s="429"/>
      <c r="Z238" s="429"/>
    </row>
    <row r="239" spans="1:26" ht="14.25" customHeight="1">
      <c r="A239" s="429"/>
      <c r="B239" s="403"/>
      <c r="C239" s="429"/>
      <c r="D239" s="429"/>
      <c r="E239" s="429"/>
      <c r="F239" s="429"/>
      <c r="G239" s="429"/>
      <c r="H239" s="429"/>
      <c r="I239" s="429"/>
      <c r="J239" s="429"/>
      <c r="K239" s="429"/>
      <c r="L239" s="429"/>
      <c r="M239" s="403"/>
      <c r="N239" s="429"/>
      <c r="O239" s="429"/>
      <c r="P239" s="429"/>
      <c r="Q239" s="429"/>
      <c r="R239" s="429"/>
      <c r="S239" s="429"/>
      <c r="T239" s="429"/>
      <c r="U239" s="429"/>
      <c r="V239" s="429"/>
      <c r="W239" s="429"/>
      <c r="X239" s="429"/>
      <c r="Y239" s="429"/>
      <c r="Z239" s="429"/>
    </row>
    <row r="240" spans="1:26" ht="14.25" customHeight="1">
      <c r="A240" s="429"/>
      <c r="B240" s="403"/>
      <c r="C240" s="429"/>
      <c r="D240" s="429"/>
      <c r="E240" s="429"/>
      <c r="F240" s="429"/>
      <c r="G240" s="429"/>
      <c r="H240" s="429"/>
      <c r="I240" s="429"/>
      <c r="J240" s="429"/>
      <c r="K240" s="429"/>
      <c r="L240" s="429"/>
      <c r="M240" s="403"/>
      <c r="N240" s="429"/>
      <c r="O240" s="429"/>
      <c r="P240" s="429"/>
      <c r="Q240" s="429"/>
      <c r="R240" s="429"/>
      <c r="S240" s="429"/>
      <c r="T240" s="429"/>
      <c r="U240" s="429"/>
      <c r="V240" s="429"/>
      <c r="W240" s="429"/>
      <c r="X240" s="429"/>
      <c r="Y240" s="429"/>
      <c r="Z240" s="429"/>
    </row>
    <row r="241" spans="1:26" ht="14.25" customHeight="1">
      <c r="A241" s="429"/>
      <c r="B241" s="403"/>
      <c r="C241" s="429"/>
      <c r="D241" s="429"/>
      <c r="E241" s="429"/>
      <c r="F241" s="429"/>
      <c r="G241" s="429"/>
      <c r="H241" s="429"/>
      <c r="I241" s="429"/>
      <c r="J241" s="429"/>
      <c r="K241" s="429"/>
      <c r="L241" s="429"/>
      <c r="M241" s="403"/>
      <c r="N241" s="429"/>
      <c r="O241" s="429"/>
      <c r="P241" s="429"/>
      <c r="Q241" s="429"/>
      <c r="R241" s="429"/>
      <c r="S241" s="429"/>
      <c r="T241" s="429"/>
      <c r="U241" s="429"/>
      <c r="V241" s="429"/>
      <c r="W241" s="429"/>
      <c r="X241" s="429"/>
      <c r="Y241" s="429"/>
      <c r="Z241" s="429"/>
    </row>
    <row r="242" spans="1:26" ht="14.25" customHeight="1">
      <c r="A242" s="429"/>
      <c r="B242" s="403"/>
      <c r="C242" s="429"/>
      <c r="D242" s="429"/>
      <c r="E242" s="429"/>
      <c r="F242" s="429"/>
      <c r="G242" s="429"/>
      <c r="H242" s="429"/>
      <c r="I242" s="429"/>
      <c r="J242" s="429"/>
      <c r="K242" s="429"/>
      <c r="L242" s="429"/>
      <c r="M242" s="403"/>
      <c r="N242" s="429"/>
      <c r="O242" s="429"/>
      <c r="P242" s="429"/>
      <c r="Q242" s="429"/>
      <c r="R242" s="429"/>
      <c r="S242" s="429"/>
      <c r="T242" s="429"/>
      <c r="U242" s="429"/>
      <c r="V242" s="429"/>
      <c r="W242" s="429"/>
      <c r="X242" s="429"/>
      <c r="Y242" s="429"/>
      <c r="Z242" s="429"/>
    </row>
    <row r="243" spans="1:26" ht="14.25" customHeight="1">
      <c r="A243" s="429"/>
      <c r="B243" s="403"/>
      <c r="C243" s="429"/>
      <c r="D243" s="429"/>
      <c r="E243" s="429"/>
      <c r="F243" s="429"/>
      <c r="G243" s="429"/>
      <c r="H243" s="429"/>
      <c r="I243" s="429"/>
      <c r="J243" s="429"/>
      <c r="K243" s="429"/>
      <c r="L243" s="429"/>
      <c r="M243" s="403"/>
      <c r="N243" s="429"/>
      <c r="O243" s="429"/>
      <c r="P243" s="429"/>
      <c r="Q243" s="429"/>
      <c r="R243" s="429"/>
      <c r="S243" s="429"/>
      <c r="T243" s="429"/>
      <c r="U243" s="429"/>
      <c r="V243" s="429"/>
      <c r="W243" s="429"/>
      <c r="X243" s="429"/>
      <c r="Y243" s="429"/>
      <c r="Z243" s="429"/>
    </row>
    <row r="244" spans="1:26" ht="15.75" customHeight="1">
      <c r="A244" s="429"/>
      <c r="B244" s="403"/>
      <c r="C244" s="429"/>
      <c r="D244" s="429"/>
      <c r="E244" s="429"/>
      <c r="F244" s="429"/>
      <c r="G244" s="429"/>
      <c r="H244" s="429"/>
      <c r="I244" s="429"/>
      <c r="J244" s="429"/>
      <c r="K244" s="429"/>
      <c r="L244" s="429"/>
      <c r="M244" s="403"/>
      <c r="N244" s="429"/>
      <c r="O244" s="429"/>
      <c r="P244" s="429"/>
      <c r="Q244" s="429"/>
      <c r="R244" s="429"/>
      <c r="S244" s="429"/>
      <c r="T244" s="429"/>
      <c r="U244" s="429"/>
      <c r="V244" s="429"/>
      <c r="W244" s="429"/>
      <c r="X244" s="429"/>
      <c r="Y244" s="429"/>
      <c r="Z244" s="429"/>
    </row>
    <row r="245" spans="1:26" ht="15.75" customHeight="1">
      <c r="A245" s="429"/>
      <c r="B245" s="403"/>
      <c r="C245" s="429"/>
      <c r="D245" s="429"/>
      <c r="E245" s="429"/>
      <c r="F245" s="429"/>
      <c r="G245" s="429"/>
      <c r="H245" s="429"/>
      <c r="I245" s="429"/>
      <c r="J245" s="429"/>
      <c r="K245" s="429"/>
      <c r="L245" s="429"/>
      <c r="M245" s="403"/>
      <c r="N245" s="429"/>
      <c r="O245" s="429"/>
      <c r="P245" s="429"/>
      <c r="Q245" s="429"/>
      <c r="R245" s="429"/>
      <c r="S245" s="429"/>
      <c r="T245" s="429"/>
      <c r="U245" s="429"/>
      <c r="V245" s="429"/>
      <c r="W245" s="429"/>
      <c r="X245" s="429"/>
      <c r="Y245" s="429"/>
      <c r="Z245" s="429"/>
    </row>
    <row r="246" spans="1:26" ht="15.75" customHeight="1">
      <c r="A246" s="429"/>
      <c r="B246" s="403"/>
      <c r="C246" s="429"/>
      <c r="D246" s="429"/>
      <c r="E246" s="429"/>
      <c r="F246" s="429"/>
      <c r="G246" s="429"/>
      <c r="H246" s="429"/>
      <c r="I246" s="429"/>
      <c r="J246" s="429"/>
      <c r="K246" s="429"/>
      <c r="L246" s="429"/>
      <c r="M246" s="403"/>
      <c r="N246" s="429"/>
      <c r="O246" s="429"/>
      <c r="P246" s="429"/>
      <c r="Q246" s="429"/>
      <c r="R246" s="429"/>
      <c r="S246" s="429"/>
      <c r="T246" s="429"/>
      <c r="U246" s="429"/>
      <c r="V246" s="429"/>
      <c r="W246" s="429"/>
      <c r="X246" s="429"/>
      <c r="Y246" s="429"/>
      <c r="Z246" s="429"/>
    </row>
    <row r="247" spans="1:26" ht="15.75" customHeight="1">
      <c r="A247" s="429"/>
      <c r="B247" s="403"/>
      <c r="C247" s="429"/>
      <c r="D247" s="429"/>
      <c r="E247" s="429"/>
      <c r="F247" s="429"/>
      <c r="G247" s="429"/>
      <c r="H247" s="429"/>
      <c r="I247" s="429"/>
      <c r="J247" s="429"/>
      <c r="K247" s="429"/>
      <c r="L247" s="429"/>
      <c r="M247" s="403"/>
      <c r="N247" s="429"/>
      <c r="O247" s="429"/>
      <c r="P247" s="429"/>
      <c r="Q247" s="429"/>
      <c r="R247" s="429"/>
      <c r="S247" s="429"/>
      <c r="T247" s="429"/>
      <c r="U247" s="429"/>
      <c r="V247" s="429"/>
      <c r="W247" s="429"/>
      <c r="X247" s="429"/>
      <c r="Y247" s="429"/>
      <c r="Z247" s="429"/>
    </row>
    <row r="248" spans="1:26" ht="15.75" customHeight="1">
      <c r="A248" s="429"/>
      <c r="B248" s="403"/>
      <c r="C248" s="429"/>
      <c r="D248" s="429"/>
      <c r="E248" s="429"/>
      <c r="F248" s="429"/>
      <c r="G248" s="429"/>
      <c r="H248" s="429"/>
      <c r="I248" s="429"/>
      <c r="J248" s="429"/>
      <c r="K248" s="429"/>
      <c r="L248" s="429"/>
      <c r="M248" s="403"/>
      <c r="N248" s="429"/>
      <c r="O248" s="429"/>
      <c r="P248" s="429"/>
      <c r="Q248" s="429"/>
      <c r="R248" s="429"/>
      <c r="S248" s="429"/>
      <c r="T248" s="429"/>
      <c r="U248" s="429"/>
      <c r="V248" s="429"/>
      <c r="W248" s="429"/>
      <c r="X248" s="429"/>
      <c r="Y248" s="429"/>
      <c r="Z248" s="429"/>
    </row>
    <row r="249" spans="1:26" ht="15.75" customHeight="1">
      <c r="A249" s="429"/>
      <c r="B249" s="403"/>
      <c r="C249" s="429"/>
      <c r="D249" s="429"/>
      <c r="E249" s="429"/>
      <c r="F249" s="429"/>
      <c r="G249" s="429"/>
      <c r="H249" s="429"/>
      <c r="I249" s="429"/>
      <c r="J249" s="429"/>
      <c r="K249" s="429"/>
      <c r="L249" s="429"/>
      <c r="M249" s="403"/>
      <c r="N249" s="429"/>
      <c r="O249" s="429"/>
      <c r="P249" s="429"/>
      <c r="Q249" s="429"/>
      <c r="R249" s="429"/>
      <c r="S249" s="429"/>
      <c r="T249" s="429"/>
      <c r="U249" s="429"/>
      <c r="V249" s="429"/>
      <c r="W249" s="429"/>
      <c r="X249" s="429"/>
      <c r="Y249" s="429"/>
      <c r="Z249" s="429"/>
    </row>
    <row r="250" spans="1:26" ht="15.75" customHeight="1">
      <c r="A250" s="429"/>
      <c r="B250" s="403"/>
      <c r="C250" s="429"/>
      <c r="D250" s="429"/>
      <c r="E250" s="429"/>
      <c r="F250" s="429"/>
      <c r="G250" s="429"/>
      <c r="H250" s="429"/>
      <c r="I250" s="429"/>
      <c r="J250" s="429"/>
      <c r="K250" s="429"/>
      <c r="L250" s="429"/>
      <c r="M250" s="403"/>
      <c r="N250" s="429"/>
      <c r="O250" s="429"/>
      <c r="P250" s="429"/>
      <c r="Q250" s="429"/>
      <c r="R250" s="429"/>
      <c r="S250" s="429"/>
      <c r="T250" s="429"/>
      <c r="U250" s="429"/>
      <c r="V250" s="429"/>
      <c r="W250" s="429"/>
      <c r="X250" s="429"/>
      <c r="Y250" s="429"/>
      <c r="Z250" s="429"/>
    </row>
    <row r="251" spans="1:26" ht="15.75" customHeight="1">
      <c r="A251" s="429"/>
      <c r="B251" s="403"/>
      <c r="C251" s="429"/>
      <c r="D251" s="429"/>
      <c r="E251" s="429"/>
      <c r="F251" s="429"/>
      <c r="G251" s="429"/>
      <c r="H251" s="429"/>
      <c r="I251" s="429"/>
      <c r="J251" s="429"/>
      <c r="K251" s="429"/>
      <c r="L251" s="429"/>
      <c r="M251" s="403"/>
      <c r="N251" s="429"/>
      <c r="O251" s="429"/>
      <c r="P251" s="429"/>
      <c r="Q251" s="429"/>
      <c r="R251" s="429"/>
      <c r="S251" s="429"/>
      <c r="T251" s="429"/>
      <c r="U251" s="429"/>
      <c r="V251" s="429"/>
      <c r="W251" s="429"/>
      <c r="X251" s="429"/>
      <c r="Y251" s="429"/>
      <c r="Z251" s="429"/>
    </row>
    <row r="252" spans="1:26" ht="15.75" customHeight="1">
      <c r="A252" s="429"/>
      <c r="B252" s="403"/>
      <c r="C252" s="429"/>
      <c r="D252" s="429"/>
      <c r="E252" s="429"/>
      <c r="F252" s="429"/>
      <c r="G252" s="429"/>
      <c r="H252" s="429"/>
      <c r="I252" s="429"/>
      <c r="J252" s="429"/>
      <c r="K252" s="429"/>
      <c r="L252" s="429"/>
      <c r="M252" s="403"/>
      <c r="N252" s="429"/>
      <c r="O252" s="429"/>
      <c r="P252" s="429"/>
      <c r="Q252" s="429"/>
      <c r="R252" s="429"/>
      <c r="S252" s="429"/>
      <c r="T252" s="429"/>
      <c r="U252" s="429"/>
      <c r="V252" s="429"/>
      <c r="W252" s="429"/>
      <c r="X252" s="429"/>
      <c r="Y252" s="429"/>
      <c r="Z252" s="429"/>
    </row>
    <row r="253" spans="1:26" ht="15.75" customHeight="1">
      <c r="A253" s="429"/>
      <c r="B253" s="403"/>
      <c r="C253" s="429"/>
      <c r="D253" s="429"/>
      <c r="E253" s="429"/>
      <c r="F253" s="429"/>
      <c r="G253" s="429"/>
      <c r="H253" s="429"/>
      <c r="I253" s="429"/>
      <c r="J253" s="429"/>
      <c r="K253" s="429"/>
      <c r="L253" s="429"/>
      <c r="M253" s="403"/>
      <c r="N253" s="429"/>
      <c r="O253" s="429"/>
      <c r="P253" s="429"/>
      <c r="Q253" s="429"/>
      <c r="R253" s="429"/>
      <c r="S253" s="429"/>
      <c r="T253" s="429"/>
      <c r="U253" s="429"/>
      <c r="V253" s="429"/>
      <c r="W253" s="429"/>
      <c r="X253" s="429"/>
      <c r="Y253" s="429"/>
      <c r="Z253" s="429"/>
    </row>
    <row r="254" spans="1:26" ht="15.75" customHeight="1">
      <c r="A254" s="429"/>
      <c r="B254" s="403"/>
      <c r="C254" s="429"/>
      <c r="D254" s="429"/>
      <c r="E254" s="429"/>
      <c r="F254" s="429"/>
      <c r="G254" s="429"/>
      <c r="H254" s="429"/>
      <c r="I254" s="429"/>
      <c r="J254" s="429"/>
      <c r="K254" s="429"/>
      <c r="L254" s="429"/>
      <c r="M254" s="403"/>
      <c r="N254" s="429"/>
      <c r="O254" s="429"/>
      <c r="P254" s="429"/>
      <c r="Q254" s="429"/>
      <c r="R254" s="429"/>
      <c r="S254" s="429"/>
      <c r="T254" s="429"/>
      <c r="U254" s="429"/>
      <c r="V254" s="429"/>
      <c r="W254" s="429"/>
      <c r="X254" s="429"/>
      <c r="Y254" s="429"/>
      <c r="Z254" s="429"/>
    </row>
    <row r="255" spans="1:26" ht="15.75" customHeight="1">
      <c r="A255" s="429"/>
      <c r="B255" s="403"/>
      <c r="C255" s="429"/>
      <c r="D255" s="429"/>
      <c r="E255" s="429"/>
      <c r="F255" s="429"/>
      <c r="G255" s="429"/>
      <c r="H255" s="429"/>
      <c r="I255" s="429"/>
      <c r="J255" s="429"/>
      <c r="K255" s="429"/>
      <c r="L255" s="429"/>
      <c r="M255" s="403"/>
      <c r="N255" s="429"/>
      <c r="O255" s="429"/>
      <c r="P255" s="429"/>
      <c r="Q255" s="429"/>
      <c r="R255" s="429"/>
      <c r="S255" s="429"/>
      <c r="T255" s="429"/>
      <c r="U255" s="429"/>
      <c r="V255" s="429"/>
      <c r="W255" s="429"/>
      <c r="X255" s="429"/>
      <c r="Y255" s="429"/>
      <c r="Z255" s="429"/>
    </row>
    <row r="256" spans="1:26" ht="15.75" customHeight="1">
      <c r="A256" s="429"/>
      <c r="B256" s="403"/>
      <c r="C256" s="429"/>
      <c r="D256" s="429"/>
      <c r="E256" s="429"/>
      <c r="F256" s="429"/>
      <c r="G256" s="429"/>
      <c r="H256" s="429"/>
      <c r="I256" s="429"/>
      <c r="J256" s="429"/>
      <c r="K256" s="429"/>
      <c r="L256" s="429"/>
      <c r="M256" s="403"/>
      <c r="N256" s="429"/>
      <c r="O256" s="429"/>
      <c r="P256" s="429"/>
      <c r="Q256" s="429"/>
      <c r="R256" s="429"/>
      <c r="S256" s="429"/>
      <c r="T256" s="429"/>
      <c r="U256" s="429"/>
      <c r="V256" s="429"/>
      <c r="W256" s="429"/>
      <c r="X256" s="429"/>
      <c r="Y256" s="429"/>
      <c r="Z256" s="429"/>
    </row>
    <row r="257" spans="1:26" ht="15.75" customHeight="1">
      <c r="A257" s="429"/>
      <c r="B257" s="403"/>
      <c r="C257" s="429"/>
      <c r="D257" s="429"/>
      <c r="E257" s="429"/>
      <c r="F257" s="429"/>
      <c r="G257" s="429"/>
      <c r="H257" s="429"/>
      <c r="I257" s="429"/>
      <c r="J257" s="429"/>
      <c r="K257" s="429"/>
      <c r="L257" s="429"/>
      <c r="M257" s="403"/>
      <c r="N257" s="429"/>
      <c r="O257" s="429"/>
      <c r="P257" s="429"/>
      <c r="Q257" s="429"/>
      <c r="R257" s="429"/>
      <c r="S257" s="429"/>
      <c r="T257" s="429"/>
      <c r="U257" s="429"/>
      <c r="V257" s="429"/>
      <c r="W257" s="429"/>
      <c r="X257" s="429"/>
      <c r="Y257" s="429"/>
      <c r="Z257" s="429"/>
    </row>
    <row r="258" spans="1:26" ht="15.75" customHeight="1">
      <c r="A258" s="429"/>
      <c r="B258" s="403"/>
      <c r="C258" s="429"/>
      <c r="D258" s="429"/>
      <c r="E258" s="429"/>
      <c r="F258" s="429"/>
      <c r="G258" s="429"/>
      <c r="H258" s="429"/>
      <c r="I258" s="429"/>
      <c r="J258" s="429"/>
      <c r="K258" s="429"/>
      <c r="L258" s="429"/>
      <c r="M258" s="403"/>
      <c r="N258" s="429"/>
      <c r="O258" s="429"/>
      <c r="P258" s="429"/>
      <c r="Q258" s="429"/>
      <c r="R258" s="429"/>
      <c r="S258" s="429"/>
      <c r="T258" s="429"/>
      <c r="U258" s="429"/>
      <c r="V258" s="429"/>
      <c r="W258" s="429"/>
      <c r="X258" s="429"/>
      <c r="Y258" s="429"/>
      <c r="Z258" s="429"/>
    </row>
    <row r="259" spans="1:26" ht="15.75" customHeight="1">
      <c r="A259" s="429"/>
      <c r="B259" s="403"/>
      <c r="C259" s="429"/>
      <c r="D259" s="429"/>
      <c r="E259" s="429"/>
      <c r="F259" s="429"/>
      <c r="G259" s="429"/>
      <c r="H259" s="429"/>
      <c r="I259" s="429"/>
      <c r="J259" s="429"/>
      <c r="K259" s="429"/>
      <c r="L259" s="429"/>
      <c r="M259" s="403"/>
      <c r="N259" s="429"/>
      <c r="O259" s="429"/>
      <c r="P259" s="429"/>
      <c r="Q259" s="429"/>
      <c r="R259" s="429"/>
      <c r="S259" s="429"/>
      <c r="T259" s="429"/>
      <c r="U259" s="429"/>
      <c r="V259" s="429"/>
      <c r="W259" s="429"/>
      <c r="X259" s="429"/>
      <c r="Y259" s="429"/>
      <c r="Z259" s="429"/>
    </row>
    <row r="260" spans="1:26" ht="15.75" customHeight="1">
      <c r="A260" s="429"/>
      <c r="B260" s="403"/>
      <c r="C260" s="429"/>
      <c r="D260" s="429"/>
      <c r="E260" s="429"/>
      <c r="F260" s="429"/>
      <c r="G260" s="429"/>
      <c r="H260" s="429"/>
      <c r="I260" s="429"/>
      <c r="J260" s="429"/>
      <c r="K260" s="429"/>
      <c r="L260" s="429"/>
      <c r="M260" s="403"/>
      <c r="N260" s="429"/>
      <c r="O260" s="429"/>
      <c r="P260" s="429"/>
      <c r="Q260" s="429"/>
      <c r="R260" s="429"/>
      <c r="S260" s="429"/>
      <c r="T260" s="429"/>
      <c r="U260" s="429"/>
      <c r="V260" s="429"/>
      <c r="W260" s="429"/>
      <c r="X260" s="429"/>
      <c r="Y260" s="429"/>
      <c r="Z260" s="429"/>
    </row>
    <row r="261" spans="1:26" ht="15.75" customHeight="1">
      <c r="A261" s="429"/>
      <c r="B261" s="403"/>
      <c r="C261" s="429"/>
      <c r="D261" s="429"/>
      <c r="E261" s="429"/>
      <c r="F261" s="429"/>
      <c r="G261" s="429"/>
      <c r="H261" s="429"/>
      <c r="I261" s="429"/>
      <c r="J261" s="429"/>
      <c r="K261" s="429"/>
      <c r="L261" s="429"/>
      <c r="M261" s="403"/>
      <c r="N261" s="429"/>
      <c r="O261" s="429"/>
      <c r="P261" s="429"/>
      <c r="Q261" s="429"/>
      <c r="R261" s="429"/>
      <c r="S261" s="429"/>
      <c r="T261" s="429"/>
      <c r="U261" s="429"/>
      <c r="V261" s="429"/>
      <c r="W261" s="429"/>
      <c r="X261" s="429"/>
      <c r="Y261" s="429"/>
      <c r="Z261" s="429"/>
    </row>
    <row r="262" spans="1:26" ht="15.75" customHeight="1">
      <c r="A262" s="429"/>
      <c r="B262" s="403"/>
      <c r="C262" s="429"/>
      <c r="D262" s="429"/>
      <c r="E262" s="429"/>
      <c r="F262" s="429"/>
      <c r="G262" s="429"/>
      <c r="H262" s="429"/>
      <c r="I262" s="429"/>
      <c r="J262" s="429"/>
      <c r="K262" s="429"/>
      <c r="L262" s="429"/>
      <c r="M262" s="403"/>
      <c r="N262" s="429"/>
      <c r="O262" s="429"/>
      <c r="P262" s="429"/>
      <c r="Q262" s="429"/>
      <c r="R262" s="429"/>
      <c r="S262" s="429"/>
      <c r="T262" s="429"/>
      <c r="U262" s="429"/>
      <c r="V262" s="429"/>
      <c r="W262" s="429"/>
      <c r="X262" s="429"/>
      <c r="Y262" s="429"/>
      <c r="Z262" s="429"/>
    </row>
    <row r="263" spans="1:26" ht="15.75" customHeight="1">
      <c r="A263" s="429"/>
      <c r="B263" s="403"/>
      <c r="C263" s="429"/>
      <c r="D263" s="429"/>
      <c r="E263" s="429"/>
      <c r="F263" s="429"/>
      <c r="G263" s="429"/>
      <c r="H263" s="429"/>
      <c r="I263" s="429"/>
      <c r="J263" s="429"/>
      <c r="K263" s="429"/>
      <c r="L263" s="429"/>
      <c r="M263" s="403"/>
      <c r="N263" s="429"/>
      <c r="O263" s="429"/>
      <c r="P263" s="429"/>
      <c r="Q263" s="429"/>
      <c r="R263" s="429"/>
      <c r="S263" s="429"/>
      <c r="T263" s="429"/>
      <c r="U263" s="429"/>
      <c r="V263" s="429"/>
      <c r="W263" s="429"/>
      <c r="X263" s="429"/>
      <c r="Y263" s="429"/>
      <c r="Z263" s="429"/>
    </row>
    <row r="264" spans="1:26" ht="15.75" customHeight="1">
      <c r="A264" s="429"/>
      <c r="B264" s="403"/>
      <c r="C264" s="429"/>
      <c r="D264" s="429"/>
      <c r="E264" s="429"/>
      <c r="F264" s="429"/>
      <c r="G264" s="429"/>
      <c r="H264" s="429"/>
      <c r="I264" s="429"/>
      <c r="J264" s="429"/>
      <c r="K264" s="429"/>
      <c r="L264" s="429"/>
      <c r="M264" s="403"/>
      <c r="N264" s="429"/>
      <c r="O264" s="429"/>
      <c r="P264" s="429"/>
      <c r="Q264" s="429"/>
      <c r="R264" s="429"/>
      <c r="S264" s="429"/>
      <c r="T264" s="429"/>
      <c r="U264" s="429"/>
      <c r="V264" s="429"/>
      <c r="W264" s="429"/>
      <c r="X264" s="429"/>
      <c r="Y264" s="429"/>
      <c r="Z264" s="429"/>
    </row>
    <row r="265" spans="1:26" ht="15.75" customHeight="1">
      <c r="A265" s="429"/>
      <c r="B265" s="403"/>
      <c r="C265" s="429"/>
      <c r="D265" s="429"/>
      <c r="E265" s="429"/>
      <c r="F265" s="429"/>
      <c r="G265" s="429"/>
      <c r="H265" s="429"/>
      <c r="I265" s="429"/>
      <c r="J265" s="429"/>
      <c r="K265" s="429"/>
      <c r="L265" s="429"/>
      <c r="M265" s="403"/>
      <c r="N265" s="429"/>
      <c r="O265" s="429"/>
      <c r="P265" s="429"/>
      <c r="Q265" s="429"/>
      <c r="R265" s="429"/>
      <c r="S265" s="429"/>
      <c r="T265" s="429"/>
      <c r="U265" s="429"/>
      <c r="V265" s="429"/>
      <c r="W265" s="429"/>
      <c r="X265" s="429"/>
      <c r="Y265" s="429"/>
      <c r="Z265" s="429"/>
    </row>
    <row r="266" spans="1:26" ht="15.75" customHeight="1">
      <c r="A266" s="429"/>
      <c r="B266" s="403"/>
      <c r="C266" s="429"/>
      <c r="D266" s="429"/>
      <c r="E266" s="429"/>
      <c r="F266" s="429"/>
      <c r="G266" s="429"/>
      <c r="H266" s="429"/>
      <c r="I266" s="429"/>
      <c r="J266" s="429"/>
      <c r="K266" s="429"/>
      <c r="L266" s="429"/>
      <c r="M266" s="403"/>
      <c r="N266" s="429"/>
      <c r="O266" s="429"/>
      <c r="P266" s="429"/>
      <c r="Q266" s="429"/>
      <c r="R266" s="429"/>
      <c r="S266" s="429"/>
      <c r="T266" s="429"/>
      <c r="U266" s="429"/>
      <c r="V266" s="429"/>
      <c r="W266" s="429"/>
      <c r="X266" s="429"/>
      <c r="Y266" s="429"/>
      <c r="Z266" s="429"/>
    </row>
    <row r="267" spans="1:26" ht="15.75" customHeight="1">
      <c r="A267" s="429"/>
      <c r="B267" s="403"/>
      <c r="C267" s="429"/>
      <c r="D267" s="429"/>
      <c r="E267" s="429"/>
      <c r="F267" s="429"/>
      <c r="G267" s="429"/>
      <c r="H267" s="429"/>
      <c r="I267" s="429"/>
      <c r="J267" s="429"/>
      <c r="K267" s="429"/>
      <c r="L267" s="429"/>
      <c r="M267" s="403"/>
      <c r="N267" s="429"/>
      <c r="O267" s="429"/>
      <c r="P267" s="429"/>
      <c r="Q267" s="429"/>
      <c r="R267" s="429"/>
      <c r="S267" s="429"/>
      <c r="T267" s="429"/>
      <c r="U267" s="429"/>
      <c r="V267" s="429"/>
      <c r="W267" s="429"/>
      <c r="X267" s="429"/>
      <c r="Y267" s="429"/>
      <c r="Z267" s="429"/>
    </row>
    <row r="268" spans="1:26" ht="15.75" customHeight="1">
      <c r="A268" s="429"/>
      <c r="B268" s="403"/>
      <c r="C268" s="429"/>
      <c r="D268" s="429"/>
      <c r="E268" s="429"/>
      <c r="F268" s="429"/>
      <c r="G268" s="429"/>
      <c r="H268" s="429"/>
      <c r="I268" s="429"/>
      <c r="J268" s="429"/>
      <c r="K268" s="429"/>
      <c r="L268" s="429"/>
      <c r="M268" s="403"/>
      <c r="N268" s="429"/>
      <c r="O268" s="429"/>
      <c r="P268" s="429"/>
      <c r="Q268" s="429"/>
      <c r="R268" s="429"/>
      <c r="S268" s="429"/>
      <c r="T268" s="429"/>
      <c r="U268" s="429"/>
      <c r="V268" s="429"/>
      <c r="W268" s="429"/>
      <c r="X268" s="429"/>
      <c r="Y268" s="429"/>
      <c r="Z268" s="429"/>
    </row>
    <row r="269" spans="1:26" ht="15.75" customHeight="1">
      <c r="A269" s="429"/>
      <c r="B269" s="403"/>
      <c r="C269" s="429"/>
      <c r="D269" s="429"/>
      <c r="E269" s="429"/>
      <c r="F269" s="429"/>
      <c r="G269" s="429"/>
      <c r="H269" s="429"/>
      <c r="I269" s="429"/>
      <c r="J269" s="429"/>
      <c r="K269" s="429"/>
      <c r="L269" s="429"/>
      <c r="M269" s="403"/>
      <c r="N269" s="429"/>
      <c r="O269" s="429"/>
      <c r="P269" s="429"/>
      <c r="Q269" s="429"/>
      <c r="R269" s="429"/>
      <c r="S269" s="429"/>
      <c r="T269" s="429"/>
      <c r="U269" s="429"/>
      <c r="V269" s="429"/>
      <c r="W269" s="429"/>
      <c r="X269" s="429"/>
      <c r="Y269" s="429"/>
      <c r="Z269" s="429"/>
    </row>
    <row r="270" spans="1:26" ht="15.75" customHeight="1">
      <c r="A270" s="429"/>
      <c r="B270" s="403"/>
      <c r="C270" s="429"/>
      <c r="D270" s="429"/>
      <c r="E270" s="429"/>
      <c r="F270" s="429"/>
      <c r="G270" s="429"/>
      <c r="H270" s="429"/>
      <c r="I270" s="429"/>
      <c r="J270" s="429"/>
      <c r="K270" s="429"/>
      <c r="L270" s="429"/>
      <c r="M270" s="403"/>
      <c r="N270" s="429"/>
      <c r="O270" s="429"/>
      <c r="P270" s="429"/>
      <c r="Q270" s="429"/>
      <c r="R270" s="429"/>
      <c r="S270" s="429"/>
      <c r="T270" s="429"/>
      <c r="U270" s="429"/>
      <c r="V270" s="429"/>
      <c r="W270" s="429"/>
      <c r="X270" s="429"/>
      <c r="Y270" s="429"/>
      <c r="Z270" s="429"/>
    </row>
    <row r="271" spans="1:26" ht="15.75" customHeight="1">
      <c r="A271" s="429"/>
      <c r="B271" s="403"/>
      <c r="C271" s="429"/>
      <c r="D271" s="429"/>
      <c r="E271" s="429"/>
      <c r="F271" s="429"/>
      <c r="G271" s="429"/>
      <c r="H271" s="429"/>
      <c r="I271" s="429"/>
      <c r="J271" s="429"/>
      <c r="K271" s="429"/>
      <c r="L271" s="429"/>
      <c r="M271" s="403"/>
      <c r="N271" s="429"/>
      <c r="O271" s="429"/>
      <c r="P271" s="429"/>
      <c r="Q271" s="429"/>
      <c r="R271" s="429"/>
      <c r="S271" s="429"/>
      <c r="T271" s="429"/>
      <c r="U271" s="429"/>
      <c r="V271" s="429"/>
      <c r="W271" s="429"/>
      <c r="X271" s="429"/>
      <c r="Y271" s="429"/>
      <c r="Z271" s="429"/>
    </row>
    <row r="272" spans="1:26" ht="15.75" customHeight="1">
      <c r="A272" s="429"/>
      <c r="B272" s="403"/>
      <c r="C272" s="429"/>
      <c r="D272" s="429"/>
      <c r="E272" s="429"/>
      <c r="F272" s="429"/>
      <c r="G272" s="429"/>
      <c r="H272" s="429"/>
      <c r="I272" s="429"/>
      <c r="J272" s="429"/>
      <c r="K272" s="429"/>
      <c r="L272" s="429"/>
      <c r="M272" s="403"/>
      <c r="N272" s="429"/>
      <c r="O272" s="429"/>
      <c r="P272" s="429"/>
      <c r="Q272" s="429"/>
      <c r="R272" s="429"/>
      <c r="S272" s="429"/>
      <c r="T272" s="429"/>
      <c r="U272" s="429"/>
      <c r="V272" s="429"/>
      <c r="W272" s="429"/>
      <c r="X272" s="429"/>
      <c r="Y272" s="429"/>
      <c r="Z272" s="429"/>
    </row>
    <row r="273" spans="1:26" ht="15.75" customHeight="1">
      <c r="A273" s="429"/>
      <c r="B273" s="403"/>
      <c r="C273" s="429"/>
      <c r="D273" s="429"/>
      <c r="E273" s="429"/>
      <c r="F273" s="429"/>
      <c r="G273" s="429"/>
      <c r="H273" s="429"/>
      <c r="I273" s="429"/>
      <c r="J273" s="429"/>
      <c r="K273" s="429"/>
      <c r="L273" s="429"/>
      <c r="M273" s="403"/>
      <c r="N273" s="429"/>
      <c r="O273" s="429"/>
      <c r="P273" s="429"/>
      <c r="Q273" s="429"/>
      <c r="R273" s="429"/>
      <c r="S273" s="429"/>
      <c r="T273" s="429"/>
      <c r="U273" s="429"/>
      <c r="V273" s="429"/>
      <c r="W273" s="429"/>
      <c r="X273" s="429"/>
      <c r="Y273" s="429"/>
      <c r="Z273" s="429"/>
    </row>
    <row r="274" spans="1:26" ht="15.75" customHeight="1">
      <c r="A274" s="429"/>
      <c r="B274" s="403"/>
      <c r="C274" s="429"/>
      <c r="D274" s="429"/>
      <c r="E274" s="429"/>
      <c r="F274" s="429"/>
      <c r="G274" s="429"/>
      <c r="H274" s="429"/>
      <c r="I274" s="429"/>
      <c r="J274" s="429"/>
      <c r="K274" s="429"/>
      <c r="L274" s="429"/>
      <c r="M274" s="403"/>
      <c r="N274" s="429"/>
      <c r="O274" s="429"/>
      <c r="P274" s="429"/>
      <c r="Q274" s="429"/>
      <c r="R274" s="429"/>
      <c r="S274" s="429"/>
      <c r="T274" s="429"/>
      <c r="U274" s="429"/>
      <c r="V274" s="429"/>
      <c r="W274" s="429"/>
      <c r="X274" s="429"/>
      <c r="Y274" s="429"/>
      <c r="Z274" s="429"/>
    </row>
    <row r="275" spans="1:26" ht="15.75" customHeight="1">
      <c r="A275" s="429"/>
      <c r="B275" s="403"/>
      <c r="C275" s="429"/>
      <c r="D275" s="429"/>
      <c r="E275" s="429"/>
      <c r="F275" s="429"/>
      <c r="G275" s="429"/>
      <c r="H275" s="429"/>
      <c r="I275" s="429"/>
      <c r="J275" s="429"/>
      <c r="K275" s="429"/>
      <c r="L275" s="429"/>
      <c r="M275" s="403"/>
      <c r="N275" s="429"/>
      <c r="O275" s="429"/>
      <c r="P275" s="429"/>
      <c r="Q275" s="429"/>
      <c r="R275" s="429"/>
      <c r="S275" s="429"/>
      <c r="T275" s="429"/>
      <c r="U275" s="429"/>
      <c r="V275" s="429"/>
      <c r="W275" s="429"/>
      <c r="X275" s="429"/>
      <c r="Y275" s="429"/>
      <c r="Z275" s="429"/>
    </row>
    <row r="276" spans="1:26" ht="15.75" customHeight="1">
      <c r="A276" s="429"/>
      <c r="B276" s="403"/>
      <c r="C276" s="429"/>
      <c r="D276" s="429"/>
      <c r="E276" s="429"/>
      <c r="F276" s="429"/>
      <c r="G276" s="429"/>
      <c r="H276" s="429"/>
      <c r="I276" s="429"/>
      <c r="J276" s="429"/>
      <c r="K276" s="429"/>
      <c r="L276" s="429"/>
      <c r="M276" s="403"/>
      <c r="N276" s="429"/>
      <c r="O276" s="429"/>
      <c r="P276" s="429"/>
      <c r="Q276" s="429"/>
      <c r="R276" s="429"/>
      <c r="S276" s="429"/>
      <c r="T276" s="429"/>
      <c r="U276" s="429"/>
      <c r="V276" s="429"/>
      <c r="W276" s="429"/>
      <c r="X276" s="429"/>
      <c r="Y276" s="429"/>
      <c r="Z276" s="429"/>
    </row>
    <row r="277" spans="1:26" ht="15.75" customHeight="1">
      <c r="A277" s="429"/>
      <c r="B277" s="403"/>
      <c r="C277" s="429"/>
      <c r="D277" s="429"/>
      <c r="E277" s="429"/>
      <c r="F277" s="429"/>
      <c r="G277" s="429"/>
      <c r="H277" s="429"/>
      <c r="I277" s="429"/>
      <c r="J277" s="429"/>
      <c r="K277" s="429"/>
      <c r="L277" s="429"/>
      <c r="M277" s="403"/>
      <c r="N277" s="429"/>
      <c r="O277" s="429"/>
      <c r="P277" s="429"/>
      <c r="Q277" s="429"/>
      <c r="R277" s="429"/>
      <c r="S277" s="429"/>
      <c r="T277" s="429"/>
      <c r="U277" s="429"/>
      <c r="V277" s="429"/>
      <c r="W277" s="429"/>
      <c r="X277" s="429"/>
      <c r="Y277" s="429"/>
      <c r="Z277" s="429"/>
    </row>
    <row r="278" spans="1:26" ht="15.75" customHeight="1">
      <c r="A278" s="429"/>
      <c r="B278" s="403"/>
      <c r="C278" s="429"/>
      <c r="D278" s="429"/>
      <c r="E278" s="429"/>
      <c r="F278" s="429"/>
      <c r="G278" s="429"/>
      <c r="H278" s="429"/>
      <c r="I278" s="429"/>
      <c r="J278" s="429"/>
      <c r="K278" s="429"/>
      <c r="L278" s="429"/>
      <c r="M278" s="403"/>
      <c r="N278" s="429"/>
      <c r="O278" s="429"/>
      <c r="P278" s="429"/>
      <c r="Q278" s="429"/>
      <c r="R278" s="429"/>
      <c r="S278" s="429"/>
      <c r="T278" s="429"/>
      <c r="U278" s="429"/>
      <c r="V278" s="429"/>
      <c r="W278" s="429"/>
      <c r="X278" s="429"/>
      <c r="Y278" s="429"/>
      <c r="Z278" s="429"/>
    </row>
    <row r="279" spans="1:26" ht="15.75" customHeight="1">
      <c r="A279" s="429"/>
      <c r="B279" s="403"/>
      <c r="C279" s="429"/>
      <c r="D279" s="429"/>
      <c r="E279" s="429"/>
      <c r="F279" s="429"/>
      <c r="G279" s="429"/>
      <c r="H279" s="429"/>
      <c r="I279" s="429"/>
      <c r="J279" s="429"/>
      <c r="K279" s="429"/>
      <c r="L279" s="429"/>
      <c r="M279" s="403"/>
      <c r="N279" s="429"/>
      <c r="O279" s="429"/>
      <c r="P279" s="429"/>
      <c r="Q279" s="429"/>
      <c r="R279" s="429"/>
      <c r="S279" s="429"/>
      <c r="T279" s="429"/>
      <c r="U279" s="429"/>
      <c r="V279" s="429"/>
      <c r="W279" s="429"/>
      <c r="X279" s="429"/>
      <c r="Y279" s="429"/>
      <c r="Z279" s="429"/>
    </row>
    <row r="280" spans="1:26" ht="15.75" customHeight="1">
      <c r="A280" s="429"/>
      <c r="B280" s="403"/>
      <c r="C280" s="429"/>
      <c r="D280" s="429"/>
      <c r="E280" s="429"/>
      <c r="F280" s="429"/>
      <c r="G280" s="429"/>
      <c r="H280" s="429"/>
      <c r="I280" s="429"/>
      <c r="J280" s="429"/>
      <c r="K280" s="429"/>
      <c r="L280" s="429"/>
      <c r="M280" s="403"/>
      <c r="N280" s="429"/>
      <c r="O280" s="429"/>
      <c r="P280" s="429"/>
      <c r="Q280" s="429"/>
      <c r="R280" s="429"/>
      <c r="S280" s="429"/>
      <c r="T280" s="429"/>
      <c r="U280" s="429"/>
      <c r="V280" s="429"/>
      <c r="W280" s="429"/>
      <c r="X280" s="429"/>
      <c r="Y280" s="429"/>
      <c r="Z280" s="429"/>
    </row>
    <row r="281" spans="1:26" ht="15.75" customHeight="1">
      <c r="A281" s="429"/>
      <c r="B281" s="403"/>
      <c r="C281" s="429"/>
      <c r="D281" s="429"/>
      <c r="E281" s="429"/>
      <c r="F281" s="429"/>
      <c r="G281" s="429"/>
      <c r="H281" s="429"/>
      <c r="I281" s="429"/>
      <c r="J281" s="429"/>
      <c r="K281" s="429"/>
      <c r="L281" s="429"/>
      <c r="M281" s="403"/>
      <c r="N281" s="429"/>
      <c r="O281" s="429"/>
      <c r="P281" s="429"/>
      <c r="Q281" s="429"/>
      <c r="R281" s="429"/>
      <c r="S281" s="429"/>
      <c r="T281" s="429"/>
      <c r="U281" s="429"/>
      <c r="V281" s="429"/>
      <c r="W281" s="429"/>
      <c r="X281" s="429"/>
      <c r="Y281" s="429"/>
      <c r="Z281" s="429"/>
    </row>
    <row r="282" spans="1:26" ht="15.75" customHeight="1">
      <c r="A282" s="429"/>
      <c r="B282" s="403"/>
      <c r="C282" s="429"/>
      <c r="D282" s="429"/>
      <c r="E282" s="429"/>
      <c r="F282" s="429"/>
      <c r="G282" s="429"/>
      <c r="H282" s="429"/>
      <c r="I282" s="429"/>
      <c r="J282" s="429"/>
      <c r="K282" s="429"/>
      <c r="L282" s="429"/>
      <c r="M282" s="403"/>
      <c r="N282" s="429"/>
      <c r="O282" s="429"/>
      <c r="P282" s="429"/>
      <c r="Q282" s="429"/>
      <c r="R282" s="429"/>
      <c r="S282" s="429"/>
      <c r="T282" s="429"/>
      <c r="U282" s="429"/>
      <c r="V282" s="429"/>
      <c r="W282" s="429"/>
      <c r="X282" s="429"/>
      <c r="Y282" s="429"/>
      <c r="Z282" s="429"/>
    </row>
    <row r="283" spans="1:26" ht="15.75" customHeight="1">
      <c r="A283" s="429"/>
      <c r="B283" s="403"/>
      <c r="C283" s="429"/>
      <c r="D283" s="429"/>
      <c r="E283" s="429"/>
      <c r="F283" s="429"/>
      <c r="G283" s="429"/>
      <c r="H283" s="429"/>
      <c r="I283" s="429"/>
      <c r="J283" s="429"/>
      <c r="K283" s="429"/>
      <c r="L283" s="429"/>
      <c r="M283" s="403"/>
      <c r="N283" s="429"/>
      <c r="O283" s="429"/>
      <c r="P283" s="429"/>
      <c r="Q283" s="429"/>
      <c r="R283" s="429"/>
      <c r="S283" s="429"/>
      <c r="T283" s="429"/>
      <c r="U283" s="429"/>
      <c r="V283" s="429"/>
      <c r="W283" s="429"/>
      <c r="X283" s="429"/>
      <c r="Y283" s="429"/>
      <c r="Z283" s="429"/>
    </row>
    <row r="284" spans="1:26" ht="15.75" customHeight="1">
      <c r="A284" s="429"/>
      <c r="B284" s="403"/>
      <c r="C284" s="429"/>
      <c r="D284" s="429"/>
      <c r="E284" s="429"/>
      <c r="F284" s="429"/>
      <c r="G284" s="429"/>
      <c r="H284" s="429"/>
      <c r="I284" s="429"/>
      <c r="J284" s="429"/>
      <c r="K284" s="429"/>
      <c r="L284" s="429"/>
      <c r="M284" s="403"/>
      <c r="N284" s="429"/>
      <c r="O284" s="429"/>
      <c r="P284" s="429"/>
      <c r="Q284" s="429"/>
      <c r="R284" s="429"/>
      <c r="S284" s="429"/>
      <c r="T284" s="429"/>
      <c r="U284" s="429"/>
      <c r="V284" s="429"/>
      <c r="W284" s="429"/>
      <c r="X284" s="429"/>
      <c r="Y284" s="429"/>
      <c r="Z284" s="429"/>
    </row>
    <row r="285" spans="1:26" ht="15.75" customHeight="1">
      <c r="A285" s="429"/>
      <c r="B285" s="403"/>
      <c r="C285" s="429"/>
      <c r="D285" s="429"/>
      <c r="E285" s="429"/>
      <c r="F285" s="429"/>
      <c r="G285" s="429"/>
      <c r="H285" s="429"/>
      <c r="I285" s="429"/>
      <c r="J285" s="429"/>
      <c r="K285" s="429"/>
      <c r="L285" s="429"/>
      <c r="M285" s="403"/>
      <c r="N285" s="429"/>
      <c r="O285" s="429"/>
      <c r="P285" s="429"/>
      <c r="Q285" s="429"/>
      <c r="R285" s="429"/>
      <c r="S285" s="429"/>
      <c r="T285" s="429"/>
      <c r="U285" s="429"/>
      <c r="V285" s="429"/>
      <c r="W285" s="429"/>
      <c r="X285" s="429"/>
      <c r="Y285" s="429"/>
      <c r="Z285" s="429"/>
    </row>
    <row r="286" spans="1:26" ht="15.75" customHeight="1">
      <c r="A286" s="429"/>
      <c r="B286" s="403"/>
      <c r="C286" s="429"/>
      <c r="D286" s="429"/>
      <c r="E286" s="429"/>
      <c r="F286" s="429"/>
      <c r="G286" s="429"/>
      <c r="H286" s="429"/>
      <c r="I286" s="429"/>
      <c r="J286" s="429"/>
      <c r="K286" s="429"/>
      <c r="L286" s="429"/>
      <c r="M286" s="403"/>
      <c r="N286" s="429"/>
      <c r="O286" s="429"/>
      <c r="P286" s="429"/>
      <c r="Q286" s="429"/>
      <c r="R286" s="429"/>
      <c r="S286" s="429"/>
      <c r="T286" s="429"/>
      <c r="U286" s="429"/>
      <c r="V286" s="429"/>
      <c r="W286" s="429"/>
      <c r="X286" s="429"/>
      <c r="Y286" s="429"/>
      <c r="Z286" s="429"/>
    </row>
    <row r="287" spans="1:26" ht="15.75" customHeight="1">
      <c r="A287" s="429"/>
      <c r="B287" s="403"/>
      <c r="C287" s="429"/>
      <c r="D287" s="429"/>
      <c r="E287" s="429"/>
      <c r="F287" s="429"/>
      <c r="G287" s="429"/>
      <c r="H287" s="429"/>
      <c r="I287" s="429"/>
      <c r="J287" s="429"/>
      <c r="K287" s="429"/>
      <c r="L287" s="429"/>
      <c r="M287" s="403"/>
      <c r="N287" s="429"/>
      <c r="O287" s="429"/>
      <c r="P287" s="429"/>
      <c r="Q287" s="429"/>
      <c r="R287" s="429"/>
      <c r="S287" s="429"/>
      <c r="T287" s="429"/>
      <c r="U287" s="429"/>
      <c r="V287" s="429"/>
      <c r="W287" s="429"/>
      <c r="X287" s="429"/>
      <c r="Y287" s="429"/>
      <c r="Z287" s="429"/>
    </row>
    <row r="288" spans="1:26" ht="15.75" customHeight="1">
      <c r="A288" s="429"/>
      <c r="B288" s="403"/>
      <c r="C288" s="429"/>
      <c r="D288" s="429"/>
      <c r="E288" s="429"/>
      <c r="F288" s="429"/>
      <c r="G288" s="429"/>
      <c r="H288" s="429"/>
      <c r="I288" s="429"/>
      <c r="J288" s="429"/>
      <c r="K288" s="429"/>
      <c r="L288" s="429"/>
      <c r="M288" s="403"/>
      <c r="N288" s="429"/>
      <c r="O288" s="429"/>
      <c r="P288" s="429"/>
      <c r="Q288" s="429"/>
      <c r="R288" s="429"/>
      <c r="S288" s="429"/>
      <c r="T288" s="429"/>
      <c r="U288" s="429"/>
      <c r="V288" s="429"/>
      <c r="W288" s="429"/>
      <c r="X288" s="429"/>
      <c r="Y288" s="429"/>
      <c r="Z288" s="429"/>
    </row>
    <row r="289" spans="1:26" ht="15.75" customHeight="1">
      <c r="A289" s="429"/>
      <c r="B289" s="403"/>
      <c r="C289" s="429"/>
      <c r="D289" s="429"/>
      <c r="E289" s="429"/>
      <c r="F289" s="429"/>
      <c r="G289" s="429"/>
      <c r="H289" s="429"/>
      <c r="I289" s="429"/>
      <c r="J289" s="429"/>
      <c r="K289" s="429"/>
      <c r="L289" s="429"/>
      <c r="M289" s="403"/>
      <c r="N289" s="429"/>
      <c r="O289" s="429"/>
      <c r="P289" s="429"/>
      <c r="Q289" s="429"/>
      <c r="R289" s="429"/>
      <c r="S289" s="429"/>
      <c r="T289" s="429"/>
      <c r="U289" s="429"/>
      <c r="V289" s="429"/>
      <c r="W289" s="429"/>
      <c r="X289" s="429"/>
      <c r="Y289" s="429"/>
      <c r="Z289" s="429"/>
    </row>
    <row r="290" spans="1:26" ht="15.75" customHeight="1">
      <c r="A290" s="429"/>
      <c r="B290" s="403"/>
      <c r="C290" s="429"/>
      <c r="D290" s="429"/>
      <c r="E290" s="429"/>
      <c r="F290" s="429"/>
      <c r="G290" s="429"/>
      <c r="H290" s="429"/>
      <c r="I290" s="429"/>
      <c r="J290" s="429"/>
      <c r="K290" s="429"/>
      <c r="L290" s="429"/>
      <c r="M290" s="403"/>
      <c r="N290" s="429"/>
      <c r="O290" s="429"/>
      <c r="P290" s="429"/>
      <c r="Q290" s="429"/>
      <c r="R290" s="429"/>
      <c r="S290" s="429"/>
      <c r="T290" s="429"/>
      <c r="U290" s="429"/>
      <c r="V290" s="429"/>
      <c r="W290" s="429"/>
      <c r="X290" s="429"/>
      <c r="Y290" s="429"/>
      <c r="Z290" s="429"/>
    </row>
    <row r="291" spans="1:26" ht="15.75" customHeight="1">
      <c r="A291" s="429"/>
      <c r="B291" s="403"/>
      <c r="C291" s="429"/>
      <c r="D291" s="429"/>
      <c r="E291" s="429"/>
      <c r="F291" s="429"/>
      <c r="G291" s="429"/>
      <c r="H291" s="429"/>
      <c r="I291" s="429"/>
      <c r="J291" s="429"/>
      <c r="K291" s="429"/>
      <c r="L291" s="429"/>
      <c r="M291" s="403"/>
      <c r="N291" s="429"/>
      <c r="O291" s="429"/>
      <c r="P291" s="429"/>
      <c r="Q291" s="429"/>
      <c r="R291" s="429"/>
      <c r="S291" s="429"/>
      <c r="T291" s="429"/>
      <c r="U291" s="429"/>
      <c r="V291" s="429"/>
      <c r="W291" s="429"/>
      <c r="X291" s="429"/>
      <c r="Y291" s="429"/>
      <c r="Z291" s="429"/>
    </row>
    <row r="292" spans="1:26" ht="15.75" customHeight="1">
      <c r="A292" s="429"/>
      <c r="B292" s="403"/>
      <c r="C292" s="429"/>
      <c r="D292" s="429"/>
      <c r="E292" s="429"/>
      <c r="F292" s="429"/>
      <c r="G292" s="429"/>
      <c r="H292" s="429"/>
      <c r="I292" s="429"/>
      <c r="J292" s="429"/>
      <c r="K292" s="429"/>
      <c r="L292" s="429"/>
      <c r="M292" s="403"/>
      <c r="N292" s="429"/>
      <c r="O292" s="429"/>
      <c r="P292" s="429"/>
      <c r="Q292" s="429"/>
      <c r="R292" s="429"/>
      <c r="S292" s="429"/>
      <c r="T292" s="429"/>
      <c r="U292" s="429"/>
      <c r="V292" s="429"/>
      <c r="W292" s="429"/>
      <c r="X292" s="429"/>
      <c r="Y292" s="429"/>
      <c r="Z292" s="429"/>
    </row>
    <row r="293" spans="1:26" ht="15.75" customHeight="1">
      <c r="A293" s="429"/>
      <c r="B293" s="403"/>
      <c r="C293" s="429"/>
      <c r="D293" s="429"/>
      <c r="E293" s="429"/>
      <c r="F293" s="429"/>
      <c r="G293" s="429"/>
      <c r="H293" s="429"/>
      <c r="I293" s="429"/>
      <c r="J293" s="429"/>
      <c r="K293" s="429"/>
      <c r="L293" s="429"/>
      <c r="M293" s="403"/>
      <c r="N293" s="429"/>
      <c r="O293" s="429"/>
      <c r="P293" s="429"/>
      <c r="Q293" s="429"/>
      <c r="R293" s="429"/>
      <c r="S293" s="429"/>
      <c r="T293" s="429"/>
      <c r="U293" s="429"/>
      <c r="V293" s="429"/>
      <c r="W293" s="429"/>
      <c r="X293" s="429"/>
      <c r="Y293" s="429"/>
      <c r="Z293" s="429"/>
    </row>
    <row r="294" spans="1:26" ht="15.75" customHeight="1">
      <c r="A294" s="429"/>
      <c r="B294" s="403"/>
      <c r="C294" s="429"/>
      <c r="D294" s="429"/>
      <c r="E294" s="429"/>
      <c r="F294" s="429"/>
      <c r="G294" s="429"/>
      <c r="H294" s="429"/>
      <c r="I294" s="429"/>
      <c r="J294" s="429"/>
      <c r="K294" s="429"/>
      <c r="L294" s="429"/>
      <c r="M294" s="403"/>
      <c r="N294" s="429"/>
      <c r="O294" s="429"/>
      <c r="P294" s="429"/>
      <c r="Q294" s="429"/>
      <c r="R294" s="429"/>
      <c r="S294" s="429"/>
      <c r="T294" s="429"/>
      <c r="U294" s="429"/>
      <c r="V294" s="429"/>
      <c r="W294" s="429"/>
      <c r="X294" s="429"/>
      <c r="Y294" s="429"/>
      <c r="Z294" s="429"/>
    </row>
    <row r="295" spans="1:26" ht="15.75" customHeight="1">
      <c r="A295" s="429"/>
      <c r="B295" s="403"/>
      <c r="C295" s="429"/>
      <c r="D295" s="429"/>
      <c r="E295" s="429"/>
      <c r="F295" s="429"/>
      <c r="G295" s="429"/>
      <c r="H295" s="429"/>
      <c r="I295" s="429"/>
      <c r="J295" s="429"/>
      <c r="K295" s="429"/>
      <c r="L295" s="429"/>
      <c r="M295" s="403"/>
      <c r="N295" s="429"/>
      <c r="O295" s="429"/>
      <c r="P295" s="429"/>
      <c r="Q295" s="429"/>
      <c r="R295" s="429"/>
      <c r="S295" s="429"/>
      <c r="T295" s="429"/>
      <c r="U295" s="429"/>
      <c r="V295" s="429"/>
      <c r="W295" s="429"/>
      <c r="X295" s="429"/>
      <c r="Y295" s="429"/>
      <c r="Z295" s="429"/>
    </row>
    <row r="296" spans="1:26" ht="15.75" customHeight="1">
      <c r="A296" s="429"/>
      <c r="B296" s="403"/>
      <c r="C296" s="429"/>
      <c r="D296" s="429"/>
      <c r="E296" s="429"/>
      <c r="F296" s="429"/>
      <c r="G296" s="429"/>
      <c r="H296" s="429"/>
      <c r="I296" s="429"/>
      <c r="J296" s="429"/>
      <c r="K296" s="429"/>
      <c r="L296" s="429"/>
      <c r="M296" s="403"/>
      <c r="N296" s="429"/>
      <c r="O296" s="429"/>
      <c r="P296" s="429"/>
      <c r="Q296" s="429"/>
      <c r="R296" s="429"/>
      <c r="S296" s="429"/>
      <c r="T296" s="429"/>
      <c r="U296" s="429"/>
      <c r="V296" s="429"/>
      <c r="W296" s="429"/>
      <c r="X296" s="429"/>
      <c r="Y296" s="429"/>
      <c r="Z296" s="429"/>
    </row>
    <row r="297" spans="1:26" ht="15.75" customHeight="1">
      <c r="A297" s="429"/>
      <c r="B297" s="403"/>
      <c r="C297" s="429"/>
      <c r="D297" s="429"/>
      <c r="E297" s="429"/>
      <c r="F297" s="429"/>
      <c r="G297" s="429"/>
      <c r="H297" s="429"/>
      <c r="I297" s="429"/>
      <c r="J297" s="429"/>
      <c r="K297" s="429"/>
      <c r="L297" s="429"/>
      <c r="M297" s="403"/>
      <c r="N297" s="429"/>
      <c r="O297" s="429"/>
      <c r="P297" s="429"/>
      <c r="Q297" s="429"/>
      <c r="R297" s="429"/>
      <c r="S297" s="429"/>
      <c r="T297" s="429"/>
      <c r="U297" s="429"/>
      <c r="V297" s="429"/>
      <c r="W297" s="429"/>
      <c r="X297" s="429"/>
      <c r="Y297" s="429"/>
      <c r="Z297" s="429"/>
    </row>
    <row r="298" spans="1:26" ht="15.75" customHeight="1">
      <c r="A298" s="429"/>
      <c r="B298" s="403"/>
      <c r="C298" s="429"/>
      <c r="D298" s="429"/>
      <c r="E298" s="429"/>
      <c r="F298" s="429"/>
      <c r="G298" s="429"/>
      <c r="H298" s="429"/>
      <c r="I298" s="429"/>
      <c r="J298" s="429"/>
      <c r="K298" s="429"/>
      <c r="L298" s="429"/>
      <c r="M298" s="403"/>
      <c r="N298" s="429"/>
      <c r="O298" s="429"/>
      <c r="P298" s="429"/>
      <c r="Q298" s="429"/>
      <c r="R298" s="429"/>
      <c r="S298" s="429"/>
      <c r="T298" s="429"/>
      <c r="U298" s="429"/>
      <c r="V298" s="429"/>
      <c r="W298" s="429"/>
      <c r="X298" s="429"/>
      <c r="Y298" s="429"/>
      <c r="Z298" s="429"/>
    </row>
    <row r="299" spans="1:26" ht="15.75" customHeight="1">
      <c r="A299" s="429"/>
      <c r="B299" s="403"/>
      <c r="C299" s="429"/>
      <c r="D299" s="429"/>
      <c r="E299" s="429"/>
      <c r="F299" s="429"/>
      <c r="G299" s="429"/>
      <c r="H299" s="429"/>
      <c r="I299" s="429"/>
      <c r="J299" s="429"/>
      <c r="K299" s="429"/>
      <c r="L299" s="429"/>
      <c r="M299" s="403"/>
      <c r="N299" s="429"/>
      <c r="O299" s="429"/>
      <c r="P299" s="429"/>
      <c r="Q299" s="429"/>
      <c r="R299" s="429"/>
      <c r="S299" s="429"/>
      <c r="T299" s="429"/>
      <c r="U299" s="429"/>
      <c r="V299" s="429"/>
      <c r="W299" s="429"/>
      <c r="X299" s="429"/>
      <c r="Y299" s="429"/>
      <c r="Z299" s="429"/>
    </row>
    <row r="300" spans="1:26" ht="15.75" customHeight="1">
      <c r="A300" s="429"/>
      <c r="B300" s="403"/>
      <c r="C300" s="429"/>
      <c r="D300" s="429"/>
      <c r="E300" s="429"/>
      <c r="F300" s="429"/>
      <c r="G300" s="429"/>
      <c r="H300" s="429"/>
      <c r="I300" s="429"/>
      <c r="J300" s="429"/>
      <c r="K300" s="429"/>
      <c r="L300" s="429"/>
      <c r="M300" s="403"/>
      <c r="N300" s="429"/>
      <c r="O300" s="429"/>
      <c r="P300" s="429"/>
      <c r="Q300" s="429"/>
      <c r="R300" s="429"/>
      <c r="S300" s="429"/>
      <c r="T300" s="429"/>
      <c r="U300" s="429"/>
      <c r="V300" s="429"/>
      <c r="W300" s="429"/>
      <c r="X300" s="429"/>
      <c r="Y300" s="429"/>
      <c r="Z300" s="429"/>
    </row>
    <row r="301" spans="1:26" ht="15.75" customHeight="1">
      <c r="A301" s="429"/>
      <c r="B301" s="403"/>
      <c r="C301" s="429"/>
      <c r="D301" s="429"/>
      <c r="E301" s="429"/>
      <c r="F301" s="429"/>
      <c r="G301" s="429"/>
      <c r="H301" s="429"/>
      <c r="I301" s="429"/>
      <c r="J301" s="429"/>
      <c r="K301" s="429"/>
      <c r="L301" s="429"/>
      <c r="M301" s="403"/>
      <c r="N301" s="429"/>
      <c r="O301" s="429"/>
      <c r="P301" s="429"/>
      <c r="Q301" s="429"/>
      <c r="R301" s="429"/>
      <c r="S301" s="429"/>
      <c r="T301" s="429"/>
      <c r="U301" s="429"/>
      <c r="V301" s="429"/>
      <c r="W301" s="429"/>
      <c r="X301" s="429"/>
      <c r="Y301" s="429"/>
      <c r="Z301" s="429"/>
    </row>
    <row r="302" spans="1:26" ht="15.75" customHeight="1">
      <c r="A302" s="429"/>
      <c r="B302" s="403"/>
      <c r="C302" s="429"/>
      <c r="D302" s="429"/>
      <c r="E302" s="429"/>
      <c r="F302" s="429"/>
      <c r="G302" s="429"/>
      <c r="H302" s="429"/>
      <c r="I302" s="429"/>
      <c r="J302" s="429"/>
      <c r="K302" s="429"/>
      <c r="L302" s="429"/>
      <c r="M302" s="403"/>
      <c r="N302" s="429"/>
      <c r="O302" s="429"/>
      <c r="P302" s="429"/>
      <c r="Q302" s="429"/>
      <c r="R302" s="429"/>
      <c r="S302" s="429"/>
      <c r="T302" s="429"/>
      <c r="U302" s="429"/>
      <c r="V302" s="429"/>
      <c r="W302" s="429"/>
      <c r="X302" s="429"/>
      <c r="Y302" s="429"/>
      <c r="Z302" s="429"/>
    </row>
    <row r="303" spans="1:26" ht="15.75" customHeight="1">
      <c r="A303" s="429"/>
      <c r="B303" s="403"/>
      <c r="C303" s="429"/>
      <c r="D303" s="429"/>
      <c r="E303" s="429"/>
      <c r="F303" s="429"/>
      <c r="G303" s="429"/>
      <c r="H303" s="429"/>
      <c r="I303" s="429"/>
      <c r="J303" s="429"/>
      <c r="K303" s="429"/>
      <c r="L303" s="429"/>
      <c r="M303" s="403"/>
      <c r="N303" s="429"/>
      <c r="O303" s="429"/>
      <c r="P303" s="429"/>
      <c r="Q303" s="429"/>
      <c r="R303" s="429"/>
      <c r="S303" s="429"/>
      <c r="T303" s="429"/>
      <c r="U303" s="429"/>
      <c r="V303" s="429"/>
      <c r="W303" s="429"/>
      <c r="X303" s="429"/>
      <c r="Y303" s="429"/>
      <c r="Z303" s="429"/>
    </row>
    <row r="304" spans="1:26" ht="15.75" customHeight="1">
      <c r="A304" s="429"/>
      <c r="B304" s="403"/>
      <c r="C304" s="429"/>
      <c r="D304" s="429"/>
      <c r="E304" s="429"/>
      <c r="F304" s="429"/>
      <c r="G304" s="429"/>
      <c r="H304" s="429"/>
      <c r="I304" s="429"/>
      <c r="J304" s="429"/>
      <c r="K304" s="429"/>
      <c r="L304" s="429"/>
      <c r="M304" s="403"/>
      <c r="N304" s="429"/>
      <c r="O304" s="429"/>
      <c r="P304" s="429"/>
      <c r="Q304" s="429"/>
      <c r="R304" s="429"/>
      <c r="S304" s="429"/>
      <c r="T304" s="429"/>
      <c r="U304" s="429"/>
      <c r="V304" s="429"/>
      <c r="W304" s="429"/>
      <c r="X304" s="429"/>
      <c r="Y304" s="429"/>
      <c r="Z304" s="429"/>
    </row>
    <row r="305" spans="1:26" ht="15.75" customHeight="1">
      <c r="A305" s="429"/>
      <c r="B305" s="403"/>
      <c r="C305" s="429"/>
      <c r="D305" s="429"/>
      <c r="E305" s="429"/>
      <c r="F305" s="429"/>
      <c r="G305" s="429"/>
      <c r="H305" s="429"/>
      <c r="I305" s="429"/>
      <c r="J305" s="429"/>
      <c r="K305" s="429"/>
      <c r="L305" s="429"/>
      <c r="M305" s="403"/>
      <c r="N305" s="429"/>
      <c r="O305" s="429"/>
      <c r="P305" s="429"/>
      <c r="Q305" s="429"/>
      <c r="R305" s="429"/>
      <c r="S305" s="429"/>
      <c r="T305" s="429"/>
      <c r="U305" s="429"/>
      <c r="V305" s="429"/>
      <c r="W305" s="429"/>
      <c r="X305" s="429"/>
      <c r="Y305" s="429"/>
      <c r="Z305" s="429"/>
    </row>
    <row r="306" spans="1:26" ht="15.75" customHeight="1">
      <c r="A306" s="429"/>
      <c r="B306" s="403"/>
      <c r="C306" s="429"/>
      <c r="D306" s="429"/>
      <c r="E306" s="429"/>
      <c r="F306" s="429"/>
      <c r="G306" s="429"/>
      <c r="H306" s="429"/>
      <c r="I306" s="429"/>
      <c r="J306" s="429"/>
      <c r="K306" s="429"/>
      <c r="L306" s="429"/>
      <c r="M306" s="403"/>
      <c r="N306" s="429"/>
      <c r="O306" s="429"/>
      <c r="P306" s="429"/>
      <c r="Q306" s="429"/>
      <c r="R306" s="429"/>
      <c r="S306" s="429"/>
      <c r="T306" s="429"/>
      <c r="U306" s="429"/>
      <c r="V306" s="429"/>
      <c r="W306" s="429"/>
      <c r="X306" s="429"/>
      <c r="Y306" s="429"/>
      <c r="Z306" s="429"/>
    </row>
    <row r="307" spans="1:26" ht="15.75" customHeight="1">
      <c r="A307" s="429"/>
      <c r="B307" s="403"/>
      <c r="C307" s="429"/>
      <c r="D307" s="429"/>
      <c r="E307" s="429"/>
      <c r="F307" s="429"/>
      <c r="G307" s="429"/>
      <c r="H307" s="429"/>
      <c r="I307" s="429"/>
      <c r="J307" s="429"/>
      <c r="K307" s="429"/>
      <c r="L307" s="429"/>
      <c r="M307" s="403"/>
      <c r="N307" s="429"/>
      <c r="O307" s="429"/>
      <c r="P307" s="429"/>
      <c r="Q307" s="429"/>
      <c r="R307" s="429"/>
      <c r="S307" s="429"/>
      <c r="T307" s="429"/>
      <c r="U307" s="429"/>
      <c r="V307" s="429"/>
      <c r="W307" s="429"/>
      <c r="X307" s="429"/>
      <c r="Y307" s="429"/>
      <c r="Z307" s="429"/>
    </row>
    <row r="308" spans="1:26" ht="15.75" customHeight="1">
      <c r="A308" s="429"/>
      <c r="B308" s="403"/>
      <c r="C308" s="429"/>
      <c r="D308" s="429"/>
      <c r="E308" s="429"/>
      <c r="F308" s="429"/>
      <c r="G308" s="429"/>
      <c r="H308" s="429"/>
      <c r="I308" s="429"/>
      <c r="J308" s="429"/>
      <c r="K308" s="429"/>
      <c r="L308" s="429"/>
      <c r="M308" s="403"/>
      <c r="N308" s="429"/>
      <c r="O308" s="429"/>
      <c r="P308" s="429"/>
      <c r="Q308" s="429"/>
      <c r="R308" s="429"/>
      <c r="S308" s="429"/>
      <c r="T308" s="429"/>
      <c r="U308" s="429"/>
      <c r="V308" s="429"/>
      <c r="W308" s="429"/>
      <c r="X308" s="429"/>
      <c r="Y308" s="429"/>
      <c r="Z308" s="429"/>
    </row>
    <row r="309" spans="1:26" ht="15.75" customHeight="1">
      <c r="A309" s="429"/>
      <c r="B309" s="403"/>
      <c r="C309" s="429"/>
      <c r="D309" s="429"/>
      <c r="E309" s="429"/>
      <c r="F309" s="429"/>
      <c r="G309" s="429"/>
      <c r="H309" s="429"/>
      <c r="I309" s="429"/>
      <c r="J309" s="429"/>
      <c r="K309" s="429"/>
      <c r="L309" s="429"/>
      <c r="M309" s="403"/>
      <c r="N309" s="429"/>
      <c r="O309" s="429"/>
      <c r="P309" s="429"/>
      <c r="Q309" s="429"/>
      <c r="R309" s="429"/>
      <c r="S309" s="429"/>
      <c r="T309" s="429"/>
      <c r="U309" s="429"/>
      <c r="V309" s="429"/>
      <c r="W309" s="429"/>
      <c r="X309" s="429"/>
      <c r="Y309" s="429"/>
      <c r="Z309" s="429"/>
    </row>
    <row r="310" spans="1:26" ht="15.75" customHeight="1">
      <c r="A310" s="429"/>
      <c r="B310" s="403"/>
      <c r="C310" s="429"/>
      <c r="D310" s="429"/>
      <c r="E310" s="429"/>
      <c r="F310" s="429"/>
      <c r="G310" s="429"/>
      <c r="H310" s="429"/>
      <c r="I310" s="429"/>
      <c r="J310" s="429"/>
      <c r="K310" s="429"/>
      <c r="L310" s="429"/>
      <c r="M310" s="403"/>
      <c r="N310" s="429"/>
      <c r="O310" s="429"/>
      <c r="P310" s="429"/>
      <c r="Q310" s="429"/>
      <c r="R310" s="429"/>
      <c r="S310" s="429"/>
      <c r="T310" s="429"/>
      <c r="U310" s="429"/>
      <c r="V310" s="429"/>
      <c r="W310" s="429"/>
      <c r="X310" s="429"/>
      <c r="Y310" s="429"/>
      <c r="Z310" s="429"/>
    </row>
    <row r="311" spans="1:26" ht="15.75" customHeight="1">
      <c r="A311" s="429"/>
      <c r="B311" s="403"/>
      <c r="C311" s="429"/>
      <c r="D311" s="429"/>
      <c r="E311" s="429"/>
      <c r="F311" s="429"/>
      <c r="G311" s="429"/>
      <c r="H311" s="429"/>
      <c r="I311" s="429"/>
      <c r="J311" s="429"/>
      <c r="K311" s="429"/>
      <c r="L311" s="429"/>
      <c r="M311" s="403"/>
      <c r="N311" s="429"/>
      <c r="O311" s="429"/>
      <c r="P311" s="429"/>
      <c r="Q311" s="429"/>
      <c r="R311" s="429"/>
      <c r="S311" s="429"/>
      <c r="T311" s="429"/>
      <c r="U311" s="429"/>
      <c r="V311" s="429"/>
      <c r="W311" s="429"/>
      <c r="X311" s="429"/>
      <c r="Y311" s="429"/>
      <c r="Z311" s="429"/>
    </row>
    <row r="312" spans="1:26" ht="15.75" customHeight="1">
      <c r="A312" s="429"/>
      <c r="B312" s="403"/>
      <c r="C312" s="429"/>
      <c r="D312" s="429"/>
      <c r="E312" s="429"/>
      <c r="F312" s="429"/>
      <c r="G312" s="429"/>
      <c r="H312" s="429"/>
      <c r="I312" s="429"/>
      <c r="J312" s="429"/>
      <c r="K312" s="429"/>
      <c r="L312" s="429"/>
      <c r="M312" s="403"/>
      <c r="N312" s="429"/>
      <c r="O312" s="429"/>
      <c r="P312" s="429"/>
      <c r="Q312" s="429"/>
      <c r="R312" s="429"/>
      <c r="S312" s="429"/>
      <c r="T312" s="429"/>
      <c r="U312" s="429"/>
      <c r="V312" s="429"/>
      <c r="W312" s="429"/>
      <c r="X312" s="429"/>
      <c r="Y312" s="429"/>
      <c r="Z312" s="429"/>
    </row>
    <row r="313" spans="1:26" ht="15.75" customHeight="1">
      <c r="A313" s="429"/>
      <c r="B313" s="403"/>
      <c r="C313" s="429"/>
      <c r="D313" s="429"/>
      <c r="E313" s="429"/>
      <c r="F313" s="429"/>
      <c r="G313" s="429"/>
      <c r="H313" s="429"/>
      <c r="I313" s="429"/>
      <c r="J313" s="429"/>
      <c r="K313" s="429"/>
      <c r="L313" s="429"/>
      <c r="M313" s="403"/>
      <c r="N313" s="429"/>
      <c r="O313" s="429"/>
      <c r="P313" s="429"/>
      <c r="Q313" s="429"/>
      <c r="R313" s="429"/>
      <c r="S313" s="429"/>
      <c r="T313" s="429"/>
      <c r="U313" s="429"/>
      <c r="V313" s="429"/>
      <c r="W313" s="429"/>
      <c r="X313" s="429"/>
      <c r="Y313" s="429"/>
      <c r="Z313" s="429"/>
    </row>
    <row r="314" spans="1:26" ht="15.75" customHeight="1">
      <c r="A314" s="429"/>
      <c r="B314" s="403"/>
      <c r="C314" s="429"/>
      <c r="D314" s="429"/>
      <c r="E314" s="429"/>
      <c r="F314" s="429"/>
      <c r="G314" s="429"/>
      <c r="H314" s="429"/>
      <c r="I314" s="429"/>
      <c r="J314" s="429"/>
      <c r="K314" s="429"/>
      <c r="L314" s="429"/>
      <c r="M314" s="403"/>
      <c r="N314" s="429"/>
      <c r="O314" s="429"/>
      <c r="P314" s="429"/>
      <c r="Q314" s="429"/>
      <c r="R314" s="429"/>
      <c r="S314" s="429"/>
      <c r="T314" s="429"/>
      <c r="U314" s="429"/>
      <c r="V314" s="429"/>
      <c r="W314" s="429"/>
      <c r="X314" s="429"/>
      <c r="Y314" s="429"/>
      <c r="Z314" s="429"/>
    </row>
    <row r="315" spans="1:26" ht="15.75" customHeight="1">
      <c r="A315" s="429"/>
      <c r="B315" s="403"/>
      <c r="C315" s="429"/>
      <c r="D315" s="429"/>
      <c r="E315" s="429"/>
      <c r="F315" s="429"/>
      <c r="G315" s="429"/>
      <c r="H315" s="429"/>
      <c r="I315" s="429"/>
      <c r="J315" s="429"/>
      <c r="K315" s="429"/>
      <c r="L315" s="429"/>
      <c r="M315" s="403"/>
      <c r="N315" s="429"/>
      <c r="O315" s="429"/>
      <c r="P315" s="429"/>
      <c r="Q315" s="429"/>
      <c r="R315" s="429"/>
      <c r="S315" s="429"/>
      <c r="T315" s="429"/>
      <c r="U315" s="429"/>
      <c r="V315" s="429"/>
      <c r="W315" s="429"/>
      <c r="X315" s="429"/>
      <c r="Y315" s="429"/>
      <c r="Z315" s="429"/>
    </row>
    <row r="316" spans="1:26" ht="15.75" customHeight="1">
      <c r="A316" s="429"/>
      <c r="B316" s="403"/>
      <c r="C316" s="429"/>
      <c r="D316" s="429"/>
      <c r="E316" s="429"/>
      <c r="F316" s="429"/>
      <c r="G316" s="429"/>
      <c r="H316" s="429"/>
      <c r="I316" s="429"/>
      <c r="J316" s="429"/>
      <c r="K316" s="429"/>
      <c r="L316" s="429"/>
      <c r="M316" s="403"/>
      <c r="N316" s="429"/>
      <c r="O316" s="429"/>
      <c r="P316" s="429"/>
      <c r="Q316" s="429"/>
      <c r="R316" s="429"/>
      <c r="S316" s="429"/>
      <c r="T316" s="429"/>
      <c r="U316" s="429"/>
      <c r="V316" s="429"/>
      <c r="W316" s="429"/>
      <c r="X316" s="429"/>
      <c r="Y316" s="429"/>
      <c r="Z316" s="429"/>
    </row>
    <row r="317" spans="1:26" ht="15.75" customHeight="1">
      <c r="A317" s="429"/>
      <c r="B317" s="403"/>
      <c r="C317" s="429"/>
      <c r="D317" s="429"/>
      <c r="E317" s="429"/>
      <c r="F317" s="429"/>
      <c r="G317" s="429"/>
      <c r="H317" s="429"/>
      <c r="I317" s="429"/>
      <c r="J317" s="429"/>
      <c r="K317" s="429"/>
      <c r="L317" s="429"/>
      <c r="M317" s="403"/>
      <c r="N317" s="429"/>
      <c r="O317" s="429"/>
      <c r="P317" s="429"/>
      <c r="Q317" s="429"/>
      <c r="R317" s="429"/>
      <c r="S317" s="429"/>
      <c r="T317" s="429"/>
      <c r="U317" s="429"/>
      <c r="V317" s="429"/>
      <c r="W317" s="429"/>
      <c r="X317" s="429"/>
      <c r="Y317" s="429"/>
      <c r="Z317" s="429"/>
    </row>
    <row r="318" spans="1:26" ht="15.75" customHeight="1">
      <c r="A318" s="429"/>
      <c r="B318" s="403"/>
      <c r="C318" s="429"/>
      <c r="D318" s="429"/>
      <c r="E318" s="429"/>
      <c r="F318" s="429"/>
      <c r="G318" s="429"/>
      <c r="H318" s="429"/>
      <c r="I318" s="429"/>
      <c r="J318" s="429"/>
      <c r="K318" s="429"/>
      <c r="L318" s="429"/>
      <c r="M318" s="403"/>
      <c r="N318" s="429"/>
      <c r="O318" s="429"/>
      <c r="P318" s="429"/>
      <c r="Q318" s="429"/>
      <c r="R318" s="429"/>
      <c r="S318" s="429"/>
      <c r="T318" s="429"/>
      <c r="U318" s="429"/>
      <c r="V318" s="429"/>
      <c r="W318" s="429"/>
      <c r="X318" s="429"/>
      <c r="Y318" s="429"/>
      <c r="Z318" s="429"/>
    </row>
    <row r="319" spans="1:26" ht="15.75" customHeight="1">
      <c r="A319" s="429"/>
      <c r="B319" s="403"/>
      <c r="C319" s="429"/>
      <c r="D319" s="429"/>
      <c r="E319" s="429"/>
      <c r="F319" s="429"/>
      <c r="G319" s="429"/>
      <c r="H319" s="429"/>
      <c r="I319" s="429"/>
      <c r="J319" s="429"/>
      <c r="K319" s="429"/>
      <c r="L319" s="429"/>
      <c r="M319" s="403"/>
      <c r="N319" s="429"/>
      <c r="O319" s="429"/>
      <c r="P319" s="429"/>
      <c r="Q319" s="429"/>
      <c r="R319" s="429"/>
      <c r="S319" s="429"/>
      <c r="T319" s="429"/>
      <c r="U319" s="429"/>
      <c r="V319" s="429"/>
      <c r="W319" s="429"/>
      <c r="X319" s="429"/>
      <c r="Y319" s="429"/>
      <c r="Z319" s="429"/>
    </row>
    <row r="320" spans="1:26" ht="15.75" customHeight="1">
      <c r="A320" s="429"/>
      <c r="B320" s="403"/>
      <c r="C320" s="429"/>
      <c r="D320" s="429"/>
      <c r="E320" s="429"/>
      <c r="F320" s="429"/>
      <c r="G320" s="429"/>
      <c r="H320" s="429"/>
      <c r="I320" s="429"/>
      <c r="J320" s="429"/>
      <c r="K320" s="429"/>
      <c r="L320" s="429"/>
      <c r="M320" s="403"/>
      <c r="N320" s="429"/>
      <c r="O320" s="429"/>
      <c r="P320" s="429"/>
      <c r="Q320" s="429"/>
      <c r="R320" s="429"/>
      <c r="S320" s="429"/>
      <c r="T320" s="429"/>
      <c r="U320" s="429"/>
      <c r="V320" s="429"/>
      <c r="W320" s="429"/>
      <c r="X320" s="429"/>
      <c r="Y320" s="429"/>
      <c r="Z320" s="429"/>
    </row>
    <row r="321" spans="1:26" ht="15.75" customHeight="1">
      <c r="A321" s="429"/>
      <c r="B321" s="403"/>
      <c r="C321" s="429"/>
      <c r="D321" s="429"/>
      <c r="E321" s="429"/>
      <c r="F321" s="429"/>
      <c r="G321" s="429"/>
      <c r="H321" s="429"/>
      <c r="I321" s="429"/>
      <c r="J321" s="429"/>
      <c r="K321" s="429"/>
      <c r="L321" s="429"/>
      <c r="M321" s="403"/>
      <c r="N321" s="429"/>
      <c r="O321" s="429"/>
      <c r="P321" s="429"/>
      <c r="Q321" s="429"/>
      <c r="R321" s="429"/>
      <c r="S321" s="429"/>
      <c r="T321" s="429"/>
      <c r="U321" s="429"/>
      <c r="V321" s="429"/>
      <c r="W321" s="429"/>
      <c r="X321" s="429"/>
      <c r="Y321" s="429"/>
      <c r="Z321" s="429"/>
    </row>
    <row r="322" spans="1:26" ht="15.75" customHeight="1">
      <c r="A322" s="429"/>
      <c r="B322" s="403"/>
      <c r="C322" s="429"/>
      <c r="D322" s="429"/>
      <c r="E322" s="429"/>
      <c r="F322" s="429"/>
      <c r="G322" s="429"/>
      <c r="H322" s="429"/>
      <c r="I322" s="429"/>
      <c r="J322" s="429"/>
      <c r="K322" s="429"/>
      <c r="L322" s="429"/>
      <c r="M322" s="403"/>
      <c r="N322" s="429"/>
      <c r="O322" s="429"/>
      <c r="P322" s="429"/>
      <c r="Q322" s="429"/>
      <c r="R322" s="429"/>
      <c r="S322" s="429"/>
      <c r="T322" s="429"/>
      <c r="U322" s="429"/>
      <c r="V322" s="429"/>
      <c r="W322" s="429"/>
      <c r="X322" s="429"/>
      <c r="Y322" s="429"/>
      <c r="Z322" s="429"/>
    </row>
    <row r="323" spans="1:26" ht="15.75" customHeight="1">
      <c r="A323" s="429"/>
      <c r="B323" s="403"/>
      <c r="C323" s="429"/>
      <c r="D323" s="429"/>
      <c r="E323" s="429"/>
      <c r="F323" s="429"/>
      <c r="G323" s="429"/>
      <c r="H323" s="429"/>
      <c r="I323" s="429"/>
      <c r="J323" s="429"/>
      <c r="K323" s="429"/>
      <c r="L323" s="429"/>
      <c r="M323" s="403"/>
      <c r="N323" s="429"/>
      <c r="O323" s="429"/>
      <c r="P323" s="429"/>
      <c r="Q323" s="429"/>
      <c r="R323" s="429"/>
      <c r="S323" s="429"/>
      <c r="T323" s="429"/>
      <c r="U323" s="429"/>
      <c r="V323" s="429"/>
      <c r="W323" s="429"/>
      <c r="X323" s="429"/>
      <c r="Y323" s="429"/>
      <c r="Z323" s="429"/>
    </row>
    <row r="324" spans="1:26" ht="15.75" customHeight="1">
      <c r="A324" s="429"/>
      <c r="B324" s="403"/>
      <c r="C324" s="429"/>
      <c r="D324" s="429"/>
      <c r="E324" s="429"/>
      <c r="F324" s="429"/>
      <c r="G324" s="429"/>
      <c r="H324" s="429"/>
      <c r="I324" s="429"/>
      <c r="J324" s="429"/>
      <c r="K324" s="429"/>
      <c r="L324" s="429"/>
      <c r="M324" s="403"/>
      <c r="N324" s="429"/>
      <c r="O324" s="429"/>
      <c r="P324" s="429"/>
      <c r="Q324" s="429"/>
      <c r="R324" s="429"/>
      <c r="S324" s="429"/>
      <c r="T324" s="429"/>
      <c r="U324" s="429"/>
      <c r="V324" s="429"/>
      <c r="W324" s="429"/>
      <c r="X324" s="429"/>
      <c r="Y324" s="429"/>
      <c r="Z324" s="429"/>
    </row>
    <row r="325" spans="1:26" ht="15.75" customHeight="1">
      <c r="A325" s="429"/>
      <c r="B325" s="403"/>
      <c r="C325" s="429"/>
      <c r="D325" s="429"/>
      <c r="E325" s="429"/>
      <c r="F325" s="429"/>
      <c r="G325" s="429"/>
      <c r="H325" s="429"/>
      <c r="I325" s="429"/>
      <c r="J325" s="429"/>
      <c r="K325" s="429"/>
      <c r="L325" s="429"/>
      <c r="M325" s="403"/>
      <c r="N325" s="429"/>
      <c r="O325" s="429"/>
      <c r="P325" s="429"/>
      <c r="Q325" s="429"/>
      <c r="R325" s="429"/>
      <c r="S325" s="429"/>
      <c r="T325" s="429"/>
      <c r="U325" s="429"/>
      <c r="V325" s="429"/>
      <c r="W325" s="429"/>
      <c r="X325" s="429"/>
      <c r="Y325" s="429"/>
      <c r="Z325" s="429"/>
    </row>
    <row r="326" spans="1:26" ht="15.75" customHeight="1">
      <c r="A326" s="429"/>
      <c r="B326" s="403"/>
      <c r="C326" s="429"/>
      <c r="D326" s="429"/>
      <c r="E326" s="429"/>
      <c r="F326" s="429"/>
      <c r="G326" s="429"/>
      <c r="H326" s="429"/>
      <c r="I326" s="429"/>
      <c r="J326" s="429"/>
      <c r="K326" s="429"/>
      <c r="L326" s="429"/>
      <c r="M326" s="403"/>
      <c r="N326" s="429"/>
      <c r="O326" s="429"/>
      <c r="P326" s="429"/>
      <c r="Q326" s="429"/>
      <c r="R326" s="429"/>
      <c r="S326" s="429"/>
      <c r="T326" s="429"/>
      <c r="U326" s="429"/>
      <c r="V326" s="429"/>
      <c r="W326" s="429"/>
      <c r="X326" s="429"/>
      <c r="Y326" s="429"/>
      <c r="Z326" s="429"/>
    </row>
    <row r="327" spans="1:26" ht="15.75" customHeight="1">
      <c r="A327" s="429"/>
      <c r="B327" s="403"/>
      <c r="C327" s="429"/>
      <c r="D327" s="429"/>
      <c r="E327" s="429"/>
      <c r="F327" s="429"/>
      <c r="G327" s="429"/>
      <c r="H327" s="429"/>
      <c r="I327" s="429"/>
      <c r="J327" s="429"/>
      <c r="K327" s="429"/>
      <c r="L327" s="429"/>
      <c r="M327" s="403"/>
      <c r="N327" s="429"/>
      <c r="O327" s="429"/>
      <c r="P327" s="429"/>
      <c r="Q327" s="429"/>
      <c r="R327" s="429"/>
      <c r="S327" s="429"/>
      <c r="T327" s="429"/>
      <c r="U327" s="429"/>
      <c r="V327" s="429"/>
      <c r="W327" s="429"/>
      <c r="X327" s="429"/>
      <c r="Y327" s="429"/>
      <c r="Z327" s="429"/>
    </row>
    <row r="328" spans="1:26" ht="15.75" customHeight="1">
      <c r="A328" s="429"/>
      <c r="B328" s="403"/>
      <c r="C328" s="429"/>
      <c r="D328" s="429"/>
      <c r="E328" s="429"/>
      <c r="F328" s="429"/>
      <c r="G328" s="429"/>
      <c r="H328" s="429"/>
      <c r="I328" s="429"/>
      <c r="J328" s="429"/>
      <c r="K328" s="429"/>
      <c r="L328" s="429"/>
      <c r="M328" s="403"/>
      <c r="N328" s="429"/>
      <c r="O328" s="429"/>
      <c r="P328" s="429"/>
      <c r="Q328" s="429"/>
      <c r="R328" s="429"/>
      <c r="S328" s="429"/>
      <c r="T328" s="429"/>
      <c r="U328" s="429"/>
      <c r="V328" s="429"/>
      <c r="W328" s="429"/>
      <c r="X328" s="429"/>
      <c r="Y328" s="429"/>
      <c r="Z328" s="429"/>
    </row>
    <row r="329" spans="1:26" ht="15.75" customHeight="1">
      <c r="A329" s="429"/>
      <c r="B329" s="403"/>
      <c r="C329" s="429"/>
      <c r="D329" s="429"/>
      <c r="E329" s="429"/>
      <c r="F329" s="429"/>
      <c r="G329" s="429"/>
      <c r="H329" s="429"/>
      <c r="I329" s="429"/>
      <c r="J329" s="429"/>
      <c r="K329" s="429"/>
      <c r="L329" s="429"/>
      <c r="M329" s="403"/>
      <c r="N329" s="429"/>
      <c r="O329" s="429"/>
      <c r="P329" s="429"/>
      <c r="Q329" s="429"/>
      <c r="R329" s="429"/>
      <c r="S329" s="429"/>
      <c r="T329" s="429"/>
      <c r="U329" s="429"/>
      <c r="V329" s="429"/>
      <c r="W329" s="429"/>
      <c r="X329" s="429"/>
      <c r="Y329" s="429"/>
      <c r="Z329" s="429"/>
    </row>
    <row r="330" spans="1:26" ht="15.75" customHeight="1">
      <c r="A330" s="429"/>
      <c r="B330" s="403"/>
      <c r="C330" s="429"/>
      <c r="D330" s="429"/>
      <c r="E330" s="429"/>
      <c r="F330" s="429"/>
      <c r="G330" s="429"/>
      <c r="H330" s="429"/>
      <c r="I330" s="429"/>
      <c r="J330" s="429"/>
      <c r="K330" s="429"/>
      <c r="L330" s="429"/>
      <c r="M330" s="403"/>
      <c r="N330" s="429"/>
      <c r="O330" s="429"/>
      <c r="P330" s="429"/>
      <c r="Q330" s="429"/>
      <c r="R330" s="429"/>
      <c r="S330" s="429"/>
      <c r="T330" s="429"/>
      <c r="U330" s="429"/>
      <c r="V330" s="429"/>
      <c r="W330" s="429"/>
      <c r="X330" s="429"/>
      <c r="Y330" s="429"/>
      <c r="Z330" s="429"/>
    </row>
    <row r="331" spans="1:26" ht="15.75" customHeight="1">
      <c r="A331" s="429"/>
      <c r="B331" s="403"/>
      <c r="C331" s="429"/>
      <c r="D331" s="429"/>
      <c r="E331" s="429"/>
      <c r="F331" s="429"/>
      <c r="G331" s="429"/>
      <c r="H331" s="429"/>
      <c r="I331" s="429"/>
      <c r="J331" s="429"/>
      <c r="K331" s="429"/>
      <c r="L331" s="429"/>
      <c r="M331" s="403"/>
      <c r="N331" s="429"/>
      <c r="O331" s="429"/>
      <c r="P331" s="429"/>
      <c r="Q331" s="429"/>
      <c r="R331" s="429"/>
      <c r="S331" s="429"/>
      <c r="T331" s="429"/>
      <c r="U331" s="429"/>
      <c r="V331" s="429"/>
      <c r="W331" s="429"/>
      <c r="X331" s="429"/>
      <c r="Y331" s="429"/>
      <c r="Z331" s="429"/>
    </row>
    <row r="332" spans="1:26" ht="15.75" customHeight="1">
      <c r="A332" s="429"/>
      <c r="B332" s="403"/>
      <c r="C332" s="429"/>
      <c r="D332" s="429"/>
      <c r="E332" s="429"/>
      <c r="F332" s="429"/>
      <c r="G332" s="429"/>
      <c r="H332" s="429"/>
      <c r="I332" s="429"/>
      <c r="J332" s="429"/>
      <c r="K332" s="429"/>
      <c r="L332" s="429"/>
      <c r="M332" s="403"/>
      <c r="N332" s="429"/>
      <c r="O332" s="429"/>
      <c r="P332" s="429"/>
      <c r="Q332" s="429"/>
      <c r="R332" s="429"/>
      <c r="S332" s="429"/>
      <c r="T332" s="429"/>
      <c r="U332" s="429"/>
      <c r="V332" s="429"/>
      <c r="W332" s="429"/>
      <c r="X332" s="429"/>
      <c r="Y332" s="429"/>
      <c r="Z332" s="429"/>
    </row>
    <row r="333" spans="1:26" ht="15.75" customHeight="1">
      <c r="A333" s="429"/>
      <c r="B333" s="403"/>
      <c r="C333" s="429"/>
      <c r="D333" s="429"/>
      <c r="E333" s="429"/>
      <c r="F333" s="429"/>
      <c r="G333" s="429"/>
      <c r="H333" s="429"/>
      <c r="I333" s="429"/>
      <c r="J333" s="429"/>
      <c r="K333" s="429"/>
      <c r="L333" s="429"/>
      <c r="M333" s="403"/>
      <c r="N333" s="429"/>
      <c r="O333" s="429"/>
      <c r="P333" s="429"/>
      <c r="Q333" s="429"/>
      <c r="R333" s="429"/>
      <c r="S333" s="429"/>
      <c r="T333" s="429"/>
      <c r="U333" s="429"/>
      <c r="V333" s="429"/>
      <c r="W333" s="429"/>
      <c r="X333" s="429"/>
      <c r="Y333" s="429"/>
      <c r="Z333" s="429"/>
    </row>
    <row r="334" spans="1:26" ht="15.75" customHeight="1">
      <c r="A334" s="429"/>
      <c r="B334" s="403"/>
      <c r="C334" s="429"/>
      <c r="D334" s="429"/>
      <c r="E334" s="429"/>
      <c r="F334" s="429"/>
      <c r="G334" s="429"/>
      <c r="H334" s="429"/>
      <c r="I334" s="429"/>
      <c r="J334" s="429"/>
      <c r="K334" s="429"/>
      <c r="L334" s="429"/>
      <c r="M334" s="403"/>
      <c r="N334" s="429"/>
      <c r="O334" s="429"/>
      <c r="P334" s="429"/>
      <c r="Q334" s="429"/>
      <c r="R334" s="429"/>
      <c r="S334" s="429"/>
      <c r="T334" s="429"/>
      <c r="U334" s="429"/>
      <c r="V334" s="429"/>
      <c r="W334" s="429"/>
      <c r="X334" s="429"/>
      <c r="Y334" s="429"/>
      <c r="Z334" s="429"/>
    </row>
    <row r="335" spans="1:26" ht="15.75" customHeight="1">
      <c r="A335" s="429"/>
      <c r="B335" s="403"/>
      <c r="C335" s="429"/>
      <c r="D335" s="429"/>
      <c r="E335" s="429"/>
      <c r="F335" s="429"/>
      <c r="G335" s="429"/>
      <c r="H335" s="429"/>
      <c r="I335" s="429"/>
      <c r="J335" s="429"/>
      <c r="K335" s="429"/>
      <c r="L335" s="429"/>
      <c r="M335" s="403"/>
      <c r="N335" s="429"/>
      <c r="O335" s="429"/>
      <c r="P335" s="429"/>
      <c r="Q335" s="429"/>
      <c r="R335" s="429"/>
      <c r="S335" s="429"/>
      <c r="T335" s="429"/>
      <c r="U335" s="429"/>
      <c r="V335" s="429"/>
      <c r="W335" s="429"/>
      <c r="X335" s="429"/>
      <c r="Y335" s="429"/>
      <c r="Z335" s="429"/>
    </row>
    <row r="336" spans="1:26" ht="15.75" customHeight="1">
      <c r="A336" s="429"/>
      <c r="B336" s="403"/>
      <c r="C336" s="429"/>
      <c r="D336" s="429"/>
      <c r="E336" s="429"/>
      <c r="F336" s="429"/>
      <c r="G336" s="429"/>
      <c r="H336" s="429"/>
      <c r="I336" s="429"/>
      <c r="J336" s="429"/>
      <c r="K336" s="429"/>
      <c r="L336" s="429"/>
      <c r="M336" s="403"/>
      <c r="N336" s="429"/>
      <c r="O336" s="429"/>
      <c r="P336" s="429"/>
      <c r="Q336" s="429"/>
      <c r="R336" s="429"/>
      <c r="S336" s="429"/>
      <c r="T336" s="429"/>
      <c r="U336" s="429"/>
      <c r="V336" s="429"/>
      <c r="W336" s="429"/>
      <c r="X336" s="429"/>
      <c r="Y336" s="429"/>
      <c r="Z336" s="429"/>
    </row>
    <row r="337" spans="1:26" ht="15.75" customHeight="1">
      <c r="A337" s="429"/>
      <c r="B337" s="403"/>
      <c r="C337" s="429"/>
      <c r="D337" s="429"/>
      <c r="E337" s="429"/>
      <c r="F337" s="429"/>
      <c r="G337" s="429"/>
      <c r="H337" s="429"/>
      <c r="I337" s="429"/>
      <c r="J337" s="429"/>
      <c r="K337" s="429"/>
      <c r="L337" s="429"/>
      <c r="M337" s="403"/>
      <c r="N337" s="429"/>
      <c r="O337" s="429"/>
      <c r="P337" s="429"/>
      <c r="Q337" s="429"/>
      <c r="R337" s="429"/>
      <c r="S337" s="429"/>
      <c r="T337" s="429"/>
      <c r="U337" s="429"/>
      <c r="V337" s="429"/>
      <c r="W337" s="429"/>
      <c r="X337" s="429"/>
      <c r="Y337" s="429"/>
      <c r="Z337" s="429"/>
    </row>
    <row r="338" spans="1:26" ht="15.75" customHeight="1">
      <c r="A338" s="429"/>
      <c r="B338" s="403"/>
      <c r="C338" s="429"/>
      <c r="D338" s="429"/>
      <c r="E338" s="429"/>
      <c r="F338" s="429"/>
      <c r="G338" s="429"/>
      <c r="H338" s="429"/>
      <c r="I338" s="429"/>
      <c r="J338" s="429"/>
      <c r="K338" s="429"/>
      <c r="L338" s="429"/>
      <c r="M338" s="403"/>
      <c r="N338" s="429"/>
      <c r="O338" s="429"/>
      <c r="P338" s="429"/>
      <c r="Q338" s="429"/>
      <c r="R338" s="429"/>
      <c r="S338" s="429"/>
      <c r="T338" s="429"/>
      <c r="U338" s="429"/>
      <c r="V338" s="429"/>
      <c r="W338" s="429"/>
      <c r="X338" s="429"/>
      <c r="Y338" s="429"/>
      <c r="Z338" s="429"/>
    </row>
    <row r="339" spans="1:26" ht="15.75" customHeight="1">
      <c r="A339" s="429"/>
      <c r="B339" s="403"/>
      <c r="C339" s="429"/>
      <c r="D339" s="429"/>
      <c r="E339" s="429"/>
      <c r="F339" s="429"/>
      <c r="G339" s="429"/>
      <c r="H339" s="429"/>
      <c r="I339" s="429"/>
      <c r="J339" s="429"/>
      <c r="K339" s="429"/>
      <c r="L339" s="429"/>
      <c r="M339" s="403"/>
      <c r="N339" s="429"/>
      <c r="O339" s="429"/>
      <c r="P339" s="429"/>
      <c r="Q339" s="429"/>
      <c r="R339" s="429"/>
      <c r="S339" s="429"/>
      <c r="T339" s="429"/>
      <c r="U339" s="429"/>
      <c r="V339" s="429"/>
      <c r="W339" s="429"/>
      <c r="X339" s="429"/>
      <c r="Y339" s="429"/>
      <c r="Z339" s="429"/>
    </row>
    <row r="340" spans="1:26" ht="15.75" customHeight="1">
      <c r="A340" s="429"/>
      <c r="B340" s="403"/>
      <c r="C340" s="429"/>
      <c r="D340" s="429"/>
      <c r="E340" s="429"/>
      <c r="F340" s="429"/>
      <c r="G340" s="429"/>
      <c r="H340" s="429"/>
      <c r="I340" s="429"/>
      <c r="J340" s="429"/>
      <c r="K340" s="429"/>
      <c r="L340" s="429"/>
      <c r="M340" s="403"/>
      <c r="N340" s="429"/>
      <c r="O340" s="429"/>
      <c r="P340" s="429"/>
      <c r="Q340" s="429"/>
      <c r="R340" s="429"/>
      <c r="S340" s="429"/>
      <c r="T340" s="429"/>
      <c r="U340" s="429"/>
      <c r="V340" s="429"/>
      <c r="W340" s="429"/>
      <c r="X340" s="429"/>
      <c r="Y340" s="429"/>
      <c r="Z340" s="429"/>
    </row>
    <row r="341" spans="1:26" ht="15.75" customHeight="1">
      <c r="A341" s="429"/>
      <c r="B341" s="403"/>
      <c r="C341" s="429"/>
      <c r="D341" s="429"/>
      <c r="E341" s="429"/>
      <c r="F341" s="429"/>
      <c r="G341" s="429"/>
      <c r="H341" s="429"/>
      <c r="I341" s="429"/>
      <c r="J341" s="429"/>
      <c r="K341" s="429"/>
      <c r="L341" s="429"/>
      <c r="M341" s="403"/>
      <c r="N341" s="429"/>
      <c r="O341" s="429"/>
      <c r="P341" s="429"/>
      <c r="Q341" s="429"/>
      <c r="R341" s="429"/>
      <c r="S341" s="429"/>
      <c r="T341" s="429"/>
      <c r="U341" s="429"/>
      <c r="V341" s="429"/>
      <c r="W341" s="429"/>
      <c r="X341" s="429"/>
      <c r="Y341" s="429"/>
      <c r="Z341" s="429"/>
    </row>
    <row r="342" spans="1:26" ht="15.75" customHeight="1">
      <c r="A342" s="429"/>
      <c r="B342" s="403"/>
      <c r="C342" s="429"/>
      <c r="D342" s="429"/>
      <c r="E342" s="429"/>
      <c r="F342" s="429"/>
      <c r="G342" s="429"/>
      <c r="H342" s="429"/>
      <c r="I342" s="429"/>
      <c r="J342" s="429"/>
      <c r="K342" s="429"/>
      <c r="L342" s="429"/>
      <c r="M342" s="403"/>
      <c r="N342" s="429"/>
      <c r="O342" s="429"/>
      <c r="P342" s="429"/>
      <c r="Q342" s="429"/>
      <c r="R342" s="429"/>
      <c r="S342" s="429"/>
      <c r="T342" s="429"/>
      <c r="U342" s="429"/>
      <c r="V342" s="429"/>
      <c r="W342" s="429"/>
      <c r="X342" s="429"/>
      <c r="Y342" s="429"/>
      <c r="Z342" s="429"/>
    </row>
    <row r="343" spans="1:26" ht="15.75" customHeight="1">
      <c r="A343" s="429"/>
      <c r="B343" s="403"/>
      <c r="C343" s="429"/>
      <c r="D343" s="429"/>
      <c r="E343" s="429"/>
      <c r="F343" s="429"/>
      <c r="G343" s="429"/>
      <c r="H343" s="429"/>
      <c r="I343" s="429"/>
      <c r="J343" s="429"/>
      <c r="K343" s="429"/>
      <c r="L343" s="429"/>
      <c r="M343" s="403"/>
      <c r="N343" s="429"/>
      <c r="O343" s="429"/>
      <c r="P343" s="429"/>
      <c r="Q343" s="429"/>
      <c r="R343" s="429"/>
      <c r="S343" s="429"/>
      <c r="T343" s="429"/>
      <c r="U343" s="429"/>
      <c r="V343" s="429"/>
      <c r="W343" s="429"/>
      <c r="X343" s="429"/>
      <c r="Y343" s="429"/>
      <c r="Z343" s="429"/>
    </row>
    <row r="344" spans="1:26" ht="15.75" customHeight="1">
      <c r="A344" s="429"/>
      <c r="B344" s="403"/>
      <c r="C344" s="429"/>
      <c r="D344" s="429"/>
      <c r="E344" s="429"/>
      <c r="F344" s="429"/>
      <c r="G344" s="429"/>
      <c r="H344" s="429"/>
      <c r="I344" s="429"/>
      <c r="J344" s="429"/>
      <c r="K344" s="429"/>
      <c r="L344" s="429"/>
      <c r="M344" s="403"/>
      <c r="N344" s="429"/>
      <c r="O344" s="429"/>
      <c r="P344" s="429"/>
      <c r="Q344" s="429"/>
      <c r="R344" s="429"/>
      <c r="S344" s="429"/>
      <c r="T344" s="429"/>
      <c r="U344" s="429"/>
      <c r="V344" s="429"/>
      <c r="W344" s="429"/>
      <c r="X344" s="429"/>
      <c r="Y344" s="429"/>
      <c r="Z344" s="429"/>
    </row>
    <row r="345" spans="1:26" ht="15.75" customHeight="1">
      <c r="A345" s="429"/>
      <c r="B345" s="403"/>
      <c r="C345" s="429"/>
      <c r="D345" s="429"/>
      <c r="E345" s="429"/>
      <c r="F345" s="429"/>
      <c r="G345" s="429"/>
      <c r="H345" s="429"/>
      <c r="I345" s="429"/>
      <c r="J345" s="429"/>
      <c r="K345" s="429"/>
      <c r="L345" s="429"/>
      <c r="M345" s="403"/>
      <c r="N345" s="429"/>
      <c r="O345" s="429"/>
      <c r="P345" s="429"/>
      <c r="Q345" s="429"/>
      <c r="R345" s="429"/>
      <c r="S345" s="429"/>
      <c r="T345" s="429"/>
      <c r="U345" s="429"/>
      <c r="V345" s="429"/>
      <c r="W345" s="429"/>
      <c r="X345" s="429"/>
      <c r="Y345" s="429"/>
      <c r="Z345" s="429"/>
    </row>
    <row r="346" spans="1:26" ht="15.75" customHeight="1">
      <c r="A346" s="429"/>
      <c r="B346" s="403"/>
      <c r="C346" s="429"/>
      <c r="D346" s="429"/>
      <c r="E346" s="429"/>
      <c r="F346" s="429"/>
      <c r="G346" s="429"/>
      <c r="H346" s="429"/>
      <c r="I346" s="429"/>
      <c r="J346" s="429"/>
      <c r="K346" s="429"/>
      <c r="L346" s="429"/>
      <c r="M346" s="403"/>
      <c r="N346" s="429"/>
      <c r="O346" s="429"/>
      <c r="P346" s="429"/>
      <c r="Q346" s="429"/>
      <c r="R346" s="429"/>
      <c r="S346" s="429"/>
      <c r="T346" s="429"/>
      <c r="U346" s="429"/>
      <c r="V346" s="429"/>
      <c r="W346" s="429"/>
      <c r="X346" s="429"/>
      <c r="Y346" s="429"/>
      <c r="Z346" s="429"/>
    </row>
    <row r="347" spans="1:26" ht="15.75" customHeight="1">
      <c r="A347" s="429"/>
      <c r="B347" s="403"/>
      <c r="C347" s="429"/>
      <c r="D347" s="429"/>
      <c r="E347" s="429"/>
      <c r="F347" s="429"/>
      <c r="G347" s="429"/>
      <c r="H347" s="429"/>
      <c r="I347" s="429"/>
      <c r="J347" s="429"/>
      <c r="K347" s="429"/>
      <c r="L347" s="429"/>
      <c r="M347" s="403"/>
      <c r="N347" s="429"/>
      <c r="O347" s="429"/>
      <c r="P347" s="429"/>
      <c r="Q347" s="429"/>
      <c r="R347" s="429"/>
      <c r="S347" s="429"/>
      <c r="T347" s="429"/>
      <c r="U347" s="429"/>
      <c r="V347" s="429"/>
      <c r="W347" s="429"/>
      <c r="X347" s="429"/>
      <c r="Y347" s="429"/>
      <c r="Z347" s="429"/>
    </row>
    <row r="348" spans="1:26" ht="15.75" customHeight="1">
      <c r="A348" s="429"/>
      <c r="B348" s="403"/>
      <c r="C348" s="429"/>
      <c r="D348" s="429"/>
      <c r="E348" s="429"/>
      <c r="F348" s="429"/>
      <c r="G348" s="429"/>
      <c r="H348" s="429"/>
      <c r="I348" s="429"/>
      <c r="J348" s="429"/>
      <c r="K348" s="429"/>
      <c r="L348" s="429"/>
      <c r="M348" s="403"/>
      <c r="N348" s="429"/>
      <c r="O348" s="429"/>
      <c r="P348" s="429"/>
      <c r="Q348" s="429"/>
      <c r="R348" s="429"/>
      <c r="S348" s="429"/>
      <c r="T348" s="429"/>
      <c r="U348" s="429"/>
      <c r="V348" s="429"/>
      <c r="W348" s="429"/>
      <c r="X348" s="429"/>
      <c r="Y348" s="429"/>
      <c r="Z348" s="429"/>
    </row>
    <row r="349" spans="1:26" ht="15.75" customHeight="1">
      <c r="A349" s="429"/>
      <c r="B349" s="403"/>
      <c r="C349" s="429"/>
      <c r="D349" s="429"/>
      <c r="E349" s="429"/>
      <c r="F349" s="429"/>
      <c r="G349" s="429"/>
      <c r="H349" s="429"/>
      <c r="I349" s="429"/>
      <c r="J349" s="429"/>
      <c r="K349" s="429"/>
      <c r="L349" s="429"/>
      <c r="M349" s="403"/>
      <c r="N349" s="429"/>
      <c r="O349" s="429"/>
      <c r="P349" s="429"/>
      <c r="Q349" s="429"/>
      <c r="R349" s="429"/>
      <c r="S349" s="429"/>
      <c r="T349" s="429"/>
      <c r="U349" s="429"/>
      <c r="V349" s="429"/>
      <c r="W349" s="429"/>
      <c r="X349" s="429"/>
      <c r="Y349" s="429"/>
      <c r="Z349" s="429"/>
    </row>
    <row r="350" spans="1:26" ht="15.75" customHeight="1">
      <c r="A350" s="429"/>
      <c r="B350" s="403"/>
      <c r="C350" s="429"/>
      <c r="D350" s="429"/>
      <c r="E350" s="429"/>
      <c r="F350" s="429"/>
      <c r="G350" s="429"/>
      <c r="H350" s="429"/>
      <c r="I350" s="429"/>
      <c r="J350" s="429"/>
      <c r="K350" s="429"/>
      <c r="L350" s="429"/>
      <c r="M350" s="403"/>
      <c r="N350" s="429"/>
      <c r="O350" s="429"/>
      <c r="P350" s="429"/>
      <c r="Q350" s="429"/>
      <c r="R350" s="429"/>
      <c r="S350" s="429"/>
      <c r="T350" s="429"/>
      <c r="U350" s="429"/>
      <c r="V350" s="429"/>
      <c r="W350" s="429"/>
      <c r="X350" s="429"/>
      <c r="Y350" s="429"/>
      <c r="Z350" s="429"/>
    </row>
    <row r="351" spans="1:26" ht="15.75" customHeight="1">
      <c r="A351" s="429"/>
      <c r="B351" s="403"/>
      <c r="C351" s="429"/>
      <c r="D351" s="429"/>
      <c r="E351" s="429"/>
      <c r="F351" s="429"/>
      <c r="G351" s="429"/>
      <c r="H351" s="429"/>
      <c r="I351" s="429"/>
      <c r="J351" s="429"/>
      <c r="K351" s="429"/>
      <c r="L351" s="429"/>
      <c r="M351" s="403"/>
      <c r="N351" s="429"/>
      <c r="O351" s="429"/>
      <c r="P351" s="429"/>
      <c r="Q351" s="429"/>
      <c r="R351" s="429"/>
      <c r="S351" s="429"/>
      <c r="T351" s="429"/>
      <c r="U351" s="429"/>
      <c r="V351" s="429"/>
      <c r="W351" s="429"/>
      <c r="X351" s="429"/>
      <c r="Y351" s="429"/>
      <c r="Z351" s="429"/>
    </row>
    <row r="352" spans="1:26" ht="15.75" customHeight="1">
      <c r="A352" s="429"/>
      <c r="B352" s="403"/>
      <c r="C352" s="429"/>
      <c r="D352" s="429"/>
      <c r="E352" s="429"/>
      <c r="F352" s="429"/>
      <c r="G352" s="429"/>
      <c r="H352" s="429"/>
      <c r="I352" s="429"/>
      <c r="J352" s="429"/>
      <c r="K352" s="429"/>
      <c r="L352" s="429"/>
      <c r="M352" s="403"/>
      <c r="N352" s="429"/>
      <c r="O352" s="429"/>
      <c r="P352" s="429"/>
      <c r="Q352" s="429"/>
      <c r="R352" s="429"/>
      <c r="S352" s="429"/>
      <c r="T352" s="429"/>
      <c r="U352" s="429"/>
      <c r="V352" s="429"/>
      <c r="W352" s="429"/>
      <c r="X352" s="429"/>
      <c r="Y352" s="429"/>
      <c r="Z352" s="429"/>
    </row>
    <row r="353" spans="1:26" ht="15.75" customHeight="1">
      <c r="A353" s="429"/>
      <c r="B353" s="403"/>
      <c r="C353" s="429"/>
      <c r="D353" s="429"/>
      <c r="E353" s="429"/>
      <c r="F353" s="429"/>
      <c r="G353" s="429"/>
      <c r="H353" s="429"/>
      <c r="I353" s="429"/>
      <c r="J353" s="429"/>
      <c r="K353" s="429"/>
      <c r="L353" s="429"/>
      <c r="M353" s="403"/>
      <c r="N353" s="429"/>
      <c r="O353" s="429"/>
      <c r="P353" s="429"/>
      <c r="Q353" s="429"/>
      <c r="R353" s="429"/>
      <c r="S353" s="429"/>
      <c r="T353" s="429"/>
      <c r="U353" s="429"/>
      <c r="V353" s="429"/>
      <c r="W353" s="429"/>
      <c r="X353" s="429"/>
      <c r="Y353" s="429"/>
      <c r="Z353" s="429"/>
    </row>
    <row r="354" spans="1:26" ht="15.75" customHeight="1">
      <c r="A354" s="429"/>
      <c r="B354" s="403"/>
      <c r="C354" s="429"/>
      <c r="D354" s="429"/>
      <c r="E354" s="429"/>
      <c r="F354" s="429"/>
      <c r="G354" s="429"/>
      <c r="H354" s="429"/>
      <c r="I354" s="429"/>
      <c r="J354" s="429"/>
      <c r="K354" s="429"/>
      <c r="L354" s="429"/>
      <c r="M354" s="403"/>
      <c r="N354" s="429"/>
      <c r="O354" s="429"/>
      <c r="P354" s="429"/>
      <c r="Q354" s="429"/>
      <c r="R354" s="429"/>
      <c r="S354" s="429"/>
      <c r="T354" s="429"/>
      <c r="U354" s="429"/>
      <c r="V354" s="429"/>
      <c r="W354" s="429"/>
      <c r="X354" s="429"/>
      <c r="Y354" s="429"/>
      <c r="Z354" s="429"/>
    </row>
    <row r="355" spans="1:26" ht="15.75" customHeight="1">
      <c r="A355" s="429"/>
      <c r="B355" s="403"/>
      <c r="C355" s="429"/>
      <c r="D355" s="429"/>
      <c r="E355" s="429"/>
      <c r="F355" s="429"/>
      <c r="G355" s="429"/>
      <c r="H355" s="429"/>
      <c r="I355" s="429"/>
      <c r="J355" s="429"/>
      <c r="K355" s="429"/>
      <c r="L355" s="429"/>
      <c r="M355" s="403"/>
      <c r="N355" s="429"/>
      <c r="O355" s="429"/>
      <c r="P355" s="429"/>
      <c r="Q355" s="429"/>
      <c r="R355" s="429"/>
      <c r="S355" s="429"/>
      <c r="T355" s="429"/>
      <c r="U355" s="429"/>
      <c r="V355" s="429"/>
      <c r="W355" s="429"/>
      <c r="X355" s="429"/>
      <c r="Y355" s="429"/>
      <c r="Z355" s="429"/>
    </row>
    <row r="356" spans="1:26" ht="15.75" customHeight="1">
      <c r="A356" s="429"/>
      <c r="B356" s="403"/>
      <c r="C356" s="429"/>
      <c r="D356" s="429"/>
      <c r="E356" s="429"/>
      <c r="F356" s="429"/>
      <c r="G356" s="429"/>
      <c r="H356" s="429"/>
      <c r="I356" s="429"/>
      <c r="J356" s="429"/>
      <c r="K356" s="429"/>
      <c r="L356" s="429"/>
      <c r="M356" s="403"/>
      <c r="N356" s="429"/>
      <c r="O356" s="429"/>
      <c r="P356" s="429"/>
      <c r="Q356" s="429"/>
      <c r="R356" s="429"/>
      <c r="S356" s="429"/>
      <c r="T356" s="429"/>
      <c r="U356" s="429"/>
      <c r="V356" s="429"/>
      <c r="W356" s="429"/>
      <c r="X356" s="429"/>
      <c r="Y356" s="429"/>
      <c r="Z356" s="429"/>
    </row>
    <row r="357" spans="1:26" ht="15.75" customHeight="1">
      <c r="A357" s="429"/>
      <c r="B357" s="403"/>
      <c r="C357" s="429"/>
      <c r="D357" s="429"/>
      <c r="E357" s="429"/>
      <c r="F357" s="429"/>
      <c r="G357" s="429"/>
      <c r="H357" s="429"/>
      <c r="I357" s="429"/>
      <c r="J357" s="429"/>
      <c r="K357" s="429"/>
      <c r="L357" s="429"/>
      <c r="M357" s="403"/>
      <c r="N357" s="429"/>
      <c r="O357" s="429"/>
      <c r="P357" s="429"/>
      <c r="Q357" s="429"/>
      <c r="R357" s="429"/>
      <c r="S357" s="429"/>
      <c r="T357" s="429"/>
      <c r="U357" s="429"/>
      <c r="V357" s="429"/>
      <c r="W357" s="429"/>
      <c r="X357" s="429"/>
      <c r="Y357" s="429"/>
      <c r="Z357" s="429"/>
    </row>
    <row r="358" spans="1:26" ht="15.75" customHeight="1">
      <c r="A358" s="429"/>
      <c r="B358" s="403"/>
      <c r="C358" s="429"/>
      <c r="D358" s="429"/>
      <c r="E358" s="429"/>
      <c r="F358" s="429"/>
      <c r="G358" s="429"/>
      <c r="H358" s="429"/>
      <c r="I358" s="429"/>
      <c r="J358" s="429"/>
      <c r="K358" s="429"/>
      <c r="L358" s="429"/>
      <c r="M358" s="403"/>
      <c r="N358" s="429"/>
      <c r="O358" s="429"/>
      <c r="P358" s="429"/>
      <c r="Q358" s="429"/>
      <c r="R358" s="429"/>
      <c r="S358" s="429"/>
      <c r="T358" s="429"/>
      <c r="U358" s="429"/>
      <c r="V358" s="429"/>
      <c r="W358" s="429"/>
      <c r="X358" s="429"/>
      <c r="Y358" s="429"/>
      <c r="Z358" s="429"/>
    </row>
    <row r="359" spans="1:26" ht="15.75" customHeight="1">
      <c r="A359" s="429"/>
      <c r="B359" s="403"/>
      <c r="C359" s="429"/>
      <c r="D359" s="429"/>
      <c r="E359" s="429"/>
      <c r="F359" s="429"/>
      <c r="G359" s="429"/>
      <c r="H359" s="429"/>
      <c r="I359" s="429"/>
      <c r="J359" s="429"/>
      <c r="K359" s="429"/>
      <c r="L359" s="429"/>
      <c r="M359" s="403"/>
      <c r="N359" s="429"/>
      <c r="O359" s="429"/>
      <c r="P359" s="429"/>
      <c r="Q359" s="429"/>
      <c r="R359" s="429"/>
      <c r="S359" s="429"/>
      <c r="T359" s="429"/>
      <c r="U359" s="429"/>
      <c r="V359" s="429"/>
      <c r="W359" s="429"/>
      <c r="X359" s="429"/>
      <c r="Y359" s="429"/>
      <c r="Z359" s="429"/>
    </row>
    <row r="360" spans="1:26" ht="15.75" customHeight="1">
      <c r="A360" s="429"/>
      <c r="B360" s="403"/>
      <c r="C360" s="429"/>
      <c r="D360" s="429"/>
      <c r="E360" s="429"/>
      <c r="F360" s="429"/>
      <c r="G360" s="429"/>
      <c r="H360" s="429"/>
      <c r="I360" s="429"/>
      <c r="J360" s="429"/>
      <c r="K360" s="429"/>
      <c r="L360" s="429"/>
      <c r="M360" s="403"/>
      <c r="N360" s="429"/>
      <c r="O360" s="429"/>
      <c r="P360" s="429"/>
      <c r="Q360" s="429"/>
      <c r="R360" s="429"/>
      <c r="S360" s="429"/>
      <c r="T360" s="429"/>
      <c r="U360" s="429"/>
      <c r="V360" s="429"/>
      <c r="W360" s="429"/>
      <c r="X360" s="429"/>
      <c r="Y360" s="429"/>
      <c r="Z360" s="429"/>
    </row>
    <row r="361" spans="1:26" ht="15.75" customHeight="1">
      <c r="A361" s="429"/>
      <c r="B361" s="403"/>
      <c r="C361" s="429"/>
      <c r="D361" s="429"/>
      <c r="E361" s="429"/>
      <c r="F361" s="429"/>
      <c r="G361" s="429"/>
      <c r="H361" s="429"/>
      <c r="I361" s="429"/>
      <c r="J361" s="429"/>
      <c r="K361" s="429"/>
      <c r="L361" s="429"/>
      <c r="M361" s="403"/>
      <c r="N361" s="429"/>
      <c r="O361" s="429"/>
      <c r="P361" s="429"/>
      <c r="Q361" s="429"/>
      <c r="R361" s="429"/>
      <c r="S361" s="429"/>
      <c r="T361" s="429"/>
      <c r="U361" s="429"/>
      <c r="V361" s="429"/>
      <c r="W361" s="429"/>
      <c r="X361" s="429"/>
      <c r="Y361" s="429"/>
      <c r="Z361" s="429"/>
    </row>
    <row r="362" spans="1:26" ht="15.75" customHeight="1">
      <c r="A362" s="429"/>
      <c r="B362" s="403"/>
      <c r="C362" s="429"/>
      <c r="D362" s="429"/>
      <c r="E362" s="429"/>
      <c r="F362" s="429"/>
      <c r="G362" s="429"/>
      <c r="H362" s="429"/>
      <c r="I362" s="429"/>
      <c r="J362" s="429"/>
      <c r="K362" s="429"/>
      <c r="L362" s="429"/>
      <c r="M362" s="403"/>
      <c r="N362" s="429"/>
      <c r="O362" s="429"/>
      <c r="P362" s="429"/>
      <c r="Q362" s="429"/>
      <c r="R362" s="429"/>
      <c r="S362" s="429"/>
      <c r="T362" s="429"/>
      <c r="U362" s="429"/>
      <c r="V362" s="429"/>
      <c r="W362" s="429"/>
      <c r="X362" s="429"/>
      <c r="Y362" s="429"/>
      <c r="Z362" s="429"/>
    </row>
    <row r="363" spans="1:26" ht="15.75" customHeight="1">
      <c r="A363" s="429"/>
      <c r="B363" s="403"/>
      <c r="C363" s="429"/>
      <c r="D363" s="429"/>
      <c r="E363" s="429"/>
      <c r="F363" s="429"/>
      <c r="G363" s="429"/>
      <c r="H363" s="429"/>
      <c r="I363" s="429"/>
      <c r="J363" s="429"/>
      <c r="K363" s="429"/>
      <c r="L363" s="429"/>
      <c r="M363" s="403"/>
      <c r="N363" s="429"/>
      <c r="O363" s="429"/>
      <c r="P363" s="429"/>
      <c r="Q363" s="429"/>
      <c r="R363" s="429"/>
      <c r="S363" s="429"/>
      <c r="T363" s="429"/>
      <c r="U363" s="429"/>
      <c r="V363" s="429"/>
      <c r="W363" s="429"/>
      <c r="X363" s="429"/>
      <c r="Y363" s="429"/>
      <c r="Z363" s="429"/>
    </row>
    <row r="364" spans="1:26" ht="15.75" customHeight="1">
      <c r="A364" s="429"/>
      <c r="B364" s="403"/>
      <c r="C364" s="429"/>
      <c r="D364" s="429"/>
      <c r="E364" s="429"/>
      <c r="F364" s="429"/>
      <c r="G364" s="429"/>
      <c r="H364" s="429"/>
      <c r="I364" s="429"/>
      <c r="J364" s="429"/>
      <c r="K364" s="429"/>
      <c r="L364" s="429"/>
      <c r="M364" s="403"/>
      <c r="N364" s="429"/>
      <c r="O364" s="429"/>
      <c r="P364" s="429"/>
      <c r="Q364" s="429"/>
      <c r="R364" s="429"/>
      <c r="S364" s="429"/>
      <c r="T364" s="429"/>
      <c r="U364" s="429"/>
      <c r="V364" s="429"/>
      <c r="W364" s="429"/>
      <c r="X364" s="429"/>
      <c r="Y364" s="429"/>
      <c r="Z364" s="429"/>
    </row>
    <row r="365" spans="1:26" ht="15.75" customHeight="1">
      <c r="A365" s="429"/>
      <c r="B365" s="403"/>
      <c r="C365" s="429"/>
      <c r="D365" s="429"/>
      <c r="E365" s="429"/>
      <c r="F365" s="429"/>
      <c r="G365" s="429"/>
      <c r="H365" s="429"/>
      <c r="I365" s="429"/>
      <c r="J365" s="429"/>
      <c r="K365" s="429"/>
      <c r="L365" s="429"/>
      <c r="M365" s="403"/>
      <c r="N365" s="429"/>
      <c r="O365" s="429"/>
      <c r="P365" s="429"/>
      <c r="Q365" s="429"/>
      <c r="R365" s="429"/>
      <c r="S365" s="429"/>
      <c r="T365" s="429"/>
      <c r="U365" s="429"/>
      <c r="V365" s="429"/>
      <c r="W365" s="429"/>
      <c r="X365" s="429"/>
      <c r="Y365" s="429"/>
      <c r="Z365" s="429"/>
    </row>
    <row r="366" spans="1:26" ht="15.75" customHeight="1">
      <c r="A366" s="429"/>
      <c r="B366" s="403"/>
      <c r="C366" s="429"/>
      <c r="D366" s="429"/>
      <c r="E366" s="429"/>
      <c r="F366" s="429"/>
      <c r="G366" s="429"/>
      <c r="H366" s="429"/>
      <c r="I366" s="429"/>
      <c r="J366" s="429"/>
      <c r="K366" s="429"/>
      <c r="L366" s="429"/>
      <c r="M366" s="403"/>
      <c r="N366" s="429"/>
      <c r="O366" s="429"/>
      <c r="P366" s="429"/>
      <c r="Q366" s="429"/>
      <c r="R366" s="429"/>
      <c r="S366" s="429"/>
      <c r="T366" s="429"/>
      <c r="U366" s="429"/>
      <c r="V366" s="429"/>
      <c r="W366" s="429"/>
      <c r="X366" s="429"/>
      <c r="Y366" s="429"/>
      <c r="Z366" s="429"/>
    </row>
    <row r="367" spans="1:26" ht="15.75" customHeight="1">
      <c r="A367" s="429"/>
      <c r="B367" s="403"/>
      <c r="C367" s="429"/>
      <c r="D367" s="429"/>
      <c r="E367" s="429"/>
      <c r="F367" s="429"/>
      <c r="G367" s="429"/>
      <c r="H367" s="429"/>
      <c r="I367" s="429"/>
      <c r="J367" s="429"/>
      <c r="K367" s="429"/>
      <c r="L367" s="429"/>
      <c r="M367" s="403"/>
      <c r="N367" s="429"/>
      <c r="O367" s="429"/>
      <c r="P367" s="429"/>
      <c r="Q367" s="429"/>
      <c r="R367" s="429"/>
      <c r="S367" s="429"/>
      <c r="T367" s="429"/>
      <c r="U367" s="429"/>
      <c r="V367" s="429"/>
      <c r="W367" s="429"/>
      <c r="X367" s="429"/>
      <c r="Y367" s="429"/>
      <c r="Z367" s="429"/>
    </row>
    <row r="368" spans="1:26" ht="15.75" customHeight="1">
      <c r="A368" s="429"/>
      <c r="B368" s="403"/>
      <c r="C368" s="429"/>
      <c r="D368" s="429"/>
      <c r="E368" s="429"/>
      <c r="F368" s="429"/>
      <c r="G368" s="429"/>
      <c r="H368" s="429"/>
      <c r="I368" s="429"/>
      <c r="J368" s="429"/>
      <c r="K368" s="429"/>
      <c r="L368" s="429"/>
      <c r="M368" s="403"/>
      <c r="N368" s="429"/>
      <c r="O368" s="429"/>
      <c r="P368" s="429"/>
      <c r="Q368" s="429"/>
      <c r="R368" s="429"/>
      <c r="S368" s="429"/>
      <c r="T368" s="429"/>
      <c r="U368" s="429"/>
      <c r="V368" s="429"/>
      <c r="W368" s="429"/>
      <c r="X368" s="429"/>
      <c r="Y368" s="429"/>
      <c r="Z368" s="429"/>
    </row>
    <row r="369" spans="1:26" ht="15.75" customHeight="1">
      <c r="A369" s="429"/>
      <c r="B369" s="403"/>
      <c r="C369" s="429"/>
      <c r="D369" s="429"/>
      <c r="E369" s="429"/>
      <c r="F369" s="429"/>
      <c r="G369" s="429"/>
      <c r="H369" s="429"/>
      <c r="I369" s="429"/>
      <c r="J369" s="429"/>
      <c r="K369" s="429"/>
      <c r="L369" s="429"/>
      <c r="M369" s="403"/>
      <c r="N369" s="429"/>
      <c r="O369" s="429"/>
      <c r="P369" s="429"/>
      <c r="Q369" s="429"/>
      <c r="R369" s="429"/>
      <c r="S369" s="429"/>
      <c r="T369" s="429"/>
      <c r="U369" s="429"/>
      <c r="V369" s="429"/>
      <c r="W369" s="429"/>
      <c r="X369" s="429"/>
      <c r="Y369" s="429"/>
      <c r="Z369" s="429"/>
    </row>
    <row r="370" spans="1:26" ht="15.75" customHeight="1">
      <c r="A370" s="429"/>
      <c r="B370" s="403"/>
      <c r="C370" s="429"/>
      <c r="D370" s="429"/>
      <c r="E370" s="429"/>
      <c r="F370" s="429"/>
      <c r="G370" s="429"/>
      <c r="H370" s="429"/>
      <c r="I370" s="429"/>
      <c r="J370" s="429"/>
      <c r="K370" s="429"/>
      <c r="L370" s="429"/>
      <c r="M370" s="403"/>
      <c r="N370" s="429"/>
      <c r="O370" s="429"/>
      <c r="P370" s="429"/>
      <c r="Q370" s="429"/>
      <c r="R370" s="429"/>
      <c r="S370" s="429"/>
      <c r="T370" s="429"/>
      <c r="U370" s="429"/>
      <c r="V370" s="429"/>
      <c r="W370" s="429"/>
      <c r="X370" s="429"/>
      <c r="Y370" s="429"/>
      <c r="Z370" s="429"/>
    </row>
    <row r="371" spans="1:26" ht="15.75" customHeight="1">
      <c r="A371" s="429"/>
      <c r="B371" s="403"/>
      <c r="C371" s="429"/>
      <c r="D371" s="429"/>
      <c r="E371" s="429"/>
      <c r="F371" s="429"/>
      <c r="G371" s="429"/>
      <c r="H371" s="429"/>
      <c r="I371" s="429"/>
      <c r="J371" s="429"/>
      <c r="K371" s="429"/>
      <c r="L371" s="429"/>
      <c r="M371" s="403"/>
      <c r="N371" s="429"/>
      <c r="O371" s="429"/>
      <c r="P371" s="429"/>
      <c r="Q371" s="429"/>
      <c r="R371" s="429"/>
      <c r="S371" s="429"/>
      <c r="T371" s="429"/>
      <c r="U371" s="429"/>
      <c r="V371" s="429"/>
      <c r="W371" s="429"/>
      <c r="X371" s="429"/>
      <c r="Y371" s="429"/>
      <c r="Z371" s="429"/>
    </row>
    <row r="372" spans="1:26" ht="15.75" customHeight="1">
      <c r="A372" s="429"/>
      <c r="B372" s="403"/>
      <c r="C372" s="429"/>
      <c r="D372" s="429"/>
      <c r="E372" s="429"/>
      <c r="F372" s="429"/>
      <c r="G372" s="429"/>
      <c r="H372" s="429"/>
      <c r="I372" s="429"/>
      <c r="J372" s="429"/>
      <c r="K372" s="429"/>
      <c r="L372" s="429"/>
      <c r="M372" s="403"/>
      <c r="N372" s="429"/>
      <c r="O372" s="429"/>
      <c r="P372" s="429"/>
      <c r="Q372" s="429"/>
      <c r="R372" s="429"/>
      <c r="S372" s="429"/>
      <c r="T372" s="429"/>
      <c r="U372" s="429"/>
      <c r="V372" s="429"/>
      <c r="W372" s="429"/>
      <c r="X372" s="429"/>
      <c r="Y372" s="429"/>
      <c r="Z372" s="429"/>
    </row>
    <row r="373" spans="1:26" ht="15.75" customHeight="1">
      <c r="A373" s="429"/>
      <c r="B373" s="403"/>
      <c r="C373" s="429"/>
      <c r="D373" s="429"/>
      <c r="E373" s="429"/>
      <c r="F373" s="429"/>
      <c r="G373" s="429"/>
      <c r="H373" s="429"/>
      <c r="I373" s="429"/>
      <c r="J373" s="429"/>
      <c r="K373" s="429"/>
      <c r="L373" s="429"/>
      <c r="M373" s="403"/>
      <c r="N373" s="429"/>
      <c r="O373" s="429"/>
      <c r="P373" s="429"/>
      <c r="Q373" s="429"/>
      <c r="R373" s="429"/>
      <c r="S373" s="429"/>
      <c r="T373" s="429"/>
      <c r="U373" s="429"/>
      <c r="V373" s="429"/>
      <c r="W373" s="429"/>
      <c r="X373" s="429"/>
      <c r="Y373" s="429"/>
      <c r="Z373" s="429"/>
    </row>
    <row r="374" spans="1:26" ht="15.75" customHeight="1">
      <c r="A374" s="429"/>
      <c r="B374" s="403"/>
      <c r="C374" s="429"/>
      <c r="D374" s="429"/>
      <c r="E374" s="429"/>
      <c r="F374" s="429"/>
      <c r="G374" s="429"/>
      <c r="H374" s="429"/>
      <c r="I374" s="429"/>
      <c r="J374" s="429"/>
      <c r="K374" s="429"/>
      <c r="L374" s="429"/>
      <c r="M374" s="403"/>
      <c r="N374" s="429"/>
      <c r="O374" s="429"/>
      <c r="P374" s="429"/>
      <c r="Q374" s="429"/>
      <c r="R374" s="429"/>
      <c r="S374" s="429"/>
      <c r="T374" s="429"/>
      <c r="U374" s="429"/>
      <c r="V374" s="429"/>
      <c r="W374" s="429"/>
      <c r="X374" s="429"/>
      <c r="Y374" s="429"/>
      <c r="Z374" s="429"/>
    </row>
    <row r="375" spans="1:26" ht="15.75" customHeight="1">
      <c r="A375" s="429"/>
      <c r="B375" s="403"/>
      <c r="C375" s="429"/>
      <c r="D375" s="429"/>
      <c r="E375" s="429"/>
      <c r="F375" s="429"/>
      <c r="G375" s="429"/>
      <c r="H375" s="429"/>
      <c r="I375" s="429"/>
      <c r="J375" s="429"/>
      <c r="K375" s="429"/>
      <c r="L375" s="429"/>
      <c r="M375" s="403"/>
      <c r="N375" s="429"/>
      <c r="O375" s="429"/>
      <c r="P375" s="429"/>
      <c r="Q375" s="429"/>
      <c r="R375" s="429"/>
      <c r="S375" s="429"/>
      <c r="T375" s="429"/>
      <c r="U375" s="429"/>
      <c r="V375" s="429"/>
      <c r="W375" s="429"/>
      <c r="X375" s="429"/>
      <c r="Y375" s="429"/>
      <c r="Z375" s="429"/>
    </row>
    <row r="376" spans="1:26" ht="15.75" customHeight="1">
      <c r="A376" s="429"/>
      <c r="B376" s="403"/>
      <c r="C376" s="429"/>
      <c r="D376" s="429"/>
      <c r="E376" s="429"/>
      <c r="F376" s="429"/>
      <c r="G376" s="429"/>
      <c r="H376" s="429"/>
      <c r="I376" s="429"/>
      <c r="J376" s="429"/>
      <c r="K376" s="429"/>
      <c r="L376" s="429"/>
      <c r="M376" s="403"/>
      <c r="N376" s="429"/>
      <c r="O376" s="429"/>
      <c r="P376" s="429"/>
      <c r="Q376" s="429"/>
      <c r="R376" s="429"/>
      <c r="S376" s="429"/>
      <c r="T376" s="429"/>
      <c r="U376" s="429"/>
      <c r="V376" s="429"/>
      <c r="W376" s="429"/>
      <c r="X376" s="429"/>
      <c r="Y376" s="429"/>
      <c r="Z376" s="429"/>
    </row>
    <row r="377" spans="1:26" ht="15.75" customHeight="1">
      <c r="A377" s="429"/>
      <c r="B377" s="403"/>
      <c r="C377" s="429"/>
      <c r="D377" s="429"/>
      <c r="E377" s="429"/>
      <c r="F377" s="429"/>
      <c r="G377" s="429"/>
      <c r="H377" s="429"/>
      <c r="I377" s="429"/>
      <c r="J377" s="429"/>
      <c r="K377" s="429"/>
      <c r="L377" s="429"/>
      <c r="M377" s="403"/>
      <c r="N377" s="429"/>
      <c r="O377" s="429"/>
      <c r="P377" s="429"/>
      <c r="Q377" s="429"/>
      <c r="R377" s="429"/>
      <c r="S377" s="429"/>
      <c r="T377" s="429"/>
      <c r="U377" s="429"/>
      <c r="V377" s="429"/>
      <c r="W377" s="429"/>
      <c r="X377" s="429"/>
      <c r="Y377" s="429"/>
      <c r="Z377" s="429"/>
    </row>
    <row r="378" spans="1:26" ht="15.75" customHeight="1">
      <c r="A378" s="429"/>
      <c r="B378" s="403"/>
      <c r="C378" s="429"/>
      <c r="D378" s="429"/>
      <c r="E378" s="429"/>
      <c r="F378" s="429"/>
      <c r="G378" s="429"/>
      <c r="H378" s="429"/>
      <c r="I378" s="429"/>
      <c r="J378" s="429"/>
      <c r="K378" s="429"/>
      <c r="L378" s="429"/>
      <c r="M378" s="403"/>
      <c r="N378" s="429"/>
      <c r="O378" s="429"/>
      <c r="P378" s="429"/>
      <c r="Q378" s="429"/>
      <c r="R378" s="429"/>
      <c r="S378" s="429"/>
      <c r="T378" s="429"/>
      <c r="U378" s="429"/>
      <c r="V378" s="429"/>
      <c r="W378" s="429"/>
      <c r="X378" s="429"/>
      <c r="Y378" s="429"/>
      <c r="Z378" s="429"/>
    </row>
    <row r="379" spans="1:26" ht="15.75" customHeight="1">
      <c r="A379" s="429"/>
      <c r="B379" s="403"/>
      <c r="C379" s="429"/>
      <c r="D379" s="429"/>
      <c r="E379" s="429"/>
      <c r="F379" s="429"/>
      <c r="G379" s="429"/>
      <c r="H379" s="429"/>
      <c r="I379" s="429"/>
      <c r="J379" s="429"/>
      <c r="K379" s="429"/>
      <c r="L379" s="429"/>
      <c r="M379" s="403"/>
      <c r="N379" s="429"/>
      <c r="O379" s="429"/>
      <c r="P379" s="429"/>
      <c r="Q379" s="429"/>
      <c r="R379" s="429"/>
      <c r="S379" s="429"/>
      <c r="T379" s="429"/>
      <c r="U379" s="429"/>
      <c r="V379" s="429"/>
      <c r="W379" s="429"/>
      <c r="X379" s="429"/>
      <c r="Y379" s="429"/>
      <c r="Z379" s="429"/>
    </row>
    <row r="380" spans="1:26" ht="15.75" customHeight="1">
      <c r="A380" s="429"/>
      <c r="B380" s="403"/>
      <c r="C380" s="429"/>
      <c r="D380" s="429"/>
      <c r="E380" s="429"/>
      <c r="F380" s="429"/>
      <c r="G380" s="429"/>
      <c r="H380" s="429"/>
      <c r="I380" s="429"/>
      <c r="J380" s="429"/>
      <c r="K380" s="429"/>
      <c r="L380" s="429"/>
      <c r="M380" s="403"/>
      <c r="N380" s="429"/>
      <c r="O380" s="429"/>
      <c r="P380" s="429"/>
      <c r="Q380" s="429"/>
      <c r="R380" s="429"/>
      <c r="S380" s="429"/>
      <c r="T380" s="429"/>
      <c r="U380" s="429"/>
      <c r="V380" s="429"/>
      <c r="W380" s="429"/>
      <c r="X380" s="429"/>
      <c r="Y380" s="429"/>
      <c r="Z380" s="429"/>
    </row>
    <row r="381" spans="1:26" ht="15.75" customHeight="1">
      <c r="A381" s="429"/>
      <c r="B381" s="403"/>
      <c r="C381" s="429"/>
      <c r="D381" s="429"/>
      <c r="E381" s="429"/>
      <c r="F381" s="429"/>
      <c r="G381" s="429"/>
      <c r="H381" s="429"/>
      <c r="I381" s="429"/>
      <c r="J381" s="429"/>
      <c r="K381" s="429"/>
      <c r="L381" s="429"/>
      <c r="M381" s="403"/>
      <c r="N381" s="429"/>
      <c r="O381" s="429"/>
      <c r="P381" s="429"/>
      <c r="Q381" s="429"/>
      <c r="R381" s="429"/>
      <c r="S381" s="429"/>
      <c r="T381" s="429"/>
      <c r="U381" s="429"/>
      <c r="V381" s="429"/>
      <c r="W381" s="429"/>
      <c r="X381" s="429"/>
      <c r="Y381" s="429"/>
      <c r="Z381" s="429"/>
    </row>
    <row r="382" spans="1:26" ht="15.75" customHeight="1">
      <c r="A382" s="429"/>
      <c r="B382" s="403"/>
      <c r="C382" s="429"/>
      <c r="D382" s="429"/>
      <c r="E382" s="429"/>
      <c r="F382" s="429"/>
      <c r="G382" s="429"/>
      <c r="H382" s="429"/>
      <c r="I382" s="429"/>
      <c r="J382" s="429"/>
      <c r="K382" s="429"/>
      <c r="L382" s="429"/>
      <c r="M382" s="403"/>
      <c r="N382" s="429"/>
      <c r="O382" s="429"/>
      <c r="P382" s="429"/>
      <c r="Q382" s="429"/>
      <c r="R382" s="429"/>
      <c r="S382" s="429"/>
      <c r="T382" s="429"/>
      <c r="U382" s="429"/>
      <c r="V382" s="429"/>
      <c r="W382" s="429"/>
      <c r="X382" s="429"/>
      <c r="Y382" s="429"/>
      <c r="Z382" s="429"/>
    </row>
    <row r="383" spans="1:26" ht="15.75" customHeight="1">
      <c r="A383" s="429"/>
      <c r="B383" s="403"/>
      <c r="C383" s="429"/>
      <c r="D383" s="429"/>
      <c r="E383" s="429"/>
      <c r="F383" s="429"/>
      <c r="G383" s="429"/>
      <c r="H383" s="429"/>
      <c r="I383" s="429"/>
      <c r="J383" s="429"/>
      <c r="K383" s="429"/>
      <c r="L383" s="429"/>
      <c r="M383" s="403"/>
      <c r="N383" s="429"/>
      <c r="O383" s="429"/>
      <c r="P383" s="429"/>
      <c r="Q383" s="429"/>
      <c r="R383" s="429"/>
      <c r="S383" s="429"/>
      <c r="T383" s="429"/>
      <c r="U383" s="429"/>
      <c r="V383" s="429"/>
      <c r="W383" s="429"/>
      <c r="X383" s="429"/>
      <c r="Y383" s="429"/>
      <c r="Z383" s="429"/>
    </row>
    <row r="384" spans="1:26" ht="15.75" customHeight="1">
      <c r="A384" s="429"/>
      <c r="B384" s="403"/>
      <c r="C384" s="429"/>
      <c r="D384" s="429"/>
      <c r="E384" s="429"/>
      <c r="F384" s="429"/>
      <c r="G384" s="429"/>
      <c r="H384" s="429"/>
      <c r="I384" s="429"/>
      <c r="J384" s="429"/>
      <c r="K384" s="429"/>
      <c r="L384" s="429"/>
      <c r="M384" s="403"/>
      <c r="N384" s="429"/>
      <c r="O384" s="429"/>
      <c r="P384" s="429"/>
      <c r="Q384" s="429"/>
      <c r="R384" s="429"/>
      <c r="S384" s="429"/>
      <c r="T384" s="429"/>
      <c r="U384" s="429"/>
      <c r="V384" s="429"/>
      <c r="W384" s="429"/>
      <c r="X384" s="429"/>
      <c r="Y384" s="429"/>
      <c r="Z384" s="429"/>
    </row>
    <row r="385" spans="1:26" ht="15.75" customHeight="1">
      <c r="A385" s="429"/>
      <c r="B385" s="403"/>
      <c r="C385" s="429"/>
      <c r="D385" s="429"/>
      <c r="E385" s="429"/>
      <c r="F385" s="429"/>
      <c r="G385" s="429"/>
      <c r="H385" s="429"/>
      <c r="I385" s="429"/>
      <c r="J385" s="429"/>
      <c r="K385" s="429"/>
      <c r="L385" s="429"/>
      <c r="M385" s="403"/>
      <c r="N385" s="429"/>
      <c r="O385" s="429"/>
      <c r="P385" s="429"/>
      <c r="Q385" s="429"/>
      <c r="R385" s="429"/>
      <c r="S385" s="429"/>
      <c r="T385" s="429"/>
      <c r="U385" s="429"/>
      <c r="V385" s="429"/>
      <c r="W385" s="429"/>
      <c r="X385" s="429"/>
      <c r="Y385" s="429"/>
      <c r="Z385" s="429"/>
    </row>
    <row r="386" spans="1:26" ht="15.75" customHeight="1">
      <c r="A386" s="429"/>
      <c r="B386" s="403"/>
      <c r="C386" s="429"/>
      <c r="D386" s="429"/>
      <c r="E386" s="429"/>
      <c r="F386" s="429"/>
      <c r="G386" s="429"/>
      <c r="H386" s="429"/>
      <c r="I386" s="429"/>
      <c r="J386" s="429"/>
      <c r="K386" s="429"/>
      <c r="L386" s="429"/>
      <c r="M386" s="403"/>
      <c r="N386" s="429"/>
      <c r="O386" s="429"/>
      <c r="P386" s="429"/>
      <c r="Q386" s="429"/>
      <c r="R386" s="429"/>
      <c r="S386" s="429"/>
      <c r="T386" s="429"/>
      <c r="U386" s="429"/>
      <c r="V386" s="429"/>
      <c r="W386" s="429"/>
      <c r="X386" s="429"/>
      <c r="Y386" s="429"/>
      <c r="Z386" s="429"/>
    </row>
    <row r="387" spans="1:26" ht="15.75" customHeight="1">
      <c r="A387" s="429"/>
      <c r="B387" s="403"/>
      <c r="C387" s="429"/>
      <c r="D387" s="429"/>
      <c r="E387" s="429"/>
      <c r="F387" s="429"/>
      <c r="G387" s="429"/>
      <c r="H387" s="429"/>
      <c r="I387" s="429"/>
      <c r="J387" s="429"/>
      <c r="K387" s="429"/>
      <c r="L387" s="429"/>
      <c r="M387" s="403"/>
      <c r="N387" s="429"/>
      <c r="O387" s="429"/>
      <c r="P387" s="429"/>
      <c r="Q387" s="429"/>
      <c r="R387" s="429"/>
      <c r="S387" s="429"/>
      <c r="T387" s="429"/>
      <c r="U387" s="429"/>
      <c r="V387" s="429"/>
      <c r="W387" s="429"/>
      <c r="X387" s="429"/>
      <c r="Y387" s="429"/>
      <c r="Z387" s="429"/>
    </row>
    <row r="388" spans="1:26" ht="15.75" customHeight="1">
      <c r="A388" s="429"/>
      <c r="B388" s="403"/>
      <c r="C388" s="429"/>
      <c r="D388" s="429"/>
      <c r="E388" s="429"/>
      <c r="F388" s="429"/>
      <c r="G388" s="429"/>
      <c r="H388" s="429"/>
      <c r="I388" s="429"/>
      <c r="J388" s="429"/>
      <c r="K388" s="429"/>
      <c r="L388" s="429"/>
      <c r="M388" s="403"/>
      <c r="N388" s="429"/>
      <c r="O388" s="429"/>
      <c r="P388" s="429"/>
      <c r="Q388" s="429"/>
      <c r="R388" s="429"/>
      <c r="S388" s="429"/>
      <c r="T388" s="429"/>
      <c r="U388" s="429"/>
      <c r="V388" s="429"/>
      <c r="W388" s="429"/>
      <c r="X388" s="429"/>
      <c r="Y388" s="429"/>
      <c r="Z388" s="429"/>
    </row>
    <row r="389" spans="1:26" ht="15.75" customHeight="1">
      <c r="A389" s="429"/>
      <c r="B389" s="403"/>
      <c r="C389" s="429"/>
      <c r="D389" s="429"/>
      <c r="E389" s="429"/>
      <c r="F389" s="429"/>
      <c r="G389" s="429"/>
      <c r="H389" s="429"/>
      <c r="I389" s="429"/>
      <c r="J389" s="429"/>
      <c r="K389" s="429"/>
      <c r="L389" s="429"/>
      <c r="M389" s="403"/>
      <c r="N389" s="429"/>
      <c r="O389" s="429"/>
      <c r="P389" s="429"/>
      <c r="Q389" s="429"/>
      <c r="R389" s="429"/>
      <c r="S389" s="429"/>
      <c r="T389" s="429"/>
      <c r="U389" s="429"/>
      <c r="V389" s="429"/>
      <c r="W389" s="429"/>
      <c r="X389" s="429"/>
      <c r="Y389" s="429"/>
      <c r="Z389" s="429"/>
    </row>
    <row r="390" spans="1:26" ht="15.75" customHeight="1">
      <c r="A390" s="429"/>
      <c r="B390" s="403"/>
      <c r="C390" s="429"/>
      <c r="D390" s="429"/>
      <c r="E390" s="429"/>
      <c r="F390" s="429"/>
      <c r="G390" s="429"/>
      <c r="H390" s="429"/>
      <c r="I390" s="429"/>
      <c r="J390" s="429"/>
      <c r="K390" s="429"/>
      <c r="L390" s="429"/>
      <c r="M390" s="403"/>
      <c r="N390" s="429"/>
      <c r="O390" s="429"/>
      <c r="P390" s="429"/>
      <c r="Q390" s="429"/>
      <c r="R390" s="429"/>
      <c r="S390" s="429"/>
      <c r="T390" s="429"/>
      <c r="U390" s="429"/>
      <c r="V390" s="429"/>
      <c r="W390" s="429"/>
      <c r="X390" s="429"/>
      <c r="Y390" s="429"/>
      <c r="Z390" s="429"/>
    </row>
    <row r="391" spans="1:26" ht="15.75" customHeight="1">
      <c r="A391" s="429"/>
      <c r="B391" s="403"/>
      <c r="C391" s="429"/>
      <c r="D391" s="429"/>
      <c r="E391" s="429"/>
      <c r="F391" s="429"/>
      <c r="G391" s="429"/>
      <c r="H391" s="429"/>
      <c r="I391" s="429"/>
      <c r="J391" s="429"/>
      <c r="K391" s="429"/>
      <c r="L391" s="429"/>
      <c r="M391" s="403"/>
      <c r="N391" s="429"/>
      <c r="O391" s="429"/>
      <c r="P391" s="429"/>
      <c r="Q391" s="429"/>
      <c r="R391" s="429"/>
      <c r="S391" s="429"/>
      <c r="T391" s="429"/>
      <c r="U391" s="429"/>
      <c r="V391" s="429"/>
      <c r="W391" s="429"/>
      <c r="X391" s="429"/>
      <c r="Y391" s="429"/>
      <c r="Z391" s="429"/>
    </row>
    <row r="392" spans="1:26" ht="15.75" customHeight="1">
      <c r="A392" s="429"/>
      <c r="B392" s="403"/>
      <c r="C392" s="429"/>
      <c r="D392" s="429"/>
      <c r="E392" s="429"/>
      <c r="F392" s="429"/>
      <c r="G392" s="429"/>
      <c r="H392" s="429"/>
      <c r="I392" s="429"/>
      <c r="J392" s="429"/>
      <c r="K392" s="429"/>
      <c r="L392" s="429"/>
      <c r="M392" s="403"/>
      <c r="N392" s="429"/>
      <c r="O392" s="429"/>
      <c r="P392" s="429"/>
      <c r="Q392" s="429"/>
      <c r="R392" s="429"/>
      <c r="S392" s="429"/>
      <c r="T392" s="429"/>
      <c r="U392" s="429"/>
      <c r="V392" s="429"/>
      <c r="W392" s="429"/>
      <c r="X392" s="429"/>
      <c r="Y392" s="429"/>
      <c r="Z392" s="429"/>
    </row>
    <row r="393" spans="1:26" ht="15.75" customHeight="1">
      <c r="A393" s="429"/>
      <c r="B393" s="403"/>
      <c r="C393" s="429"/>
      <c r="D393" s="429"/>
      <c r="E393" s="429"/>
      <c r="F393" s="429"/>
      <c r="G393" s="429"/>
      <c r="H393" s="429"/>
      <c r="I393" s="429"/>
      <c r="J393" s="429"/>
      <c r="K393" s="429"/>
      <c r="L393" s="429"/>
      <c r="M393" s="403"/>
      <c r="N393" s="429"/>
      <c r="O393" s="429"/>
      <c r="P393" s="429"/>
      <c r="Q393" s="429"/>
      <c r="R393" s="429"/>
      <c r="S393" s="429"/>
      <c r="T393" s="429"/>
      <c r="U393" s="429"/>
      <c r="V393" s="429"/>
      <c r="W393" s="429"/>
      <c r="X393" s="429"/>
      <c r="Y393" s="429"/>
      <c r="Z393" s="429"/>
    </row>
    <row r="394" spans="1:26" ht="15.75" customHeight="1">
      <c r="A394" s="429"/>
      <c r="B394" s="403"/>
      <c r="C394" s="429"/>
      <c r="D394" s="429"/>
      <c r="E394" s="429"/>
      <c r="F394" s="429"/>
      <c r="G394" s="429"/>
      <c r="H394" s="429"/>
      <c r="I394" s="429"/>
      <c r="J394" s="429"/>
      <c r="K394" s="429"/>
      <c r="L394" s="429"/>
      <c r="M394" s="403"/>
      <c r="N394" s="429"/>
      <c r="O394" s="429"/>
      <c r="P394" s="429"/>
      <c r="Q394" s="429"/>
      <c r="R394" s="429"/>
      <c r="S394" s="429"/>
      <c r="T394" s="429"/>
      <c r="U394" s="429"/>
      <c r="V394" s="429"/>
      <c r="W394" s="429"/>
      <c r="X394" s="429"/>
      <c r="Y394" s="429"/>
      <c r="Z394" s="429"/>
    </row>
    <row r="395" spans="1:26" ht="15.75" customHeight="1">
      <c r="A395" s="429"/>
      <c r="B395" s="403"/>
      <c r="C395" s="429"/>
      <c r="D395" s="429"/>
      <c r="E395" s="429"/>
      <c r="F395" s="429"/>
      <c r="G395" s="429"/>
      <c r="H395" s="429"/>
      <c r="I395" s="429"/>
      <c r="J395" s="429"/>
      <c r="K395" s="429"/>
      <c r="L395" s="429"/>
      <c r="M395" s="403"/>
      <c r="N395" s="429"/>
      <c r="O395" s="429"/>
      <c r="P395" s="429"/>
      <c r="Q395" s="429"/>
      <c r="R395" s="429"/>
      <c r="S395" s="429"/>
      <c r="T395" s="429"/>
      <c r="U395" s="429"/>
      <c r="V395" s="429"/>
      <c r="W395" s="429"/>
      <c r="X395" s="429"/>
      <c r="Y395" s="429"/>
      <c r="Z395" s="429"/>
    </row>
    <row r="396" spans="1:26" ht="15.75" customHeight="1">
      <c r="A396" s="429"/>
      <c r="B396" s="403"/>
      <c r="C396" s="429"/>
      <c r="D396" s="429"/>
      <c r="E396" s="429"/>
      <c r="F396" s="429"/>
      <c r="G396" s="429"/>
      <c r="H396" s="429"/>
      <c r="I396" s="429"/>
      <c r="J396" s="429"/>
      <c r="K396" s="429"/>
      <c r="L396" s="429"/>
      <c r="M396" s="403"/>
      <c r="N396" s="429"/>
      <c r="O396" s="429"/>
      <c r="P396" s="429"/>
      <c r="Q396" s="429"/>
      <c r="R396" s="429"/>
      <c r="S396" s="429"/>
      <c r="T396" s="429"/>
      <c r="U396" s="429"/>
      <c r="V396" s="429"/>
      <c r="W396" s="429"/>
      <c r="X396" s="429"/>
      <c r="Y396" s="429"/>
      <c r="Z396" s="429"/>
    </row>
    <row r="397" spans="1:26" ht="15.75" customHeight="1">
      <c r="A397" s="429"/>
      <c r="B397" s="403"/>
      <c r="C397" s="429"/>
      <c r="D397" s="429"/>
      <c r="E397" s="429"/>
      <c r="F397" s="429"/>
      <c r="G397" s="429"/>
      <c r="H397" s="429"/>
      <c r="I397" s="429"/>
      <c r="J397" s="429"/>
      <c r="K397" s="429"/>
      <c r="L397" s="429"/>
      <c r="M397" s="403"/>
      <c r="N397" s="429"/>
      <c r="O397" s="429"/>
      <c r="P397" s="429"/>
      <c r="Q397" s="429"/>
      <c r="R397" s="429"/>
      <c r="S397" s="429"/>
      <c r="T397" s="429"/>
      <c r="U397" s="429"/>
      <c r="V397" s="429"/>
      <c r="W397" s="429"/>
      <c r="X397" s="429"/>
      <c r="Y397" s="429"/>
      <c r="Z397" s="429"/>
    </row>
    <row r="398" spans="1:26" ht="15.75" customHeight="1">
      <c r="A398" s="429"/>
      <c r="B398" s="403"/>
      <c r="C398" s="429"/>
      <c r="D398" s="429"/>
      <c r="E398" s="429"/>
      <c r="F398" s="429"/>
      <c r="G398" s="429"/>
      <c r="H398" s="429"/>
      <c r="I398" s="429"/>
      <c r="J398" s="429"/>
      <c r="K398" s="429"/>
      <c r="L398" s="429"/>
      <c r="M398" s="403"/>
      <c r="N398" s="429"/>
      <c r="O398" s="429"/>
      <c r="P398" s="429"/>
      <c r="Q398" s="429"/>
      <c r="R398" s="429"/>
      <c r="S398" s="429"/>
      <c r="T398" s="429"/>
      <c r="U398" s="429"/>
      <c r="V398" s="429"/>
      <c r="W398" s="429"/>
      <c r="X398" s="429"/>
      <c r="Y398" s="429"/>
      <c r="Z398" s="429"/>
    </row>
    <row r="399" spans="1:26" ht="15.75" customHeight="1">
      <c r="A399" s="429"/>
      <c r="B399" s="403"/>
      <c r="C399" s="429"/>
      <c r="D399" s="429"/>
      <c r="E399" s="429"/>
      <c r="F399" s="429"/>
      <c r="G399" s="429"/>
      <c r="H399" s="429"/>
      <c r="I399" s="429"/>
      <c r="J399" s="429"/>
      <c r="K399" s="429"/>
      <c r="L399" s="429"/>
      <c r="M399" s="403"/>
      <c r="N399" s="429"/>
      <c r="O399" s="429"/>
      <c r="P399" s="429"/>
      <c r="Q399" s="429"/>
      <c r="R399" s="429"/>
      <c r="S399" s="429"/>
      <c r="T399" s="429"/>
      <c r="U399" s="429"/>
      <c r="V399" s="429"/>
      <c r="W399" s="429"/>
      <c r="X399" s="429"/>
      <c r="Y399" s="429"/>
      <c r="Z399" s="429"/>
    </row>
    <row r="400" spans="1:26" ht="15.75" customHeight="1">
      <c r="A400" s="429"/>
      <c r="B400" s="403"/>
      <c r="C400" s="429"/>
      <c r="D400" s="429"/>
      <c r="E400" s="429"/>
      <c r="F400" s="429"/>
      <c r="G400" s="429"/>
      <c r="H400" s="429"/>
      <c r="I400" s="429"/>
      <c r="J400" s="429"/>
      <c r="K400" s="429"/>
      <c r="L400" s="429"/>
      <c r="M400" s="403"/>
      <c r="N400" s="429"/>
      <c r="O400" s="429"/>
      <c r="P400" s="429"/>
      <c r="Q400" s="429"/>
      <c r="R400" s="429"/>
      <c r="S400" s="429"/>
      <c r="T400" s="429"/>
      <c r="U400" s="429"/>
      <c r="V400" s="429"/>
      <c r="W400" s="429"/>
      <c r="X400" s="429"/>
      <c r="Y400" s="429"/>
      <c r="Z400" s="429"/>
    </row>
    <row r="401" spans="1:26" ht="15.75" customHeight="1">
      <c r="A401" s="429"/>
      <c r="B401" s="403"/>
      <c r="C401" s="429"/>
      <c r="D401" s="429"/>
      <c r="E401" s="429"/>
      <c r="F401" s="429"/>
      <c r="G401" s="429"/>
      <c r="H401" s="429"/>
      <c r="I401" s="429"/>
      <c r="J401" s="429"/>
      <c r="K401" s="429"/>
      <c r="L401" s="429"/>
      <c r="M401" s="403"/>
      <c r="N401" s="429"/>
      <c r="O401" s="429"/>
      <c r="P401" s="429"/>
      <c r="Q401" s="429"/>
      <c r="R401" s="429"/>
      <c r="S401" s="429"/>
      <c r="T401" s="429"/>
      <c r="U401" s="429"/>
      <c r="V401" s="429"/>
      <c r="W401" s="429"/>
      <c r="X401" s="429"/>
      <c r="Y401" s="429"/>
      <c r="Z401" s="429"/>
    </row>
    <row r="402" spans="1:26" ht="15.75" customHeight="1">
      <c r="A402" s="429"/>
      <c r="B402" s="403"/>
      <c r="C402" s="429"/>
      <c r="D402" s="429"/>
      <c r="E402" s="429"/>
      <c r="F402" s="429"/>
      <c r="G402" s="429"/>
      <c r="H402" s="429"/>
      <c r="I402" s="429"/>
      <c r="J402" s="429"/>
      <c r="K402" s="429"/>
      <c r="L402" s="429"/>
      <c r="M402" s="403"/>
      <c r="N402" s="429"/>
      <c r="O402" s="429"/>
      <c r="P402" s="429"/>
      <c r="Q402" s="429"/>
      <c r="R402" s="429"/>
      <c r="S402" s="429"/>
      <c r="T402" s="429"/>
      <c r="U402" s="429"/>
      <c r="V402" s="429"/>
      <c r="W402" s="429"/>
      <c r="X402" s="429"/>
      <c r="Y402" s="429"/>
      <c r="Z402" s="429"/>
    </row>
    <row r="403" spans="1:26" ht="15.75" customHeight="1">
      <c r="A403" s="429"/>
      <c r="B403" s="403"/>
      <c r="C403" s="429"/>
      <c r="D403" s="429"/>
      <c r="E403" s="429"/>
      <c r="F403" s="429"/>
      <c r="G403" s="429"/>
      <c r="H403" s="429"/>
      <c r="I403" s="429"/>
      <c r="J403" s="429"/>
      <c r="K403" s="429"/>
      <c r="L403" s="429"/>
      <c r="M403" s="403"/>
      <c r="N403" s="429"/>
      <c r="O403" s="429"/>
      <c r="P403" s="429"/>
      <c r="Q403" s="429"/>
      <c r="R403" s="429"/>
      <c r="S403" s="429"/>
      <c r="T403" s="429"/>
      <c r="U403" s="429"/>
      <c r="V403" s="429"/>
      <c r="W403" s="429"/>
      <c r="X403" s="429"/>
      <c r="Y403" s="429"/>
      <c r="Z403" s="429"/>
    </row>
    <row r="404" spans="1:26" ht="15.75" customHeight="1">
      <c r="A404" s="429"/>
      <c r="B404" s="403"/>
      <c r="C404" s="429"/>
      <c r="D404" s="429"/>
      <c r="E404" s="429"/>
      <c r="F404" s="429"/>
      <c r="G404" s="429"/>
      <c r="H404" s="429"/>
      <c r="I404" s="429"/>
      <c r="J404" s="429"/>
      <c r="K404" s="429"/>
      <c r="L404" s="429"/>
      <c r="M404" s="403"/>
      <c r="N404" s="429"/>
      <c r="O404" s="429"/>
      <c r="P404" s="429"/>
      <c r="Q404" s="429"/>
      <c r="R404" s="429"/>
      <c r="S404" s="429"/>
      <c r="T404" s="429"/>
      <c r="U404" s="429"/>
      <c r="V404" s="429"/>
      <c r="W404" s="429"/>
      <c r="X404" s="429"/>
      <c r="Y404" s="429"/>
      <c r="Z404" s="429"/>
    </row>
    <row r="405" spans="1:26" ht="15.75" customHeight="1">
      <c r="A405" s="429"/>
      <c r="B405" s="403"/>
      <c r="C405" s="429"/>
      <c r="D405" s="429"/>
      <c r="E405" s="429"/>
      <c r="F405" s="429"/>
      <c r="G405" s="429"/>
      <c r="H405" s="429"/>
      <c r="I405" s="429"/>
      <c r="J405" s="429"/>
      <c r="K405" s="429"/>
      <c r="L405" s="429"/>
      <c r="M405" s="403"/>
      <c r="N405" s="429"/>
      <c r="O405" s="429"/>
      <c r="P405" s="429"/>
      <c r="Q405" s="429"/>
      <c r="R405" s="429"/>
      <c r="S405" s="429"/>
      <c r="T405" s="429"/>
      <c r="U405" s="429"/>
      <c r="V405" s="429"/>
      <c r="W405" s="429"/>
      <c r="X405" s="429"/>
      <c r="Y405" s="429"/>
      <c r="Z405" s="429"/>
    </row>
    <row r="406" spans="1:26" ht="15.75" customHeight="1">
      <c r="A406" s="429"/>
      <c r="B406" s="403"/>
      <c r="C406" s="429"/>
      <c r="D406" s="429"/>
      <c r="E406" s="429"/>
      <c r="F406" s="429"/>
      <c r="G406" s="429"/>
      <c r="H406" s="429"/>
      <c r="I406" s="429"/>
      <c r="J406" s="429"/>
      <c r="K406" s="429"/>
      <c r="L406" s="429"/>
      <c r="M406" s="403"/>
      <c r="N406" s="429"/>
      <c r="O406" s="429"/>
      <c r="P406" s="429"/>
      <c r="Q406" s="429"/>
      <c r="R406" s="429"/>
      <c r="S406" s="429"/>
      <c r="T406" s="429"/>
      <c r="U406" s="429"/>
      <c r="V406" s="429"/>
      <c r="W406" s="429"/>
      <c r="X406" s="429"/>
      <c r="Y406" s="429"/>
      <c r="Z406" s="429"/>
    </row>
    <row r="407" spans="1:26" ht="15.75" customHeight="1">
      <c r="A407" s="429"/>
      <c r="B407" s="403"/>
      <c r="C407" s="429"/>
      <c r="D407" s="429"/>
      <c r="E407" s="429"/>
      <c r="F407" s="429"/>
      <c r="G407" s="429"/>
      <c r="H407" s="429"/>
      <c r="I407" s="429"/>
      <c r="J407" s="429"/>
      <c r="K407" s="429"/>
      <c r="L407" s="429"/>
      <c r="M407" s="403"/>
      <c r="N407" s="429"/>
      <c r="O407" s="429"/>
      <c r="P407" s="429"/>
      <c r="Q407" s="429"/>
      <c r="R407" s="429"/>
      <c r="S407" s="429"/>
      <c r="T407" s="429"/>
      <c r="U407" s="429"/>
      <c r="V407" s="429"/>
      <c r="W407" s="429"/>
      <c r="X407" s="429"/>
      <c r="Y407" s="429"/>
      <c r="Z407" s="429"/>
    </row>
    <row r="408" spans="1:26" ht="15.75" customHeight="1">
      <c r="A408" s="429"/>
      <c r="B408" s="403"/>
      <c r="C408" s="429"/>
      <c r="D408" s="429"/>
      <c r="E408" s="429"/>
      <c r="F408" s="429"/>
      <c r="G408" s="429"/>
      <c r="H408" s="429"/>
      <c r="I408" s="429"/>
      <c r="J408" s="429"/>
      <c r="K408" s="429"/>
      <c r="L408" s="429"/>
      <c r="M408" s="403"/>
      <c r="N408" s="429"/>
      <c r="O408" s="429"/>
      <c r="P408" s="429"/>
      <c r="Q408" s="429"/>
      <c r="R408" s="429"/>
      <c r="S408" s="429"/>
      <c r="T408" s="429"/>
      <c r="U408" s="429"/>
      <c r="V408" s="429"/>
      <c r="W408" s="429"/>
      <c r="X408" s="429"/>
      <c r="Y408" s="429"/>
      <c r="Z408" s="429"/>
    </row>
    <row r="409" spans="1:26" ht="15.75" customHeight="1">
      <c r="A409" s="429"/>
      <c r="B409" s="403"/>
      <c r="C409" s="429"/>
      <c r="D409" s="429"/>
      <c r="E409" s="429"/>
      <c r="F409" s="429"/>
      <c r="G409" s="429"/>
      <c r="H409" s="429"/>
      <c r="I409" s="429"/>
      <c r="J409" s="429"/>
      <c r="K409" s="429"/>
      <c r="L409" s="429"/>
      <c r="M409" s="403"/>
      <c r="N409" s="429"/>
      <c r="O409" s="429"/>
      <c r="P409" s="429"/>
      <c r="Q409" s="429"/>
      <c r="R409" s="429"/>
      <c r="S409" s="429"/>
      <c r="T409" s="429"/>
      <c r="U409" s="429"/>
      <c r="V409" s="429"/>
      <c r="W409" s="429"/>
      <c r="X409" s="429"/>
      <c r="Y409" s="429"/>
      <c r="Z409" s="429"/>
    </row>
    <row r="410" spans="1:26" ht="15.75" customHeight="1">
      <c r="A410" s="429"/>
      <c r="B410" s="403"/>
      <c r="C410" s="429"/>
      <c r="D410" s="429"/>
      <c r="E410" s="429"/>
      <c r="F410" s="429"/>
      <c r="G410" s="429"/>
      <c r="H410" s="429"/>
      <c r="I410" s="429"/>
      <c r="J410" s="429"/>
      <c r="K410" s="429"/>
      <c r="L410" s="429"/>
      <c r="M410" s="403"/>
      <c r="N410" s="429"/>
      <c r="O410" s="429"/>
      <c r="P410" s="429"/>
      <c r="Q410" s="429"/>
      <c r="R410" s="429"/>
      <c r="S410" s="429"/>
      <c r="T410" s="429"/>
      <c r="U410" s="429"/>
      <c r="V410" s="429"/>
      <c r="W410" s="429"/>
      <c r="X410" s="429"/>
      <c r="Y410" s="429"/>
      <c r="Z410" s="429"/>
    </row>
    <row r="411" spans="1:26" ht="15.75" customHeight="1">
      <c r="A411" s="429"/>
      <c r="B411" s="403"/>
      <c r="C411" s="429"/>
      <c r="D411" s="429"/>
      <c r="E411" s="429"/>
      <c r="F411" s="429"/>
      <c r="G411" s="429"/>
      <c r="H411" s="429"/>
      <c r="I411" s="429"/>
      <c r="J411" s="429"/>
      <c r="K411" s="429"/>
      <c r="L411" s="429"/>
      <c r="M411" s="403"/>
      <c r="N411" s="429"/>
      <c r="O411" s="429"/>
      <c r="P411" s="429"/>
      <c r="Q411" s="429"/>
      <c r="R411" s="429"/>
      <c r="S411" s="429"/>
      <c r="T411" s="429"/>
      <c r="U411" s="429"/>
      <c r="V411" s="429"/>
      <c r="W411" s="429"/>
      <c r="X411" s="429"/>
      <c r="Y411" s="429"/>
      <c r="Z411" s="429"/>
    </row>
    <row r="412" spans="1:26" ht="15.75" customHeight="1">
      <c r="A412" s="429"/>
      <c r="B412" s="403"/>
      <c r="C412" s="429"/>
      <c r="D412" s="429"/>
      <c r="E412" s="429"/>
      <c r="F412" s="429"/>
      <c r="G412" s="429"/>
      <c r="H412" s="429"/>
      <c r="I412" s="429"/>
      <c r="J412" s="429"/>
      <c r="K412" s="429"/>
      <c r="L412" s="429"/>
      <c r="M412" s="403"/>
      <c r="N412" s="429"/>
      <c r="O412" s="429"/>
      <c r="P412" s="429"/>
      <c r="Q412" s="429"/>
      <c r="R412" s="429"/>
      <c r="S412" s="429"/>
      <c r="T412" s="429"/>
      <c r="U412" s="429"/>
      <c r="V412" s="429"/>
      <c r="W412" s="429"/>
      <c r="X412" s="429"/>
      <c r="Y412" s="429"/>
      <c r="Z412" s="429"/>
    </row>
    <row r="413" spans="1:26" ht="15.75" customHeight="1">
      <c r="A413" s="429"/>
      <c r="B413" s="403"/>
      <c r="C413" s="429"/>
      <c r="D413" s="429"/>
      <c r="E413" s="429"/>
      <c r="F413" s="429"/>
      <c r="G413" s="429"/>
      <c r="H413" s="429"/>
      <c r="I413" s="429"/>
      <c r="J413" s="429"/>
      <c r="K413" s="429"/>
      <c r="L413" s="429"/>
      <c r="M413" s="403"/>
      <c r="N413" s="429"/>
      <c r="O413" s="429"/>
      <c r="P413" s="429"/>
      <c r="Q413" s="429"/>
      <c r="R413" s="429"/>
      <c r="S413" s="429"/>
      <c r="T413" s="429"/>
      <c r="U413" s="429"/>
      <c r="V413" s="429"/>
      <c r="W413" s="429"/>
      <c r="X413" s="429"/>
      <c r="Y413" s="429"/>
      <c r="Z413" s="429"/>
    </row>
    <row r="414" spans="1:26" ht="15.75" customHeight="1">
      <c r="A414" s="429"/>
      <c r="B414" s="403"/>
      <c r="C414" s="429"/>
      <c r="D414" s="429"/>
      <c r="E414" s="429"/>
      <c r="F414" s="429"/>
      <c r="G414" s="429"/>
      <c r="H414" s="429"/>
      <c r="I414" s="429"/>
      <c r="J414" s="429"/>
      <c r="K414" s="429"/>
      <c r="L414" s="429"/>
      <c r="M414" s="403"/>
      <c r="N414" s="429"/>
      <c r="O414" s="429"/>
      <c r="P414" s="429"/>
      <c r="Q414" s="429"/>
      <c r="R414" s="429"/>
      <c r="S414" s="429"/>
      <c r="T414" s="429"/>
      <c r="U414" s="429"/>
      <c r="V414" s="429"/>
      <c r="W414" s="429"/>
      <c r="X414" s="429"/>
      <c r="Y414" s="429"/>
      <c r="Z414" s="429"/>
    </row>
    <row r="415" spans="1:26" ht="15.75" customHeight="1">
      <c r="A415" s="429"/>
      <c r="B415" s="403"/>
      <c r="C415" s="429"/>
      <c r="D415" s="429"/>
      <c r="E415" s="429"/>
      <c r="F415" s="429"/>
      <c r="G415" s="429"/>
      <c r="H415" s="429"/>
      <c r="I415" s="429"/>
      <c r="J415" s="429"/>
      <c r="K415" s="429"/>
      <c r="L415" s="429"/>
      <c r="M415" s="403"/>
      <c r="N415" s="429"/>
      <c r="O415" s="429"/>
      <c r="P415" s="429"/>
      <c r="Q415" s="429"/>
      <c r="R415" s="429"/>
      <c r="S415" s="429"/>
      <c r="T415" s="429"/>
      <c r="U415" s="429"/>
      <c r="V415" s="429"/>
      <c r="W415" s="429"/>
      <c r="X415" s="429"/>
      <c r="Y415" s="429"/>
      <c r="Z415" s="429"/>
    </row>
    <row r="416" spans="1:26" ht="15.75" customHeight="1">
      <c r="A416" s="429"/>
      <c r="B416" s="403"/>
      <c r="C416" s="429"/>
      <c r="D416" s="429"/>
      <c r="E416" s="429"/>
      <c r="F416" s="429"/>
      <c r="G416" s="429"/>
      <c r="H416" s="429"/>
      <c r="I416" s="429"/>
      <c r="J416" s="429"/>
      <c r="K416" s="429"/>
      <c r="L416" s="429"/>
      <c r="M416" s="403"/>
      <c r="N416" s="429"/>
      <c r="O416" s="429"/>
      <c r="P416" s="429"/>
      <c r="Q416" s="429"/>
      <c r="R416" s="429"/>
      <c r="S416" s="429"/>
      <c r="T416" s="429"/>
      <c r="U416" s="429"/>
      <c r="V416" s="429"/>
      <c r="W416" s="429"/>
      <c r="X416" s="429"/>
      <c r="Y416" s="429"/>
      <c r="Z416" s="429"/>
    </row>
    <row r="417" spans="1:26" ht="15.75" customHeight="1">
      <c r="A417" s="429"/>
      <c r="B417" s="403"/>
      <c r="C417" s="429"/>
      <c r="D417" s="429"/>
      <c r="E417" s="429"/>
      <c r="F417" s="429"/>
      <c r="G417" s="429"/>
      <c r="H417" s="429"/>
      <c r="I417" s="429"/>
      <c r="J417" s="429"/>
      <c r="K417" s="429"/>
      <c r="L417" s="429"/>
      <c r="M417" s="403"/>
      <c r="N417" s="429"/>
      <c r="O417" s="429"/>
      <c r="P417" s="429"/>
      <c r="Q417" s="429"/>
      <c r="R417" s="429"/>
      <c r="S417" s="429"/>
      <c r="T417" s="429"/>
      <c r="U417" s="429"/>
      <c r="V417" s="429"/>
      <c r="W417" s="429"/>
      <c r="X417" s="429"/>
      <c r="Y417" s="429"/>
      <c r="Z417" s="429"/>
    </row>
    <row r="418" spans="1:26" ht="15.75" customHeight="1">
      <c r="A418" s="429"/>
      <c r="B418" s="403"/>
      <c r="C418" s="429"/>
      <c r="D418" s="429"/>
      <c r="E418" s="429"/>
      <c r="F418" s="429"/>
      <c r="G418" s="429"/>
      <c r="H418" s="429"/>
      <c r="I418" s="429"/>
      <c r="J418" s="429"/>
      <c r="K418" s="429"/>
      <c r="L418" s="429"/>
      <c r="M418" s="403"/>
      <c r="N418" s="429"/>
      <c r="O418" s="429"/>
      <c r="P418" s="429"/>
      <c r="Q418" s="429"/>
      <c r="R418" s="429"/>
      <c r="S418" s="429"/>
      <c r="T418" s="429"/>
      <c r="U418" s="429"/>
      <c r="V418" s="429"/>
      <c r="W418" s="429"/>
      <c r="X418" s="429"/>
      <c r="Y418" s="429"/>
      <c r="Z418" s="429"/>
    </row>
    <row r="419" spans="1:26" ht="15.75" customHeight="1">
      <c r="A419" s="429"/>
      <c r="B419" s="403"/>
      <c r="C419" s="429"/>
      <c r="D419" s="429"/>
      <c r="E419" s="429"/>
      <c r="F419" s="429"/>
      <c r="G419" s="429"/>
      <c r="H419" s="429"/>
      <c r="I419" s="429"/>
      <c r="J419" s="429"/>
      <c r="K419" s="429"/>
      <c r="L419" s="429"/>
      <c r="M419" s="403"/>
      <c r="N419" s="429"/>
      <c r="O419" s="429"/>
      <c r="P419" s="429"/>
      <c r="Q419" s="429"/>
      <c r="R419" s="429"/>
      <c r="S419" s="429"/>
      <c r="T419" s="429"/>
      <c r="U419" s="429"/>
      <c r="V419" s="429"/>
      <c r="W419" s="429"/>
      <c r="X419" s="429"/>
      <c r="Y419" s="429"/>
      <c r="Z419" s="429"/>
    </row>
    <row r="420" spans="1:26" ht="15.75" customHeight="1">
      <c r="A420" s="429"/>
      <c r="B420" s="403"/>
      <c r="C420" s="429"/>
      <c r="D420" s="429"/>
      <c r="E420" s="429"/>
      <c r="F420" s="429"/>
      <c r="G420" s="429"/>
      <c r="H420" s="429"/>
      <c r="I420" s="429"/>
      <c r="J420" s="429"/>
      <c r="K420" s="429"/>
      <c r="L420" s="429"/>
      <c r="M420" s="403"/>
      <c r="N420" s="429"/>
      <c r="O420" s="429"/>
      <c r="P420" s="429"/>
      <c r="Q420" s="429"/>
      <c r="R420" s="429"/>
      <c r="S420" s="429"/>
      <c r="T420" s="429"/>
      <c r="U420" s="429"/>
      <c r="V420" s="429"/>
      <c r="W420" s="429"/>
      <c r="X420" s="429"/>
      <c r="Y420" s="429"/>
      <c r="Z420" s="429"/>
    </row>
    <row r="421" spans="1:26" ht="15.75" customHeight="1">
      <c r="A421" s="429"/>
      <c r="B421" s="403"/>
      <c r="C421" s="429"/>
      <c r="D421" s="429"/>
      <c r="E421" s="429"/>
      <c r="F421" s="429"/>
      <c r="G421" s="429"/>
      <c r="H421" s="429"/>
      <c r="I421" s="429"/>
      <c r="J421" s="429"/>
      <c r="K421" s="429"/>
      <c r="L421" s="429"/>
      <c r="M421" s="403"/>
      <c r="N421" s="429"/>
      <c r="O421" s="429"/>
      <c r="P421" s="429"/>
      <c r="Q421" s="429"/>
      <c r="R421" s="429"/>
      <c r="S421" s="429"/>
      <c r="T421" s="429"/>
      <c r="U421" s="429"/>
      <c r="V421" s="429"/>
      <c r="W421" s="429"/>
      <c r="X421" s="429"/>
      <c r="Y421" s="429"/>
      <c r="Z421" s="429"/>
    </row>
    <row r="422" spans="1:26" ht="15.75" customHeight="1">
      <c r="A422" s="429"/>
      <c r="B422" s="403"/>
      <c r="C422" s="429"/>
      <c r="D422" s="429"/>
      <c r="E422" s="429"/>
      <c r="F422" s="429"/>
      <c r="G422" s="429"/>
      <c r="H422" s="429"/>
      <c r="I422" s="429"/>
      <c r="J422" s="429"/>
      <c r="K422" s="429"/>
      <c r="L422" s="429"/>
      <c r="M422" s="403"/>
      <c r="N422" s="429"/>
      <c r="O422" s="429"/>
      <c r="P422" s="429"/>
      <c r="Q422" s="429"/>
      <c r="R422" s="429"/>
      <c r="S422" s="429"/>
      <c r="T422" s="429"/>
      <c r="U422" s="429"/>
      <c r="V422" s="429"/>
      <c r="W422" s="429"/>
      <c r="X422" s="429"/>
      <c r="Y422" s="429"/>
      <c r="Z422" s="429"/>
    </row>
    <row r="423" spans="1:26" ht="15.75" customHeight="1">
      <c r="A423" s="429"/>
      <c r="B423" s="403"/>
      <c r="C423" s="429"/>
      <c r="D423" s="429"/>
      <c r="E423" s="429"/>
      <c r="F423" s="429"/>
      <c r="G423" s="429"/>
      <c r="H423" s="429"/>
      <c r="I423" s="429"/>
      <c r="J423" s="429"/>
      <c r="K423" s="429"/>
      <c r="L423" s="429"/>
      <c r="M423" s="403"/>
      <c r="N423" s="429"/>
      <c r="O423" s="429"/>
      <c r="P423" s="429"/>
      <c r="Q423" s="429"/>
      <c r="R423" s="429"/>
      <c r="S423" s="429"/>
      <c r="T423" s="429"/>
      <c r="U423" s="429"/>
      <c r="V423" s="429"/>
      <c r="W423" s="429"/>
      <c r="X423" s="429"/>
      <c r="Y423" s="429"/>
      <c r="Z423" s="429"/>
    </row>
    <row r="424" spans="1:26" ht="15.75" customHeight="1">
      <c r="A424" s="429"/>
      <c r="B424" s="403"/>
      <c r="C424" s="429"/>
      <c r="D424" s="429"/>
      <c r="E424" s="429"/>
      <c r="F424" s="429"/>
      <c r="G424" s="429"/>
      <c r="H424" s="429"/>
      <c r="I424" s="429"/>
      <c r="J424" s="429"/>
      <c r="K424" s="429"/>
      <c r="L424" s="429"/>
      <c r="M424" s="403"/>
      <c r="N424" s="429"/>
      <c r="O424" s="429"/>
      <c r="P424" s="429"/>
      <c r="Q424" s="429"/>
      <c r="R424" s="429"/>
      <c r="S424" s="429"/>
      <c r="T424" s="429"/>
      <c r="U424" s="429"/>
      <c r="V424" s="429"/>
      <c r="W424" s="429"/>
      <c r="X424" s="429"/>
      <c r="Y424" s="429"/>
      <c r="Z424" s="429"/>
    </row>
    <row r="425" spans="1:26" ht="15.75" customHeight="1">
      <c r="A425" s="429"/>
      <c r="B425" s="403"/>
      <c r="C425" s="429"/>
      <c r="D425" s="429"/>
      <c r="E425" s="429"/>
      <c r="F425" s="429"/>
      <c r="G425" s="429"/>
      <c r="H425" s="429"/>
      <c r="I425" s="429"/>
      <c r="J425" s="429"/>
      <c r="K425" s="429"/>
      <c r="L425" s="429"/>
      <c r="M425" s="403"/>
      <c r="N425" s="429"/>
      <c r="O425" s="429"/>
      <c r="P425" s="429"/>
      <c r="Q425" s="429"/>
      <c r="R425" s="429"/>
      <c r="S425" s="429"/>
      <c r="T425" s="429"/>
      <c r="U425" s="429"/>
      <c r="V425" s="429"/>
      <c r="W425" s="429"/>
      <c r="X425" s="429"/>
      <c r="Y425" s="429"/>
      <c r="Z425" s="429"/>
    </row>
    <row r="426" spans="1:26" ht="15.75" customHeight="1">
      <c r="A426" s="429"/>
      <c r="B426" s="403"/>
      <c r="C426" s="429"/>
      <c r="D426" s="429"/>
      <c r="E426" s="429"/>
      <c r="F426" s="429"/>
      <c r="G426" s="429"/>
      <c r="H426" s="429"/>
      <c r="I426" s="429"/>
      <c r="J426" s="429"/>
      <c r="K426" s="429"/>
      <c r="L426" s="429"/>
      <c r="M426" s="403"/>
      <c r="N426" s="429"/>
      <c r="O426" s="429"/>
      <c r="P426" s="429"/>
      <c r="Q426" s="429"/>
      <c r="R426" s="429"/>
      <c r="S426" s="429"/>
      <c r="T426" s="429"/>
      <c r="U426" s="429"/>
      <c r="V426" s="429"/>
      <c r="W426" s="429"/>
      <c r="X426" s="429"/>
      <c r="Y426" s="429"/>
      <c r="Z426" s="429"/>
    </row>
    <row r="427" spans="1:26" ht="15.75" customHeight="1">
      <c r="A427" s="429"/>
      <c r="B427" s="403"/>
      <c r="C427" s="429"/>
      <c r="D427" s="429"/>
      <c r="E427" s="429"/>
      <c r="F427" s="429"/>
      <c r="G427" s="429"/>
      <c r="H427" s="429"/>
      <c r="I427" s="429"/>
      <c r="J427" s="429"/>
      <c r="K427" s="429"/>
      <c r="L427" s="429"/>
      <c r="M427" s="403"/>
      <c r="N427" s="429"/>
      <c r="O427" s="429"/>
      <c r="P427" s="429"/>
      <c r="Q427" s="429"/>
      <c r="R427" s="429"/>
      <c r="S427" s="429"/>
      <c r="T427" s="429"/>
      <c r="U427" s="429"/>
      <c r="V427" s="429"/>
      <c r="W427" s="429"/>
      <c r="X427" s="429"/>
      <c r="Y427" s="429"/>
      <c r="Z427" s="429"/>
    </row>
    <row r="428" spans="1:26" ht="15.75" customHeight="1">
      <c r="A428" s="429"/>
      <c r="B428" s="403"/>
      <c r="C428" s="429"/>
      <c r="D428" s="429"/>
      <c r="E428" s="429"/>
      <c r="F428" s="429"/>
      <c r="G428" s="429"/>
      <c r="H428" s="429"/>
      <c r="I428" s="429"/>
      <c r="J428" s="429"/>
      <c r="K428" s="429"/>
      <c r="L428" s="429"/>
      <c r="M428" s="403"/>
      <c r="N428" s="429"/>
      <c r="O428" s="429"/>
      <c r="P428" s="429"/>
      <c r="Q428" s="429"/>
      <c r="R428" s="429"/>
      <c r="S428" s="429"/>
      <c r="T428" s="429"/>
      <c r="U428" s="429"/>
      <c r="V428" s="429"/>
      <c r="W428" s="429"/>
      <c r="X428" s="429"/>
      <c r="Y428" s="429"/>
      <c r="Z428" s="429"/>
    </row>
    <row r="429" spans="1:26" ht="15.75" customHeight="1">
      <c r="A429" s="429"/>
      <c r="B429" s="403"/>
      <c r="C429" s="429"/>
      <c r="D429" s="429"/>
      <c r="E429" s="429"/>
      <c r="F429" s="429"/>
      <c r="G429" s="429"/>
      <c r="H429" s="429"/>
      <c r="I429" s="429"/>
      <c r="J429" s="429"/>
      <c r="K429" s="429"/>
      <c r="L429" s="429"/>
      <c r="M429" s="403"/>
      <c r="N429" s="429"/>
      <c r="O429" s="429"/>
      <c r="P429" s="429"/>
      <c r="Q429" s="429"/>
      <c r="R429" s="429"/>
      <c r="S429" s="429"/>
      <c r="T429" s="429"/>
      <c r="U429" s="429"/>
      <c r="V429" s="429"/>
      <c r="W429" s="429"/>
      <c r="X429" s="429"/>
      <c r="Y429" s="429"/>
      <c r="Z429" s="429"/>
    </row>
    <row r="430" spans="1:26" ht="15.75" customHeight="1">
      <c r="A430" s="429"/>
      <c r="B430" s="403"/>
      <c r="C430" s="429"/>
      <c r="D430" s="429"/>
      <c r="E430" s="429"/>
      <c r="F430" s="429"/>
      <c r="G430" s="429"/>
      <c r="H430" s="429"/>
      <c r="I430" s="429"/>
      <c r="J430" s="429"/>
      <c r="K430" s="429"/>
      <c r="L430" s="429"/>
      <c r="M430" s="403"/>
      <c r="N430" s="429"/>
      <c r="O430" s="429"/>
      <c r="P430" s="429"/>
      <c r="Q430" s="429"/>
      <c r="R430" s="429"/>
      <c r="S430" s="429"/>
      <c r="T430" s="429"/>
      <c r="U430" s="429"/>
      <c r="V430" s="429"/>
      <c r="W430" s="429"/>
      <c r="X430" s="429"/>
      <c r="Y430" s="429"/>
      <c r="Z430" s="429"/>
    </row>
    <row r="431" spans="1:26" ht="15.75" customHeight="1">
      <c r="A431" s="429"/>
      <c r="B431" s="403"/>
      <c r="C431" s="429"/>
      <c r="D431" s="429"/>
      <c r="E431" s="429"/>
      <c r="F431" s="429"/>
      <c r="G431" s="429"/>
      <c r="H431" s="429"/>
      <c r="I431" s="429"/>
      <c r="J431" s="429"/>
      <c r="K431" s="429"/>
      <c r="L431" s="429"/>
      <c r="M431" s="403"/>
      <c r="N431" s="429"/>
      <c r="O431" s="429"/>
      <c r="P431" s="429"/>
      <c r="Q431" s="429"/>
      <c r="R431" s="429"/>
      <c r="S431" s="429"/>
      <c r="T431" s="429"/>
      <c r="U431" s="429"/>
      <c r="V431" s="429"/>
      <c r="W431" s="429"/>
      <c r="X431" s="429"/>
      <c r="Y431" s="429"/>
      <c r="Z431" s="429"/>
    </row>
    <row r="432" spans="1:26" ht="15.75" customHeight="1">
      <c r="A432" s="429"/>
      <c r="B432" s="403"/>
      <c r="C432" s="429"/>
      <c r="D432" s="429"/>
      <c r="E432" s="429"/>
      <c r="F432" s="429"/>
      <c r="G432" s="429"/>
      <c r="H432" s="429"/>
      <c r="I432" s="429"/>
      <c r="J432" s="429"/>
      <c r="K432" s="429"/>
      <c r="L432" s="429"/>
      <c r="M432" s="403"/>
      <c r="N432" s="429"/>
      <c r="O432" s="429"/>
      <c r="P432" s="429"/>
      <c r="Q432" s="429"/>
      <c r="R432" s="429"/>
      <c r="S432" s="429"/>
      <c r="T432" s="429"/>
      <c r="U432" s="429"/>
      <c r="V432" s="429"/>
      <c r="W432" s="429"/>
      <c r="X432" s="429"/>
      <c r="Y432" s="429"/>
      <c r="Z432" s="429"/>
    </row>
    <row r="433" spans="1:26" ht="15.75" customHeight="1">
      <c r="A433" s="429"/>
      <c r="B433" s="403"/>
      <c r="C433" s="429"/>
      <c r="D433" s="429"/>
      <c r="E433" s="429"/>
      <c r="F433" s="429"/>
      <c r="G433" s="429"/>
      <c r="H433" s="429"/>
      <c r="I433" s="429"/>
      <c r="J433" s="429"/>
      <c r="K433" s="429"/>
      <c r="L433" s="429"/>
      <c r="M433" s="403"/>
      <c r="N433" s="429"/>
      <c r="O433" s="429"/>
      <c r="P433" s="429"/>
      <c r="Q433" s="429"/>
      <c r="R433" s="429"/>
      <c r="S433" s="429"/>
      <c r="T433" s="429"/>
      <c r="U433" s="429"/>
      <c r="V433" s="429"/>
      <c r="W433" s="429"/>
      <c r="X433" s="429"/>
      <c r="Y433" s="429"/>
      <c r="Z433" s="429"/>
    </row>
    <row r="434" spans="1:26" ht="15.75" customHeight="1">
      <c r="A434" s="429"/>
      <c r="B434" s="403"/>
      <c r="C434" s="429"/>
      <c r="D434" s="429"/>
      <c r="E434" s="429"/>
      <c r="F434" s="429"/>
      <c r="G434" s="429"/>
      <c r="H434" s="429"/>
      <c r="I434" s="429"/>
      <c r="J434" s="429"/>
      <c r="K434" s="429"/>
      <c r="L434" s="429"/>
      <c r="M434" s="403"/>
      <c r="N434" s="429"/>
      <c r="O434" s="429"/>
      <c r="P434" s="429"/>
      <c r="Q434" s="429"/>
      <c r="R434" s="429"/>
      <c r="S434" s="429"/>
      <c r="T434" s="429"/>
      <c r="U434" s="429"/>
      <c r="V434" s="429"/>
      <c r="W434" s="429"/>
      <c r="X434" s="429"/>
      <c r="Y434" s="429"/>
      <c r="Z434" s="429"/>
    </row>
    <row r="435" spans="1:26" ht="15.75" customHeight="1">
      <c r="A435" s="429"/>
      <c r="B435" s="403"/>
      <c r="C435" s="429"/>
      <c r="D435" s="429"/>
      <c r="E435" s="429"/>
      <c r="F435" s="429"/>
      <c r="G435" s="429"/>
      <c r="H435" s="429"/>
      <c r="I435" s="429"/>
      <c r="J435" s="429"/>
      <c r="K435" s="429"/>
      <c r="L435" s="429"/>
      <c r="M435" s="403"/>
      <c r="N435" s="429"/>
      <c r="O435" s="429"/>
      <c r="P435" s="429"/>
      <c r="Q435" s="429"/>
      <c r="R435" s="429"/>
      <c r="S435" s="429"/>
      <c r="T435" s="429"/>
      <c r="U435" s="429"/>
      <c r="V435" s="429"/>
      <c r="W435" s="429"/>
      <c r="X435" s="429"/>
      <c r="Y435" s="429"/>
      <c r="Z435" s="429"/>
    </row>
    <row r="436" spans="1:26" ht="15.75" customHeight="1">
      <c r="A436" s="429"/>
      <c r="B436" s="403"/>
      <c r="C436" s="429"/>
      <c r="D436" s="429"/>
      <c r="E436" s="429"/>
      <c r="F436" s="429"/>
      <c r="G436" s="429"/>
      <c r="H436" s="429"/>
      <c r="I436" s="429"/>
      <c r="J436" s="429"/>
      <c r="K436" s="429"/>
      <c r="L436" s="429"/>
      <c r="M436" s="403"/>
      <c r="N436" s="429"/>
      <c r="O436" s="429"/>
      <c r="P436" s="429"/>
      <c r="Q436" s="429"/>
      <c r="R436" s="429"/>
      <c r="S436" s="429"/>
      <c r="T436" s="429"/>
      <c r="U436" s="429"/>
      <c r="V436" s="429"/>
      <c r="W436" s="429"/>
      <c r="X436" s="429"/>
      <c r="Y436" s="429"/>
      <c r="Z436" s="429"/>
    </row>
    <row r="437" spans="1:26" ht="15.75" customHeight="1">
      <c r="A437" s="429"/>
      <c r="B437" s="403"/>
      <c r="C437" s="429"/>
      <c r="D437" s="429"/>
      <c r="E437" s="429"/>
      <c r="F437" s="429"/>
      <c r="G437" s="429"/>
      <c r="H437" s="429"/>
      <c r="I437" s="429"/>
      <c r="J437" s="429"/>
      <c r="K437" s="429"/>
      <c r="L437" s="429"/>
      <c r="M437" s="403"/>
      <c r="N437" s="429"/>
      <c r="O437" s="429"/>
      <c r="P437" s="429"/>
      <c r="Q437" s="429"/>
      <c r="R437" s="429"/>
      <c r="S437" s="429"/>
      <c r="T437" s="429"/>
      <c r="U437" s="429"/>
      <c r="V437" s="429"/>
      <c r="W437" s="429"/>
      <c r="X437" s="429"/>
      <c r="Y437" s="429"/>
      <c r="Z437" s="429"/>
    </row>
    <row r="438" spans="1:26" ht="15.75" customHeight="1">
      <c r="A438" s="429"/>
      <c r="B438" s="403"/>
      <c r="C438" s="429"/>
      <c r="D438" s="429"/>
      <c r="E438" s="429"/>
      <c r="F438" s="429"/>
      <c r="G438" s="429"/>
      <c r="H438" s="429"/>
      <c r="I438" s="429"/>
      <c r="J438" s="429"/>
      <c r="K438" s="429"/>
      <c r="L438" s="429"/>
      <c r="M438" s="403"/>
      <c r="N438" s="429"/>
      <c r="O438" s="429"/>
      <c r="P438" s="429"/>
      <c r="Q438" s="429"/>
      <c r="R438" s="429"/>
      <c r="S438" s="429"/>
      <c r="T438" s="429"/>
      <c r="U438" s="429"/>
      <c r="V438" s="429"/>
      <c r="W438" s="429"/>
      <c r="X438" s="429"/>
      <c r="Y438" s="429"/>
      <c r="Z438" s="429"/>
    </row>
    <row r="439" spans="1:26" ht="15.75" customHeight="1">
      <c r="A439" s="429"/>
      <c r="B439" s="403"/>
      <c r="C439" s="429"/>
      <c r="D439" s="429"/>
      <c r="E439" s="429"/>
      <c r="F439" s="429"/>
      <c r="G439" s="429"/>
      <c r="H439" s="429"/>
      <c r="I439" s="429"/>
      <c r="J439" s="429"/>
      <c r="K439" s="429"/>
      <c r="L439" s="429"/>
      <c r="M439" s="403"/>
      <c r="N439" s="429"/>
      <c r="O439" s="429"/>
      <c r="P439" s="429"/>
      <c r="Q439" s="429"/>
      <c r="R439" s="429"/>
      <c r="S439" s="429"/>
      <c r="T439" s="429"/>
      <c r="U439" s="429"/>
      <c r="V439" s="429"/>
      <c r="W439" s="429"/>
      <c r="X439" s="429"/>
      <c r="Y439" s="429"/>
      <c r="Z439" s="429"/>
    </row>
    <row r="440" spans="1:26" ht="15.75" customHeight="1">
      <c r="A440" s="429"/>
      <c r="B440" s="403"/>
      <c r="C440" s="429"/>
      <c r="D440" s="429"/>
      <c r="E440" s="429"/>
      <c r="F440" s="429"/>
      <c r="G440" s="429"/>
      <c r="H440" s="429"/>
      <c r="I440" s="429"/>
      <c r="J440" s="429"/>
      <c r="K440" s="429"/>
      <c r="L440" s="429"/>
      <c r="M440" s="403"/>
      <c r="N440" s="429"/>
      <c r="O440" s="429"/>
      <c r="P440" s="429"/>
      <c r="Q440" s="429"/>
      <c r="R440" s="429"/>
      <c r="S440" s="429"/>
      <c r="T440" s="429"/>
      <c r="U440" s="429"/>
      <c r="V440" s="429"/>
      <c r="W440" s="429"/>
      <c r="X440" s="429"/>
      <c r="Y440" s="429"/>
      <c r="Z440" s="429"/>
    </row>
    <row r="441" spans="1:26" ht="15.75" customHeight="1">
      <c r="A441" s="429"/>
      <c r="B441" s="403"/>
      <c r="C441" s="429"/>
      <c r="D441" s="429"/>
      <c r="E441" s="429"/>
      <c r="F441" s="429"/>
      <c r="G441" s="429"/>
      <c r="H441" s="429"/>
      <c r="I441" s="429"/>
      <c r="J441" s="429"/>
      <c r="K441" s="429"/>
      <c r="L441" s="429"/>
      <c r="M441" s="403"/>
      <c r="N441" s="429"/>
      <c r="O441" s="429"/>
      <c r="P441" s="429"/>
      <c r="Q441" s="429"/>
      <c r="R441" s="429"/>
      <c r="S441" s="429"/>
      <c r="T441" s="429"/>
      <c r="U441" s="429"/>
      <c r="V441" s="429"/>
      <c r="W441" s="429"/>
      <c r="X441" s="429"/>
      <c r="Y441" s="429"/>
      <c r="Z441" s="429"/>
    </row>
    <row r="442" spans="1:26" ht="15.75" customHeight="1">
      <c r="A442" s="429"/>
      <c r="B442" s="403"/>
      <c r="C442" s="429"/>
      <c r="D442" s="429"/>
      <c r="E442" s="429"/>
      <c r="F442" s="429"/>
      <c r="G442" s="429"/>
      <c r="H442" s="429"/>
      <c r="I442" s="429"/>
      <c r="J442" s="429"/>
      <c r="K442" s="429"/>
      <c r="L442" s="429"/>
      <c r="M442" s="403"/>
      <c r="N442" s="429"/>
      <c r="O442" s="429"/>
      <c r="P442" s="429"/>
      <c r="Q442" s="429"/>
      <c r="R442" s="429"/>
      <c r="S442" s="429"/>
      <c r="T442" s="429"/>
      <c r="U442" s="429"/>
      <c r="V442" s="429"/>
      <c r="W442" s="429"/>
      <c r="X442" s="429"/>
      <c r="Y442" s="429"/>
      <c r="Z442" s="429"/>
    </row>
    <row r="443" spans="1:26" ht="15.75" customHeight="1">
      <c r="A443" s="429"/>
      <c r="B443" s="403"/>
      <c r="C443" s="429"/>
      <c r="D443" s="429"/>
      <c r="E443" s="429"/>
      <c r="F443" s="429"/>
      <c r="G443" s="429"/>
      <c r="H443" s="429"/>
      <c r="I443" s="429"/>
      <c r="J443" s="429"/>
      <c r="K443" s="429"/>
      <c r="L443" s="429"/>
      <c r="M443" s="403"/>
      <c r="N443" s="429"/>
      <c r="O443" s="429"/>
      <c r="P443" s="429"/>
      <c r="Q443" s="429"/>
      <c r="R443" s="429"/>
      <c r="S443" s="429"/>
      <c r="T443" s="429"/>
      <c r="U443" s="429"/>
      <c r="V443" s="429"/>
      <c r="W443" s="429"/>
      <c r="X443" s="429"/>
      <c r="Y443" s="429"/>
      <c r="Z443" s="429"/>
    </row>
    <row r="444" spans="1:26" ht="15.75" customHeight="1">
      <c r="A444" s="429"/>
      <c r="B444" s="403"/>
      <c r="C444" s="429"/>
      <c r="D444" s="429"/>
      <c r="E444" s="429"/>
      <c r="F444" s="429"/>
      <c r="G444" s="429"/>
      <c r="H444" s="429"/>
      <c r="I444" s="429"/>
      <c r="J444" s="429"/>
      <c r="K444" s="429"/>
      <c r="L444" s="429"/>
      <c r="M444" s="403"/>
      <c r="N444" s="429"/>
      <c r="O444" s="429"/>
      <c r="P444" s="429"/>
      <c r="Q444" s="429"/>
      <c r="R444" s="429"/>
      <c r="S444" s="429"/>
      <c r="T444" s="429"/>
      <c r="U444" s="429"/>
      <c r="V444" s="429"/>
      <c r="W444" s="429"/>
      <c r="X444" s="429"/>
      <c r="Y444" s="429"/>
      <c r="Z444" s="429"/>
    </row>
    <row r="445" spans="1:26" ht="15.75" customHeight="1">
      <c r="A445" s="429"/>
      <c r="B445" s="403"/>
      <c r="C445" s="429"/>
      <c r="D445" s="429"/>
      <c r="E445" s="429"/>
      <c r="F445" s="429"/>
      <c r="G445" s="429"/>
      <c r="H445" s="429"/>
      <c r="I445" s="429"/>
      <c r="J445" s="429"/>
      <c r="K445" s="429"/>
      <c r="L445" s="429"/>
      <c r="M445" s="403"/>
      <c r="N445" s="429"/>
      <c r="O445" s="429"/>
      <c r="P445" s="429"/>
      <c r="Q445" s="429"/>
      <c r="R445" s="429"/>
      <c r="S445" s="429"/>
      <c r="T445" s="429"/>
      <c r="U445" s="429"/>
      <c r="V445" s="429"/>
      <c r="W445" s="429"/>
      <c r="X445" s="429"/>
      <c r="Y445" s="429"/>
      <c r="Z445" s="429"/>
    </row>
    <row r="446" spans="1:26" ht="15.75" customHeight="1">
      <c r="A446" s="429"/>
      <c r="B446" s="403"/>
      <c r="C446" s="429"/>
      <c r="D446" s="429"/>
      <c r="E446" s="429"/>
      <c r="F446" s="429"/>
      <c r="G446" s="429"/>
      <c r="H446" s="429"/>
      <c r="I446" s="429"/>
      <c r="J446" s="429"/>
      <c r="K446" s="429"/>
      <c r="L446" s="429"/>
      <c r="M446" s="403"/>
      <c r="N446" s="429"/>
      <c r="O446" s="429"/>
      <c r="P446" s="429"/>
      <c r="Q446" s="429"/>
      <c r="R446" s="429"/>
      <c r="S446" s="429"/>
      <c r="T446" s="429"/>
      <c r="U446" s="429"/>
      <c r="V446" s="429"/>
      <c r="W446" s="429"/>
      <c r="X446" s="429"/>
      <c r="Y446" s="429"/>
      <c r="Z446" s="429"/>
    </row>
    <row r="447" spans="1:26" ht="15.75" customHeight="1">
      <c r="A447" s="429"/>
      <c r="B447" s="403"/>
      <c r="C447" s="429"/>
      <c r="D447" s="429"/>
      <c r="E447" s="429"/>
      <c r="F447" s="429"/>
      <c r="G447" s="429"/>
      <c r="H447" s="429"/>
      <c r="I447" s="429"/>
      <c r="J447" s="429"/>
      <c r="K447" s="429"/>
      <c r="L447" s="429"/>
      <c r="M447" s="403"/>
      <c r="N447" s="429"/>
      <c r="O447" s="429"/>
      <c r="P447" s="429"/>
      <c r="Q447" s="429"/>
      <c r="R447" s="429"/>
      <c r="S447" s="429"/>
      <c r="T447" s="429"/>
      <c r="U447" s="429"/>
      <c r="V447" s="429"/>
      <c r="W447" s="429"/>
      <c r="X447" s="429"/>
      <c r="Y447" s="429"/>
      <c r="Z447" s="429"/>
    </row>
    <row r="448" spans="1:26" ht="15.75" customHeight="1">
      <c r="A448" s="429"/>
      <c r="B448" s="403"/>
      <c r="C448" s="429"/>
      <c r="D448" s="429"/>
      <c r="E448" s="429"/>
      <c r="F448" s="429"/>
      <c r="G448" s="429"/>
      <c r="H448" s="429"/>
      <c r="I448" s="429"/>
      <c r="J448" s="429"/>
      <c r="K448" s="429"/>
      <c r="L448" s="429"/>
      <c r="M448" s="403"/>
      <c r="N448" s="429"/>
      <c r="O448" s="429"/>
      <c r="P448" s="429"/>
      <c r="Q448" s="429"/>
      <c r="R448" s="429"/>
      <c r="S448" s="429"/>
      <c r="T448" s="429"/>
      <c r="U448" s="429"/>
      <c r="V448" s="429"/>
      <c r="W448" s="429"/>
      <c r="X448" s="429"/>
      <c r="Y448" s="429"/>
      <c r="Z448" s="429"/>
    </row>
    <row r="449" spans="1:26" ht="15.75" customHeight="1">
      <c r="A449" s="429"/>
      <c r="B449" s="403"/>
      <c r="C449" s="429"/>
      <c r="D449" s="429"/>
      <c r="E449" s="429"/>
      <c r="F449" s="429"/>
      <c r="G449" s="429"/>
      <c r="H449" s="429"/>
      <c r="I449" s="429"/>
      <c r="J449" s="429"/>
      <c r="K449" s="429"/>
      <c r="L449" s="429"/>
      <c r="M449" s="403"/>
      <c r="N449" s="429"/>
      <c r="O449" s="429"/>
      <c r="P449" s="429"/>
      <c r="Q449" s="429"/>
      <c r="R449" s="429"/>
      <c r="S449" s="429"/>
      <c r="T449" s="429"/>
      <c r="U449" s="429"/>
      <c r="V449" s="429"/>
      <c r="W449" s="429"/>
      <c r="X449" s="429"/>
      <c r="Y449" s="429"/>
      <c r="Z449" s="429"/>
    </row>
    <row r="450" spans="1:26" ht="15.75" customHeight="1">
      <c r="A450" s="429"/>
      <c r="B450" s="403"/>
      <c r="C450" s="429"/>
      <c r="D450" s="429"/>
      <c r="E450" s="429"/>
      <c r="F450" s="429"/>
      <c r="G450" s="429"/>
      <c r="H450" s="429"/>
      <c r="I450" s="429"/>
      <c r="J450" s="429"/>
      <c r="K450" s="429"/>
      <c r="L450" s="429"/>
      <c r="M450" s="403"/>
      <c r="N450" s="429"/>
      <c r="O450" s="429"/>
      <c r="P450" s="429"/>
      <c r="Q450" s="429"/>
      <c r="R450" s="429"/>
      <c r="S450" s="429"/>
      <c r="T450" s="429"/>
      <c r="U450" s="429"/>
      <c r="V450" s="429"/>
      <c r="W450" s="429"/>
      <c r="X450" s="429"/>
      <c r="Y450" s="429"/>
      <c r="Z450" s="429"/>
    </row>
    <row r="451" spans="1:26" ht="15.75" customHeight="1">
      <c r="A451" s="429"/>
      <c r="B451" s="403"/>
      <c r="C451" s="429"/>
      <c r="D451" s="429"/>
      <c r="E451" s="429"/>
      <c r="F451" s="429"/>
      <c r="G451" s="429"/>
      <c r="H451" s="429"/>
      <c r="I451" s="429"/>
      <c r="J451" s="429"/>
      <c r="K451" s="429"/>
      <c r="L451" s="429"/>
      <c r="M451" s="403"/>
      <c r="N451" s="429"/>
      <c r="O451" s="429"/>
      <c r="P451" s="429"/>
      <c r="Q451" s="429"/>
      <c r="R451" s="429"/>
      <c r="S451" s="429"/>
      <c r="T451" s="429"/>
      <c r="U451" s="429"/>
      <c r="V451" s="429"/>
      <c r="W451" s="429"/>
      <c r="X451" s="429"/>
      <c r="Y451" s="429"/>
      <c r="Z451" s="429"/>
    </row>
    <row r="452" spans="1:26" ht="15.75" customHeight="1">
      <c r="A452" s="429"/>
      <c r="B452" s="403"/>
      <c r="C452" s="429"/>
      <c r="D452" s="429"/>
      <c r="E452" s="429"/>
      <c r="F452" s="429"/>
      <c r="G452" s="429"/>
      <c r="H452" s="429"/>
      <c r="I452" s="429"/>
      <c r="J452" s="429"/>
      <c r="K452" s="429"/>
      <c r="L452" s="429"/>
      <c r="M452" s="403"/>
      <c r="N452" s="429"/>
      <c r="O452" s="429"/>
      <c r="P452" s="429"/>
      <c r="Q452" s="429"/>
      <c r="R452" s="429"/>
      <c r="S452" s="429"/>
      <c r="T452" s="429"/>
      <c r="U452" s="429"/>
      <c r="V452" s="429"/>
      <c r="W452" s="429"/>
      <c r="X452" s="429"/>
      <c r="Y452" s="429"/>
      <c r="Z452" s="429"/>
    </row>
    <row r="453" spans="1:26" ht="15.75" customHeight="1">
      <c r="A453" s="429"/>
      <c r="B453" s="403"/>
      <c r="C453" s="429"/>
      <c r="D453" s="429"/>
      <c r="E453" s="429"/>
      <c r="F453" s="429"/>
      <c r="G453" s="429"/>
      <c r="H453" s="429"/>
      <c r="I453" s="429"/>
      <c r="J453" s="429"/>
      <c r="K453" s="429"/>
      <c r="L453" s="429"/>
      <c r="M453" s="403"/>
      <c r="N453" s="429"/>
      <c r="O453" s="429"/>
      <c r="P453" s="429"/>
      <c r="Q453" s="429"/>
      <c r="R453" s="429"/>
      <c r="S453" s="429"/>
      <c r="T453" s="429"/>
      <c r="U453" s="429"/>
      <c r="V453" s="429"/>
      <c r="W453" s="429"/>
      <c r="X453" s="429"/>
      <c r="Y453" s="429"/>
      <c r="Z453" s="429"/>
    </row>
    <row r="454" spans="1:26" ht="15.75" customHeight="1">
      <c r="A454" s="429"/>
      <c r="B454" s="403"/>
      <c r="C454" s="429"/>
      <c r="D454" s="429"/>
      <c r="E454" s="429"/>
      <c r="F454" s="429"/>
      <c r="G454" s="429"/>
      <c r="H454" s="429"/>
      <c r="I454" s="429"/>
      <c r="J454" s="429"/>
      <c r="K454" s="429"/>
      <c r="L454" s="429"/>
      <c r="M454" s="403"/>
      <c r="N454" s="429"/>
      <c r="O454" s="429"/>
      <c r="P454" s="429"/>
      <c r="Q454" s="429"/>
      <c r="R454" s="429"/>
      <c r="S454" s="429"/>
      <c r="T454" s="429"/>
      <c r="U454" s="429"/>
      <c r="V454" s="429"/>
      <c r="W454" s="429"/>
      <c r="X454" s="429"/>
      <c r="Y454" s="429"/>
      <c r="Z454" s="429"/>
    </row>
    <row r="455" spans="1:26" ht="15.75" customHeight="1">
      <c r="A455" s="429"/>
      <c r="B455" s="403"/>
      <c r="C455" s="429"/>
      <c r="D455" s="429"/>
      <c r="E455" s="429"/>
      <c r="F455" s="429"/>
      <c r="G455" s="429"/>
      <c r="H455" s="429"/>
      <c r="I455" s="429"/>
      <c r="J455" s="429"/>
      <c r="K455" s="429"/>
      <c r="L455" s="429"/>
      <c r="M455" s="403"/>
      <c r="N455" s="429"/>
      <c r="O455" s="429"/>
      <c r="P455" s="429"/>
      <c r="Q455" s="429"/>
      <c r="R455" s="429"/>
      <c r="S455" s="429"/>
      <c r="T455" s="429"/>
      <c r="U455" s="429"/>
      <c r="V455" s="429"/>
      <c r="W455" s="429"/>
      <c r="X455" s="429"/>
      <c r="Y455" s="429"/>
      <c r="Z455" s="429"/>
    </row>
    <row r="456" spans="1:26" ht="15.75" customHeight="1">
      <c r="A456" s="429"/>
      <c r="B456" s="403"/>
      <c r="C456" s="429"/>
      <c r="D456" s="429"/>
      <c r="E456" s="429"/>
      <c r="F456" s="429"/>
      <c r="G456" s="429"/>
      <c r="H456" s="429"/>
      <c r="I456" s="429"/>
      <c r="J456" s="429"/>
      <c r="K456" s="429"/>
      <c r="L456" s="429"/>
      <c r="M456" s="403"/>
      <c r="N456" s="429"/>
      <c r="O456" s="429"/>
      <c r="P456" s="429"/>
      <c r="Q456" s="429"/>
      <c r="R456" s="429"/>
      <c r="S456" s="429"/>
      <c r="T456" s="429"/>
      <c r="U456" s="429"/>
      <c r="V456" s="429"/>
      <c r="W456" s="429"/>
      <c r="X456" s="429"/>
      <c r="Y456" s="429"/>
      <c r="Z456" s="429"/>
    </row>
    <row r="457" spans="1:26" ht="15.75" customHeight="1">
      <c r="A457" s="429"/>
      <c r="B457" s="403"/>
      <c r="C457" s="429"/>
      <c r="D457" s="429"/>
      <c r="E457" s="429"/>
      <c r="F457" s="429"/>
      <c r="G457" s="429"/>
      <c r="H457" s="429"/>
      <c r="I457" s="429"/>
      <c r="J457" s="429"/>
      <c r="K457" s="429"/>
      <c r="L457" s="429"/>
      <c r="M457" s="403"/>
      <c r="N457" s="429"/>
      <c r="O457" s="429"/>
      <c r="P457" s="429"/>
      <c r="Q457" s="429"/>
      <c r="R457" s="429"/>
      <c r="S457" s="429"/>
      <c r="T457" s="429"/>
      <c r="U457" s="429"/>
      <c r="V457" s="429"/>
      <c r="W457" s="429"/>
      <c r="X457" s="429"/>
      <c r="Y457" s="429"/>
      <c r="Z457" s="429"/>
    </row>
    <row r="458" spans="1:26" ht="15.75" customHeight="1">
      <c r="A458" s="429"/>
      <c r="B458" s="403"/>
      <c r="C458" s="429"/>
      <c r="D458" s="429"/>
      <c r="E458" s="429"/>
      <c r="F458" s="429"/>
      <c r="G458" s="429"/>
      <c r="H458" s="429"/>
      <c r="I458" s="429"/>
      <c r="J458" s="429"/>
      <c r="K458" s="429"/>
      <c r="L458" s="429"/>
      <c r="M458" s="403"/>
      <c r="N458" s="429"/>
      <c r="O458" s="429"/>
      <c r="P458" s="429"/>
      <c r="Q458" s="429"/>
      <c r="R458" s="429"/>
      <c r="S458" s="429"/>
      <c r="T458" s="429"/>
      <c r="U458" s="429"/>
      <c r="V458" s="429"/>
      <c r="W458" s="429"/>
      <c r="X458" s="429"/>
      <c r="Y458" s="429"/>
      <c r="Z458" s="429"/>
    </row>
    <row r="459" spans="1:26" ht="15.75" customHeight="1">
      <c r="A459" s="429"/>
      <c r="B459" s="403"/>
      <c r="C459" s="429"/>
      <c r="D459" s="429"/>
      <c r="E459" s="429"/>
      <c r="F459" s="429"/>
      <c r="G459" s="429"/>
      <c r="H459" s="429"/>
      <c r="I459" s="429"/>
      <c r="J459" s="429"/>
      <c r="K459" s="429"/>
      <c r="L459" s="429"/>
      <c r="M459" s="403"/>
      <c r="N459" s="429"/>
      <c r="O459" s="429"/>
      <c r="P459" s="429"/>
      <c r="Q459" s="429"/>
      <c r="R459" s="429"/>
      <c r="S459" s="429"/>
      <c r="T459" s="429"/>
      <c r="U459" s="429"/>
      <c r="V459" s="429"/>
      <c r="W459" s="429"/>
      <c r="X459" s="429"/>
      <c r="Y459" s="429"/>
      <c r="Z459" s="429"/>
    </row>
    <row r="460" spans="1:26" ht="15.75" customHeight="1">
      <c r="A460" s="429"/>
      <c r="B460" s="403"/>
      <c r="C460" s="429"/>
      <c r="D460" s="429"/>
      <c r="E460" s="429"/>
      <c r="F460" s="429"/>
      <c r="G460" s="429"/>
      <c r="H460" s="429"/>
      <c r="I460" s="429"/>
      <c r="J460" s="429"/>
      <c r="K460" s="429"/>
      <c r="L460" s="429"/>
      <c r="M460" s="403"/>
      <c r="N460" s="429"/>
      <c r="O460" s="429"/>
      <c r="P460" s="429"/>
      <c r="Q460" s="429"/>
      <c r="R460" s="429"/>
      <c r="S460" s="429"/>
      <c r="T460" s="429"/>
      <c r="U460" s="429"/>
      <c r="V460" s="429"/>
      <c r="W460" s="429"/>
      <c r="X460" s="429"/>
      <c r="Y460" s="429"/>
      <c r="Z460" s="429"/>
    </row>
    <row r="461" spans="1:26" ht="15.75" customHeight="1">
      <c r="A461" s="429"/>
      <c r="B461" s="403"/>
      <c r="C461" s="429"/>
      <c r="D461" s="429"/>
      <c r="E461" s="429"/>
      <c r="F461" s="429"/>
      <c r="G461" s="429"/>
      <c r="H461" s="429"/>
      <c r="I461" s="429"/>
      <c r="J461" s="429"/>
      <c r="K461" s="429"/>
      <c r="L461" s="429"/>
      <c r="M461" s="403"/>
      <c r="N461" s="429"/>
      <c r="O461" s="429"/>
      <c r="P461" s="429"/>
      <c r="Q461" s="429"/>
      <c r="R461" s="429"/>
      <c r="S461" s="429"/>
      <c r="T461" s="429"/>
      <c r="U461" s="429"/>
      <c r="V461" s="429"/>
      <c r="W461" s="429"/>
      <c r="X461" s="429"/>
      <c r="Y461" s="429"/>
      <c r="Z461" s="429"/>
    </row>
    <row r="462" spans="1:26" ht="15.75" customHeight="1">
      <c r="A462" s="429"/>
      <c r="B462" s="403"/>
      <c r="C462" s="429"/>
      <c r="D462" s="429"/>
      <c r="E462" s="429"/>
      <c r="F462" s="429"/>
      <c r="G462" s="429"/>
      <c r="H462" s="429"/>
      <c r="I462" s="429"/>
      <c r="J462" s="429"/>
      <c r="K462" s="429"/>
      <c r="L462" s="429"/>
      <c r="M462" s="403"/>
      <c r="N462" s="429"/>
      <c r="O462" s="429"/>
      <c r="P462" s="429"/>
      <c r="Q462" s="429"/>
      <c r="R462" s="429"/>
      <c r="S462" s="429"/>
      <c r="T462" s="429"/>
      <c r="U462" s="429"/>
      <c r="V462" s="429"/>
      <c r="W462" s="429"/>
      <c r="X462" s="429"/>
      <c r="Y462" s="429"/>
      <c r="Z462" s="429"/>
    </row>
    <row r="463" spans="1:26" ht="15.75" customHeight="1">
      <c r="A463" s="429"/>
      <c r="B463" s="403"/>
      <c r="C463" s="429"/>
      <c r="D463" s="429"/>
      <c r="E463" s="429"/>
      <c r="F463" s="429"/>
      <c r="G463" s="429"/>
      <c r="H463" s="429"/>
      <c r="I463" s="429"/>
      <c r="J463" s="429"/>
      <c r="K463" s="429"/>
      <c r="L463" s="429"/>
      <c r="M463" s="403"/>
      <c r="N463" s="429"/>
      <c r="O463" s="429"/>
      <c r="P463" s="429"/>
      <c r="Q463" s="429"/>
      <c r="R463" s="429"/>
      <c r="S463" s="429"/>
      <c r="T463" s="429"/>
      <c r="U463" s="429"/>
      <c r="V463" s="429"/>
      <c r="W463" s="429"/>
      <c r="X463" s="429"/>
      <c r="Y463" s="429"/>
      <c r="Z463" s="429"/>
    </row>
    <row r="464" spans="1:26" ht="15.75" customHeight="1">
      <c r="A464" s="429"/>
      <c r="B464" s="403"/>
      <c r="C464" s="429"/>
      <c r="D464" s="429"/>
      <c r="E464" s="429"/>
      <c r="F464" s="429"/>
      <c r="G464" s="429"/>
      <c r="H464" s="429"/>
      <c r="I464" s="429"/>
      <c r="J464" s="429"/>
      <c r="K464" s="429"/>
      <c r="L464" s="429"/>
      <c r="M464" s="403"/>
      <c r="N464" s="429"/>
      <c r="O464" s="429"/>
      <c r="P464" s="429"/>
      <c r="Q464" s="429"/>
      <c r="R464" s="429"/>
      <c r="S464" s="429"/>
      <c r="T464" s="429"/>
      <c r="U464" s="429"/>
      <c r="V464" s="429"/>
      <c r="W464" s="429"/>
      <c r="X464" s="429"/>
      <c r="Y464" s="429"/>
      <c r="Z464" s="429"/>
    </row>
    <row r="465" spans="1:26" ht="15.75" customHeight="1">
      <c r="A465" s="429"/>
      <c r="B465" s="403"/>
      <c r="C465" s="429"/>
      <c r="D465" s="429"/>
      <c r="E465" s="429"/>
      <c r="F465" s="429"/>
      <c r="G465" s="429"/>
      <c r="H465" s="429"/>
      <c r="I465" s="429"/>
      <c r="J465" s="429"/>
      <c r="K465" s="429"/>
      <c r="L465" s="429"/>
      <c r="M465" s="403"/>
      <c r="N465" s="429"/>
      <c r="O465" s="429"/>
      <c r="P465" s="429"/>
      <c r="Q465" s="429"/>
      <c r="R465" s="429"/>
      <c r="S465" s="429"/>
      <c r="T465" s="429"/>
      <c r="U465" s="429"/>
      <c r="V465" s="429"/>
      <c r="W465" s="429"/>
      <c r="X465" s="429"/>
      <c r="Y465" s="429"/>
      <c r="Z465" s="429"/>
    </row>
    <row r="466" spans="1:26" ht="15.75" customHeight="1">
      <c r="A466" s="429"/>
      <c r="B466" s="403"/>
      <c r="C466" s="429"/>
      <c r="D466" s="429"/>
      <c r="E466" s="429"/>
      <c r="F466" s="429"/>
      <c r="G466" s="429"/>
      <c r="H466" s="429"/>
      <c r="I466" s="429"/>
      <c r="J466" s="429"/>
      <c r="K466" s="429"/>
      <c r="L466" s="429"/>
      <c r="M466" s="403"/>
      <c r="N466" s="429"/>
      <c r="O466" s="429"/>
      <c r="P466" s="429"/>
      <c r="Q466" s="429"/>
      <c r="R466" s="429"/>
      <c r="S466" s="429"/>
      <c r="T466" s="429"/>
      <c r="U466" s="429"/>
      <c r="V466" s="429"/>
      <c r="W466" s="429"/>
      <c r="X466" s="429"/>
      <c r="Y466" s="429"/>
      <c r="Z466" s="429"/>
    </row>
    <row r="467" spans="1:26" ht="15.75" customHeight="1">
      <c r="A467" s="429"/>
      <c r="B467" s="403"/>
      <c r="C467" s="429"/>
      <c r="D467" s="429"/>
      <c r="E467" s="429"/>
      <c r="F467" s="429"/>
      <c r="G467" s="429"/>
      <c r="H467" s="429"/>
      <c r="I467" s="429"/>
      <c r="J467" s="429"/>
      <c r="K467" s="429"/>
      <c r="L467" s="429"/>
      <c r="M467" s="403"/>
      <c r="N467" s="429"/>
      <c r="O467" s="429"/>
      <c r="P467" s="429"/>
      <c r="Q467" s="429"/>
      <c r="R467" s="429"/>
      <c r="S467" s="429"/>
      <c r="T467" s="429"/>
      <c r="U467" s="429"/>
      <c r="V467" s="429"/>
      <c r="W467" s="429"/>
      <c r="X467" s="429"/>
      <c r="Y467" s="429"/>
      <c r="Z467" s="429"/>
    </row>
    <row r="468" spans="1:26" ht="15.75" customHeight="1">
      <c r="A468" s="429"/>
      <c r="B468" s="403"/>
      <c r="C468" s="429"/>
      <c r="D468" s="429"/>
      <c r="E468" s="429"/>
      <c r="F468" s="429"/>
      <c r="G468" s="429"/>
      <c r="H468" s="429"/>
      <c r="I468" s="429"/>
      <c r="J468" s="429"/>
      <c r="K468" s="429"/>
      <c r="L468" s="429"/>
      <c r="M468" s="403"/>
      <c r="N468" s="429"/>
      <c r="O468" s="429"/>
      <c r="P468" s="429"/>
      <c r="Q468" s="429"/>
      <c r="R468" s="429"/>
      <c r="S468" s="429"/>
      <c r="T468" s="429"/>
      <c r="U468" s="429"/>
      <c r="V468" s="429"/>
      <c r="W468" s="429"/>
      <c r="X468" s="429"/>
      <c r="Y468" s="429"/>
      <c r="Z468" s="429"/>
    </row>
    <row r="469" spans="1:26" ht="15.75" customHeight="1">
      <c r="A469" s="429"/>
      <c r="B469" s="403"/>
      <c r="C469" s="429"/>
      <c r="D469" s="429"/>
      <c r="E469" s="429"/>
      <c r="F469" s="429"/>
      <c r="G469" s="429"/>
      <c r="H469" s="429"/>
      <c r="I469" s="429"/>
      <c r="J469" s="429"/>
      <c r="K469" s="429"/>
      <c r="L469" s="429"/>
      <c r="M469" s="403"/>
      <c r="N469" s="429"/>
      <c r="O469" s="429"/>
      <c r="P469" s="429"/>
      <c r="Q469" s="429"/>
      <c r="R469" s="429"/>
      <c r="S469" s="429"/>
      <c r="T469" s="429"/>
      <c r="U469" s="429"/>
      <c r="V469" s="429"/>
      <c r="W469" s="429"/>
      <c r="X469" s="429"/>
      <c r="Y469" s="429"/>
      <c r="Z469" s="429"/>
    </row>
    <row r="470" spans="1:26" ht="15.75" customHeight="1">
      <c r="A470" s="429"/>
      <c r="B470" s="403"/>
      <c r="C470" s="429"/>
      <c r="D470" s="429"/>
      <c r="E470" s="429"/>
      <c r="F470" s="429"/>
      <c r="G470" s="429"/>
      <c r="H470" s="429"/>
      <c r="I470" s="429"/>
      <c r="J470" s="429"/>
      <c r="K470" s="429"/>
      <c r="L470" s="429"/>
      <c r="M470" s="403"/>
      <c r="N470" s="429"/>
      <c r="O470" s="429"/>
      <c r="P470" s="429"/>
      <c r="Q470" s="429"/>
      <c r="R470" s="429"/>
      <c r="S470" s="429"/>
      <c r="T470" s="429"/>
      <c r="U470" s="429"/>
      <c r="V470" s="429"/>
      <c r="W470" s="429"/>
      <c r="X470" s="429"/>
      <c r="Y470" s="429"/>
      <c r="Z470" s="429"/>
    </row>
    <row r="471" spans="1:26" ht="15.75" customHeight="1">
      <c r="A471" s="429"/>
      <c r="B471" s="403"/>
      <c r="C471" s="429"/>
      <c r="D471" s="429"/>
      <c r="E471" s="429"/>
      <c r="F471" s="429"/>
      <c r="G471" s="429"/>
      <c r="H471" s="429"/>
      <c r="I471" s="429"/>
      <c r="J471" s="429"/>
      <c r="K471" s="429"/>
      <c r="L471" s="429"/>
      <c r="M471" s="403"/>
      <c r="N471" s="429"/>
      <c r="O471" s="429"/>
      <c r="P471" s="429"/>
      <c r="Q471" s="429"/>
      <c r="R471" s="429"/>
      <c r="S471" s="429"/>
      <c r="T471" s="429"/>
      <c r="U471" s="429"/>
      <c r="V471" s="429"/>
      <c r="W471" s="429"/>
      <c r="X471" s="429"/>
      <c r="Y471" s="429"/>
      <c r="Z471" s="429"/>
    </row>
    <row r="472" spans="1:26" ht="15.75" customHeight="1">
      <c r="A472" s="429"/>
      <c r="B472" s="403"/>
      <c r="C472" s="429"/>
      <c r="D472" s="429"/>
      <c r="E472" s="429"/>
      <c r="F472" s="429"/>
      <c r="G472" s="429"/>
      <c r="H472" s="429"/>
      <c r="I472" s="429"/>
      <c r="J472" s="429"/>
      <c r="K472" s="429"/>
      <c r="L472" s="429"/>
      <c r="M472" s="403"/>
      <c r="N472" s="429"/>
      <c r="O472" s="429"/>
      <c r="P472" s="429"/>
      <c r="Q472" s="429"/>
      <c r="R472" s="429"/>
      <c r="S472" s="429"/>
      <c r="T472" s="429"/>
      <c r="U472" s="429"/>
      <c r="V472" s="429"/>
      <c r="W472" s="429"/>
      <c r="X472" s="429"/>
      <c r="Y472" s="429"/>
      <c r="Z472" s="429"/>
    </row>
    <row r="473" spans="1:26" ht="15.75" customHeight="1">
      <c r="A473" s="429"/>
      <c r="B473" s="403"/>
      <c r="C473" s="429"/>
      <c r="D473" s="429"/>
      <c r="E473" s="429"/>
      <c r="F473" s="429"/>
      <c r="G473" s="429"/>
      <c r="H473" s="429"/>
      <c r="I473" s="429"/>
      <c r="J473" s="429"/>
      <c r="K473" s="429"/>
      <c r="L473" s="429"/>
      <c r="M473" s="403"/>
      <c r="N473" s="429"/>
      <c r="O473" s="429"/>
      <c r="P473" s="429"/>
      <c r="Q473" s="429"/>
      <c r="R473" s="429"/>
      <c r="S473" s="429"/>
      <c r="T473" s="429"/>
      <c r="U473" s="429"/>
      <c r="V473" s="429"/>
      <c r="W473" s="429"/>
      <c r="X473" s="429"/>
      <c r="Y473" s="429"/>
      <c r="Z473" s="429"/>
    </row>
    <row r="474" spans="1:26" ht="15.75" customHeight="1">
      <c r="A474" s="429"/>
      <c r="B474" s="403"/>
      <c r="C474" s="429"/>
      <c r="D474" s="429"/>
      <c r="E474" s="429"/>
      <c r="F474" s="429"/>
      <c r="G474" s="429"/>
      <c r="H474" s="429"/>
      <c r="I474" s="429"/>
      <c r="J474" s="429"/>
      <c r="K474" s="429"/>
      <c r="L474" s="429"/>
      <c r="M474" s="403"/>
      <c r="N474" s="429"/>
      <c r="O474" s="429"/>
      <c r="P474" s="429"/>
      <c r="Q474" s="429"/>
      <c r="R474" s="429"/>
      <c r="S474" s="429"/>
      <c r="T474" s="429"/>
      <c r="U474" s="429"/>
      <c r="V474" s="429"/>
      <c r="W474" s="429"/>
      <c r="X474" s="429"/>
      <c r="Y474" s="429"/>
      <c r="Z474" s="429"/>
    </row>
    <row r="475" spans="1:26" ht="15.75" customHeight="1">
      <c r="A475" s="429"/>
      <c r="B475" s="403"/>
      <c r="C475" s="429"/>
      <c r="D475" s="429"/>
      <c r="E475" s="429"/>
      <c r="F475" s="429"/>
      <c r="G475" s="429"/>
      <c r="H475" s="429"/>
      <c r="I475" s="429"/>
      <c r="J475" s="429"/>
      <c r="K475" s="429"/>
      <c r="L475" s="429"/>
      <c r="M475" s="403"/>
      <c r="N475" s="429"/>
      <c r="O475" s="429"/>
      <c r="P475" s="429"/>
      <c r="Q475" s="429"/>
      <c r="R475" s="429"/>
      <c r="S475" s="429"/>
      <c r="T475" s="429"/>
      <c r="U475" s="429"/>
      <c r="V475" s="429"/>
      <c r="W475" s="429"/>
      <c r="X475" s="429"/>
      <c r="Y475" s="429"/>
      <c r="Z475" s="429"/>
    </row>
    <row r="476" spans="1:26" ht="15.75" customHeight="1">
      <c r="A476" s="429"/>
      <c r="B476" s="403"/>
      <c r="C476" s="429"/>
      <c r="D476" s="429"/>
      <c r="E476" s="429"/>
      <c r="F476" s="429"/>
      <c r="G476" s="429"/>
      <c r="H476" s="429"/>
      <c r="I476" s="429"/>
      <c r="J476" s="429"/>
      <c r="K476" s="429"/>
      <c r="L476" s="429"/>
      <c r="M476" s="403"/>
      <c r="N476" s="429"/>
      <c r="O476" s="429"/>
      <c r="P476" s="429"/>
      <c r="Q476" s="429"/>
      <c r="R476" s="429"/>
      <c r="S476" s="429"/>
      <c r="T476" s="429"/>
      <c r="U476" s="429"/>
      <c r="V476" s="429"/>
      <c r="W476" s="429"/>
      <c r="X476" s="429"/>
      <c r="Y476" s="429"/>
      <c r="Z476" s="429"/>
    </row>
    <row r="477" spans="1:26" ht="15.75" customHeight="1">
      <c r="A477" s="429"/>
      <c r="B477" s="403"/>
      <c r="C477" s="429"/>
      <c r="D477" s="429"/>
      <c r="E477" s="429"/>
      <c r="F477" s="429"/>
      <c r="G477" s="429"/>
      <c r="H477" s="429"/>
      <c r="I477" s="429"/>
      <c r="J477" s="429"/>
      <c r="K477" s="429"/>
      <c r="L477" s="429"/>
      <c r="M477" s="403"/>
      <c r="N477" s="429"/>
      <c r="O477" s="429"/>
      <c r="P477" s="429"/>
      <c r="Q477" s="429"/>
      <c r="R477" s="429"/>
      <c r="S477" s="429"/>
      <c r="T477" s="429"/>
      <c r="U477" s="429"/>
      <c r="V477" s="429"/>
      <c r="W477" s="429"/>
      <c r="X477" s="429"/>
      <c r="Y477" s="429"/>
      <c r="Z477" s="429"/>
    </row>
    <row r="478" spans="1:26" ht="15.75" customHeight="1">
      <c r="A478" s="429"/>
      <c r="B478" s="403"/>
      <c r="C478" s="429"/>
      <c r="D478" s="429"/>
      <c r="E478" s="429"/>
      <c r="F478" s="429"/>
      <c r="G478" s="429"/>
      <c r="H478" s="429"/>
      <c r="I478" s="429"/>
      <c r="J478" s="429"/>
      <c r="K478" s="429"/>
      <c r="L478" s="429"/>
      <c r="M478" s="403"/>
      <c r="N478" s="429"/>
      <c r="O478" s="429"/>
      <c r="P478" s="429"/>
      <c r="Q478" s="429"/>
      <c r="R478" s="429"/>
      <c r="S478" s="429"/>
      <c r="T478" s="429"/>
      <c r="U478" s="429"/>
      <c r="V478" s="429"/>
      <c r="W478" s="429"/>
      <c r="X478" s="429"/>
      <c r="Y478" s="429"/>
      <c r="Z478" s="429"/>
    </row>
    <row r="479" spans="1:26" ht="15.75" customHeight="1">
      <c r="A479" s="429"/>
      <c r="B479" s="403"/>
      <c r="C479" s="429"/>
      <c r="D479" s="429"/>
      <c r="E479" s="429"/>
      <c r="F479" s="429"/>
      <c r="G479" s="429"/>
      <c r="H479" s="429"/>
      <c r="I479" s="429"/>
      <c r="J479" s="429"/>
      <c r="K479" s="429"/>
      <c r="L479" s="429"/>
      <c r="M479" s="403"/>
      <c r="N479" s="429"/>
      <c r="O479" s="429"/>
      <c r="P479" s="429"/>
      <c r="Q479" s="429"/>
      <c r="R479" s="429"/>
      <c r="S479" s="429"/>
      <c r="T479" s="429"/>
      <c r="U479" s="429"/>
      <c r="V479" s="429"/>
      <c r="W479" s="429"/>
      <c r="X479" s="429"/>
      <c r="Y479" s="429"/>
      <c r="Z479" s="429"/>
    </row>
    <row r="480" spans="1:26" ht="15.75" customHeight="1">
      <c r="A480" s="429"/>
      <c r="B480" s="403"/>
      <c r="C480" s="429"/>
      <c r="D480" s="429"/>
      <c r="E480" s="429"/>
      <c r="F480" s="429"/>
      <c r="G480" s="429"/>
      <c r="H480" s="429"/>
      <c r="I480" s="429"/>
      <c r="J480" s="429"/>
      <c r="K480" s="429"/>
      <c r="L480" s="429"/>
      <c r="M480" s="403"/>
      <c r="N480" s="429"/>
      <c r="O480" s="429"/>
      <c r="P480" s="429"/>
      <c r="Q480" s="429"/>
      <c r="R480" s="429"/>
      <c r="S480" s="429"/>
      <c r="T480" s="429"/>
      <c r="U480" s="429"/>
      <c r="V480" s="429"/>
      <c r="W480" s="429"/>
      <c r="X480" s="429"/>
      <c r="Y480" s="429"/>
      <c r="Z480" s="429"/>
    </row>
    <row r="481" spans="1:26" ht="15.75" customHeight="1">
      <c r="A481" s="429"/>
      <c r="B481" s="403"/>
      <c r="C481" s="429"/>
      <c r="D481" s="429"/>
      <c r="E481" s="429"/>
      <c r="F481" s="429"/>
      <c r="G481" s="429"/>
      <c r="H481" s="429"/>
      <c r="I481" s="429"/>
      <c r="J481" s="429"/>
      <c r="K481" s="429"/>
      <c r="L481" s="429"/>
      <c r="M481" s="403"/>
      <c r="N481" s="429"/>
      <c r="O481" s="429"/>
      <c r="P481" s="429"/>
      <c r="Q481" s="429"/>
      <c r="R481" s="429"/>
      <c r="S481" s="429"/>
      <c r="T481" s="429"/>
      <c r="U481" s="429"/>
      <c r="V481" s="429"/>
      <c r="W481" s="429"/>
      <c r="X481" s="429"/>
      <c r="Y481" s="429"/>
      <c r="Z481" s="429"/>
    </row>
    <row r="482" spans="1:26" ht="15.75" customHeight="1">
      <c r="A482" s="429"/>
      <c r="B482" s="403"/>
      <c r="C482" s="429"/>
      <c r="D482" s="429"/>
      <c r="E482" s="429"/>
      <c r="F482" s="429"/>
      <c r="G482" s="429"/>
      <c r="H482" s="429"/>
      <c r="I482" s="429"/>
      <c r="J482" s="429"/>
      <c r="K482" s="429"/>
      <c r="L482" s="429"/>
      <c r="M482" s="403"/>
      <c r="N482" s="429"/>
      <c r="O482" s="429"/>
      <c r="P482" s="429"/>
      <c r="Q482" s="429"/>
      <c r="R482" s="429"/>
      <c r="S482" s="429"/>
      <c r="T482" s="429"/>
      <c r="U482" s="429"/>
      <c r="V482" s="429"/>
      <c r="W482" s="429"/>
      <c r="X482" s="429"/>
      <c r="Y482" s="429"/>
      <c r="Z482" s="429"/>
    </row>
    <row r="483" spans="1:26" ht="15.75" customHeight="1">
      <c r="A483" s="429"/>
      <c r="B483" s="403"/>
      <c r="C483" s="429"/>
      <c r="D483" s="429"/>
      <c r="E483" s="429"/>
      <c r="F483" s="429"/>
      <c r="G483" s="429"/>
      <c r="H483" s="429"/>
      <c r="I483" s="429"/>
      <c r="J483" s="429"/>
      <c r="K483" s="429"/>
      <c r="L483" s="429"/>
      <c r="M483" s="403"/>
      <c r="N483" s="429"/>
      <c r="O483" s="429"/>
      <c r="P483" s="429"/>
      <c r="Q483" s="429"/>
      <c r="R483" s="429"/>
      <c r="S483" s="429"/>
      <c r="T483" s="429"/>
      <c r="U483" s="429"/>
      <c r="V483" s="429"/>
      <c r="W483" s="429"/>
      <c r="X483" s="429"/>
      <c r="Y483" s="429"/>
      <c r="Z483" s="429"/>
    </row>
    <row r="484" spans="1:26" ht="15.75" customHeight="1">
      <c r="A484" s="429"/>
      <c r="B484" s="403"/>
      <c r="C484" s="429"/>
      <c r="D484" s="429"/>
      <c r="E484" s="429"/>
      <c r="F484" s="429"/>
      <c r="G484" s="429"/>
      <c r="H484" s="429"/>
      <c r="I484" s="429"/>
      <c r="J484" s="429"/>
      <c r="K484" s="429"/>
      <c r="L484" s="429"/>
      <c r="M484" s="403"/>
      <c r="N484" s="429"/>
      <c r="O484" s="429"/>
      <c r="P484" s="429"/>
      <c r="Q484" s="429"/>
      <c r="R484" s="429"/>
      <c r="S484" s="429"/>
      <c r="T484" s="429"/>
      <c r="U484" s="429"/>
      <c r="V484" s="429"/>
      <c r="W484" s="429"/>
      <c r="X484" s="429"/>
      <c r="Y484" s="429"/>
      <c r="Z484" s="429"/>
    </row>
    <row r="485" spans="1:26" ht="15.75" customHeight="1">
      <c r="A485" s="429"/>
      <c r="B485" s="403"/>
      <c r="C485" s="429"/>
      <c r="D485" s="429"/>
      <c r="E485" s="429"/>
      <c r="F485" s="429"/>
      <c r="G485" s="429"/>
      <c r="H485" s="429"/>
      <c r="I485" s="429"/>
      <c r="J485" s="429"/>
      <c r="K485" s="429"/>
      <c r="L485" s="429"/>
      <c r="M485" s="403"/>
      <c r="N485" s="429"/>
      <c r="O485" s="429"/>
      <c r="P485" s="429"/>
      <c r="Q485" s="429"/>
      <c r="R485" s="429"/>
      <c r="S485" s="429"/>
      <c r="T485" s="429"/>
      <c r="U485" s="429"/>
      <c r="V485" s="429"/>
      <c r="W485" s="429"/>
      <c r="X485" s="429"/>
      <c r="Y485" s="429"/>
      <c r="Z485" s="429"/>
    </row>
    <row r="486" spans="1:26" ht="15.75" customHeight="1">
      <c r="A486" s="429"/>
      <c r="B486" s="403"/>
      <c r="C486" s="429"/>
      <c r="D486" s="429"/>
      <c r="E486" s="429"/>
      <c r="F486" s="429"/>
      <c r="G486" s="429"/>
      <c r="H486" s="429"/>
      <c r="I486" s="429"/>
      <c r="J486" s="429"/>
      <c r="K486" s="429"/>
      <c r="L486" s="429"/>
      <c r="M486" s="403"/>
      <c r="N486" s="429"/>
      <c r="O486" s="429"/>
      <c r="P486" s="429"/>
      <c r="Q486" s="429"/>
      <c r="R486" s="429"/>
      <c r="S486" s="429"/>
      <c r="T486" s="429"/>
      <c r="U486" s="429"/>
      <c r="V486" s="429"/>
      <c r="W486" s="429"/>
      <c r="X486" s="429"/>
      <c r="Y486" s="429"/>
      <c r="Z486" s="429"/>
    </row>
    <row r="487" spans="1:26" ht="15.75" customHeight="1">
      <c r="A487" s="429"/>
      <c r="B487" s="403"/>
      <c r="C487" s="429"/>
      <c r="D487" s="429"/>
      <c r="E487" s="429"/>
      <c r="F487" s="429"/>
      <c r="G487" s="429"/>
      <c r="H487" s="429"/>
      <c r="I487" s="429"/>
      <c r="J487" s="429"/>
      <c r="K487" s="429"/>
      <c r="L487" s="429"/>
      <c r="M487" s="403"/>
      <c r="N487" s="429"/>
      <c r="O487" s="429"/>
      <c r="P487" s="429"/>
      <c r="Q487" s="429"/>
      <c r="R487" s="429"/>
      <c r="S487" s="429"/>
      <c r="T487" s="429"/>
      <c r="U487" s="429"/>
      <c r="V487" s="429"/>
      <c r="W487" s="429"/>
      <c r="X487" s="429"/>
      <c r="Y487" s="429"/>
      <c r="Z487" s="429"/>
    </row>
    <row r="488" spans="1:26" ht="15.75" customHeight="1">
      <c r="A488" s="429"/>
      <c r="B488" s="403"/>
      <c r="C488" s="429"/>
      <c r="D488" s="429"/>
      <c r="E488" s="429"/>
      <c r="F488" s="429"/>
      <c r="G488" s="429"/>
      <c r="H488" s="429"/>
      <c r="I488" s="429"/>
      <c r="J488" s="429"/>
      <c r="K488" s="429"/>
      <c r="L488" s="429"/>
      <c r="M488" s="403"/>
      <c r="N488" s="429"/>
      <c r="O488" s="429"/>
      <c r="P488" s="429"/>
      <c r="Q488" s="429"/>
      <c r="R488" s="429"/>
      <c r="S488" s="429"/>
      <c r="T488" s="429"/>
      <c r="U488" s="429"/>
      <c r="V488" s="429"/>
      <c r="W488" s="429"/>
      <c r="X488" s="429"/>
      <c r="Y488" s="429"/>
      <c r="Z488" s="429"/>
    </row>
    <row r="489" spans="1:26" ht="15.75" customHeight="1">
      <c r="A489" s="429"/>
      <c r="B489" s="403"/>
      <c r="C489" s="429"/>
      <c r="D489" s="429"/>
      <c r="E489" s="429"/>
      <c r="F489" s="429"/>
      <c r="G489" s="429"/>
      <c r="H489" s="429"/>
      <c r="I489" s="429"/>
      <c r="J489" s="429"/>
      <c r="K489" s="429"/>
      <c r="L489" s="429"/>
      <c r="M489" s="403"/>
      <c r="N489" s="429"/>
      <c r="O489" s="429"/>
      <c r="P489" s="429"/>
      <c r="Q489" s="429"/>
      <c r="R489" s="429"/>
      <c r="S489" s="429"/>
      <c r="T489" s="429"/>
      <c r="U489" s="429"/>
      <c r="V489" s="429"/>
      <c r="W489" s="429"/>
      <c r="X489" s="429"/>
      <c r="Y489" s="429"/>
      <c r="Z489" s="429"/>
    </row>
    <row r="490" spans="1:26" ht="15.75" customHeight="1">
      <c r="A490" s="429"/>
      <c r="B490" s="403"/>
      <c r="C490" s="429"/>
      <c r="D490" s="429"/>
      <c r="E490" s="429"/>
      <c r="F490" s="429"/>
      <c r="G490" s="429"/>
      <c r="H490" s="429"/>
      <c r="I490" s="429"/>
      <c r="J490" s="429"/>
      <c r="K490" s="429"/>
      <c r="L490" s="429"/>
      <c r="M490" s="403"/>
      <c r="N490" s="429"/>
      <c r="O490" s="429"/>
      <c r="P490" s="429"/>
      <c r="Q490" s="429"/>
      <c r="R490" s="429"/>
      <c r="S490" s="429"/>
      <c r="T490" s="429"/>
      <c r="U490" s="429"/>
      <c r="V490" s="429"/>
      <c r="W490" s="429"/>
      <c r="X490" s="429"/>
      <c r="Y490" s="429"/>
      <c r="Z490" s="429"/>
    </row>
    <row r="491" spans="1:26" ht="15.75" customHeight="1">
      <c r="A491" s="429"/>
      <c r="B491" s="403"/>
      <c r="C491" s="429"/>
      <c r="D491" s="429"/>
      <c r="E491" s="429"/>
      <c r="F491" s="429"/>
      <c r="G491" s="429"/>
      <c r="H491" s="429"/>
      <c r="I491" s="429"/>
      <c r="J491" s="429"/>
      <c r="K491" s="429"/>
      <c r="L491" s="429"/>
      <c r="M491" s="403"/>
      <c r="N491" s="429"/>
      <c r="O491" s="429"/>
      <c r="P491" s="429"/>
      <c r="Q491" s="429"/>
      <c r="R491" s="429"/>
      <c r="S491" s="429"/>
      <c r="T491" s="429"/>
      <c r="U491" s="429"/>
      <c r="V491" s="429"/>
      <c r="W491" s="429"/>
      <c r="X491" s="429"/>
      <c r="Y491" s="429"/>
      <c r="Z491" s="429"/>
    </row>
    <row r="492" spans="1:26" ht="15.75" customHeight="1">
      <c r="A492" s="429"/>
      <c r="B492" s="403"/>
      <c r="C492" s="429"/>
      <c r="D492" s="429"/>
      <c r="E492" s="429"/>
      <c r="F492" s="429"/>
      <c r="G492" s="429"/>
      <c r="H492" s="429"/>
      <c r="I492" s="429"/>
      <c r="J492" s="429"/>
      <c r="K492" s="429"/>
      <c r="L492" s="429"/>
      <c r="M492" s="403"/>
      <c r="N492" s="429"/>
      <c r="O492" s="429"/>
      <c r="P492" s="429"/>
      <c r="Q492" s="429"/>
      <c r="R492" s="429"/>
      <c r="S492" s="429"/>
      <c r="T492" s="429"/>
      <c r="U492" s="429"/>
      <c r="V492" s="429"/>
      <c r="W492" s="429"/>
      <c r="X492" s="429"/>
      <c r="Y492" s="429"/>
      <c r="Z492" s="429"/>
    </row>
    <row r="493" spans="1:26" ht="15.75" customHeight="1">
      <c r="A493" s="429"/>
      <c r="B493" s="403"/>
      <c r="C493" s="429"/>
      <c r="D493" s="429"/>
      <c r="E493" s="429"/>
      <c r="F493" s="429"/>
      <c r="G493" s="429"/>
      <c r="H493" s="429"/>
      <c r="I493" s="429"/>
      <c r="J493" s="429"/>
      <c r="K493" s="429"/>
      <c r="L493" s="429"/>
      <c r="M493" s="403"/>
      <c r="N493" s="429"/>
      <c r="O493" s="429"/>
      <c r="P493" s="429"/>
      <c r="Q493" s="429"/>
      <c r="R493" s="429"/>
      <c r="S493" s="429"/>
      <c r="T493" s="429"/>
      <c r="U493" s="429"/>
      <c r="V493" s="429"/>
      <c r="W493" s="429"/>
      <c r="X493" s="429"/>
      <c r="Y493" s="429"/>
      <c r="Z493" s="429"/>
    </row>
    <row r="494" spans="1:26" ht="15.75" customHeight="1">
      <c r="A494" s="429"/>
      <c r="B494" s="403"/>
      <c r="C494" s="429"/>
      <c r="D494" s="429"/>
      <c r="E494" s="429"/>
      <c r="F494" s="429"/>
      <c r="G494" s="429"/>
      <c r="H494" s="429"/>
      <c r="I494" s="429"/>
      <c r="J494" s="429"/>
      <c r="K494" s="429"/>
      <c r="L494" s="429"/>
      <c r="M494" s="403"/>
      <c r="N494" s="429"/>
      <c r="O494" s="429"/>
      <c r="P494" s="429"/>
      <c r="Q494" s="429"/>
      <c r="R494" s="429"/>
      <c r="S494" s="429"/>
      <c r="T494" s="429"/>
      <c r="U494" s="429"/>
      <c r="V494" s="429"/>
      <c r="W494" s="429"/>
      <c r="X494" s="429"/>
      <c r="Y494" s="429"/>
      <c r="Z494" s="429"/>
    </row>
    <row r="495" spans="1:26" ht="15.75" customHeight="1">
      <c r="A495" s="429"/>
      <c r="B495" s="403"/>
      <c r="C495" s="429"/>
      <c r="D495" s="429"/>
      <c r="E495" s="429"/>
      <c r="F495" s="429"/>
      <c r="G495" s="429"/>
      <c r="H495" s="429"/>
      <c r="I495" s="429"/>
      <c r="J495" s="429"/>
      <c r="K495" s="429"/>
      <c r="L495" s="429"/>
      <c r="M495" s="403"/>
      <c r="N495" s="429"/>
      <c r="O495" s="429"/>
      <c r="P495" s="429"/>
      <c r="Q495" s="429"/>
      <c r="R495" s="429"/>
      <c r="S495" s="429"/>
      <c r="T495" s="429"/>
      <c r="U495" s="429"/>
      <c r="V495" s="429"/>
      <c r="W495" s="429"/>
      <c r="X495" s="429"/>
      <c r="Y495" s="429"/>
      <c r="Z495" s="429"/>
    </row>
    <row r="496" spans="1:26" ht="15.75" customHeight="1">
      <c r="A496" s="429"/>
      <c r="B496" s="403"/>
      <c r="C496" s="429"/>
      <c r="D496" s="429"/>
      <c r="E496" s="429"/>
      <c r="F496" s="429"/>
      <c r="G496" s="429"/>
      <c r="H496" s="429"/>
      <c r="I496" s="429"/>
      <c r="J496" s="429"/>
      <c r="K496" s="429"/>
      <c r="L496" s="429"/>
      <c r="M496" s="403"/>
      <c r="N496" s="429"/>
      <c r="O496" s="429"/>
      <c r="P496" s="429"/>
      <c r="Q496" s="429"/>
      <c r="R496" s="429"/>
      <c r="S496" s="429"/>
      <c r="T496" s="429"/>
      <c r="U496" s="429"/>
      <c r="V496" s="429"/>
      <c r="W496" s="429"/>
      <c r="X496" s="429"/>
      <c r="Y496" s="429"/>
      <c r="Z496" s="429"/>
    </row>
    <row r="497" spans="1:26" ht="15.75" customHeight="1">
      <c r="A497" s="429"/>
      <c r="B497" s="403"/>
      <c r="C497" s="429"/>
      <c r="D497" s="429"/>
      <c r="E497" s="429"/>
      <c r="F497" s="429"/>
      <c r="G497" s="429"/>
      <c r="H497" s="429"/>
      <c r="I497" s="429"/>
      <c r="J497" s="429"/>
      <c r="K497" s="429"/>
      <c r="L497" s="429"/>
      <c r="M497" s="403"/>
      <c r="N497" s="429"/>
      <c r="O497" s="429"/>
      <c r="P497" s="429"/>
      <c r="Q497" s="429"/>
      <c r="R497" s="429"/>
      <c r="S497" s="429"/>
      <c r="T497" s="429"/>
      <c r="U497" s="429"/>
      <c r="V497" s="429"/>
      <c r="W497" s="429"/>
      <c r="X497" s="429"/>
      <c r="Y497" s="429"/>
      <c r="Z497" s="429"/>
    </row>
    <row r="498" spans="1:26" ht="15.75" customHeight="1">
      <c r="A498" s="429"/>
      <c r="B498" s="403"/>
      <c r="C498" s="429"/>
      <c r="D498" s="429"/>
      <c r="E498" s="429"/>
      <c r="F498" s="429"/>
      <c r="G498" s="429"/>
      <c r="H498" s="429"/>
      <c r="I498" s="429"/>
      <c r="J498" s="429"/>
      <c r="K498" s="429"/>
      <c r="L498" s="429"/>
      <c r="M498" s="403"/>
      <c r="N498" s="429"/>
      <c r="O498" s="429"/>
      <c r="P498" s="429"/>
      <c r="Q498" s="429"/>
      <c r="R498" s="429"/>
      <c r="S498" s="429"/>
      <c r="T498" s="429"/>
      <c r="U498" s="429"/>
      <c r="V498" s="429"/>
      <c r="W498" s="429"/>
      <c r="X498" s="429"/>
      <c r="Y498" s="429"/>
      <c r="Z498" s="429"/>
    </row>
    <row r="499" spans="1:26" ht="15.75" customHeight="1">
      <c r="A499" s="429"/>
      <c r="B499" s="403"/>
      <c r="C499" s="429"/>
      <c r="D499" s="429"/>
      <c r="E499" s="429"/>
      <c r="F499" s="429"/>
      <c r="G499" s="429"/>
      <c r="H499" s="429"/>
      <c r="I499" s="429"/>
      <c r="J499" s="429"/>
      <c r="K499" s="429"/>
      <c r="L499" s="429"/>
      <c r="M499" s="403"/>
      <c r="N499" s="429"/>
      <c r="O499" s="429"/>
      <c r="P499" s="429"/>
      <c r="Q499" s="429"/>
      <c r="R499" s="429"/>
      <c r="S499" s="429"/>
      <c r="T499" s="429"/>
      <c r="U499" s="429"/>
      <c r="V499" s="429"/>
      <c r="W499" s="429"/>
      <c r="X499" s="429"/>
      <c r="Y499" s="429"/>
      <c r="Z499" s="429"/>
    </row>
    <row r="500" spans="1:26" ht="15.75" customHeight="1">
      <c r="A500" s="429"/>
      <c r="B500" s="403"/>
      <c r="C500" s="429"/>
      <c r="D500" s="429"/>
      <c r="E500" s="429"/>
      <c r="F500" s="429"/>
      <c r="G500" s="429"/>
      <c r="H500" s="429"/>
      <c r="I500" s="429"/>
      <c r="J500" s="429"/>
      <c r="K500" s="429"/>
      <c r="L500" s="429"/>
      <c r="M500" s="403"/>
      <c r="N500" s="429"/>
      <c r="O500" s="429"/>
      <c r="P500" s="429"/>
      <c r="Q500" s="429"/>
      <c r="R500" s="429"/>
      <c r="S500" s="429"/>
      <c r="T500" s="429"/>
      <c r="U500" s="429"/>
      <c r="V500" s="429"/>
      <c r="W500" s="429"/>
      <c r="X500" s="429"/>
      <c r="Y500" s="429"/>
      <c r="Z500" s="429"/>
    </row>
    <row r="501" spans="1:26" ht="15.75" customHeight="1">
      <c r="A501" s="429"/>
      <c r="B501" s="403"/>
      <c r="C501" s="429"/>
      <c r="D501" s="429"/>
      <c r="E501" s="429"/>
      <c r="F501" s="429"/>
      <c r="G501" s="429"/>
      <c r="H501" s="429"/>
      <c r="I501" s="429"/>
      <c r="J501" s="429"/>
      <c r="K501" s="429"/>
      <c r="L501" s="429"/>
      <c r="M501" s="403"/>
      <c r="N501" s="429"/>
      <c r="O501" s="429"/>
      <c r="P501" s="429"/>
      <c r="Q501" s="429"/>
      <c r="R501" s="429"/>
      <c r="S501" s="429"/>
      <c r="T501" s="429"/>
      <c r="U501" s="429"/>
      <c r="V501" s="429"/>
      <c r="W501" s="429"/>
      <c r="X501" s="429"/>
      <c r="Y501" s="429"/>
      <c r="Z501" s="429"/>
    </row>
    <row r="502" spans="1:26" ht="15.75" customHeight="1">
      <c r="A502" s="429"/>
      <c r="B502" s="403"/>
      <c r="C502" s="429"/>
      <c r="D502" s="429"/>
      <c r="E502" s="429"/>
      <c r="F502" s="429"/>
      <c r="G502" s="429"/>
      <c r="H502" s="429"/>
      <c r="I502" s="429"/>
      <c r="J502" s="429"/>
      <c r="K502" s="429"/>
      <c r="L502" s="429"/>
      <c r="M502" s="403"/>
      <c r="N502" s="429"/>
      <c r="O502" s="429"/>
      <c r="P502" s="429"/>
      <c r="Q502" s="429"/>
      <c r="R502" s="429"/>
      <c r="S502" s="429"/>
      <c r="T502" s="429"/>
      <c r="U502" s="429"/>
      <c r="V502" s="429"/>
      <c r="W502" s="429"/>
      <c r="X502" s="429"/>
      <c r="Y502" s="429"/>
      <c r="Z502" s="429"/>
    </row>
    <row r="503" spans="1:26" ht="15.75" customHeight="1">
      <c r="A503" s="429"/>
      <c r="B503" s="403"/>
      <c r="C503" s="429"/>
      <c r="D503" s="429"/>
      <c r="E503" s="429"/>
      <c r="F503" s="429"/>
      <c r="G503" s="429"/>
      <c r="H503" s="429"/>
      <c r="I503" s="429"/>
      <c r="J503" s="429"/>
      <c r="K503" s="429"/>
      <c r="L503" s="429"/>
      <c r="M503" s="403"/>
      <c r="N503" s="429"/>
      <c r="O503" s="429"/>
      <c r="P503" s="429"/>
      <c r="Q503" s="429"/>
      <c r="R503" s="429"/>
      <c r="S503" s="429"/>
      <c r="T503" s="429"/>
      <c r="U503" s="429"/>
      <c r="V503" s="429"/>
      <c r="W503" s="429"/>
      <c r="X503" s="429"/>
      <c r="Y503" s="429"/>
      <c r="Z503" s="429"/>
    </row>
    <row r="504" spans="1:26" ht="15.75" customHeight="1">
      <c r="A504" s="429"/>
      <c r="B504" s="403"/>
      <c r="C504" s="429"/>
      <c r="D504" s="429"/>
      <c r="E504" s="429"/>
      <c r="F504" s="429"/>
      <c r="G504" s="429"/>
      <c r="H504" s="429"/>
      <c r="I504" s="429"/>
      <c r="J504" s="429"/>
      <c r="K504" s="429"/>
      <c r="L504" s="429"/>
      <c r="M504" s="403"/>
      <c r="N504" s="429"/>
      <c r="O504" s="429"/>
      <c r="P504" s="429"/>
      <c r="Q504" s="429"/>
      <c r="R504" s="429"/>
      <c r="S504" s="429"/>
      <c r="T504" s="429"/>
      <c r="U504" s="429"/>
      <c r="V504" s="429"/>
      <c r="W504" s="429"/>
      <c r="X504" s="429"/>
      <c r="Y504" s="429"/>
      <c r="Z504" s="429"/>
    </row>
    <row r="505" spans="1:26" ht="15.75" customHeight="1">
      <c r="A505" s="429"/>
      <c r="B505" s="403"/>
      <c r="C505" s="429"/>
      <c r="D505" s="429"/>
      <c r="E505" s="429"/>
      <c r="F505" s="429"/>
      <c r="G505" s="429"/>
      <c r="H505" s="429"/>
      <c r="I505" s="429"/>
      <c r="J505" s="429"/>
      <c r="K505" s="429"/>
      <c r="L505" s="429"/>
      <c r="M505" s="403"/>
      <c r="N505" s="429"/>
      <c r="O505" s="429"/>
      <c r="P505" s="429"/>
      <c r="Q505" s="429"/>
      <c r="R505" s="429"/>
      <c r="S505" s="429"/>
      <c r="T505" s="429"/>
      <c r="U505" s="429"/>
      <c r="V505" s="429"/>
      <c r="W505" s="429"/>
      <c r="X505" s="429"/>
      <c r="Y505" s="429"/>
      <c r="Z505" s="429"/>
    </row>
    <row r="506" spans="1:26" ht="15.75" customHeight="1">
      <c r="A506" s="429"/>
      <c r="B506" s="403"/>
      <c r="C506" s="429"/>
      <c r="D506" s="429"/>
      <c r="E506" s="429"/>
      <c r="F506" s="429"/>
      <c r="G506" s="429"/>
      <c r="H506" s="429"/>
      <c r="I506" s="429"/>
      <c r="J506" s="429"/>
      <c r="K506" s="429"/>
      <c r="L506" s="429"/>
      <c r="M506" s="403"/>
      <c r="N506" s="429"/>
      <c r="O506" s="429"/>
      <c r="P506" s="429"/>
      <c r="Q506" s="429"/>
      <c r="R506" s="429"/>
      <c r="S506" s="429"/>
      <c r="T506" s="429"/>
      <c r="U506" s="429"/>
      <c r="V506" s="429"/>
      <c r="W506" s="429"/>
      <c r="X506" s="429"/>
      <c r="Y506" s="429"/>
      <c r="Z506" s="429"/>
    </row>
    <row r="507" spans="1:26" ht="15.75" customHeight="1">
      <c r="A507" s="429"/>
      <c r="B507" s="403"/>
      <c r="C507" s="429"/>
      <c r="D507" s="429"/>
      <c r="E507" s="429"/>
      <c r="F507" s="429"/>
      <c r="G507" s="429"/>
      <c r="H507" s="429"/>
      <c r="I507" s="429"/>
      <c r="J507" s="429"/>
      <c r="K507" s="429"/>
      <c r="L507" s="429"/>
      <c r="M507" s="403"/>
      <c r="N507" s="429"/>
      <c r="O507" s="429"/>
      <c r="P507" s="429"/>
      <c r="Q507" s="429"/>
      <c r="R507" s="429"/>
      <c r="S507" s="429"/>
      <c r="T507" s="429"/>
      <c r="U507" s="429"/>
      <c r="V507" s="429"/>
      <c r="W507" s="429"/>
      <c r="X507" s="429"/>
      <c r="Y507" s="429"/>
      <c r="Z507" s="429"/>
    </row>
    <row r="508" spans="1:26" ht="15.75" customHeight="1">
      <c r="A508" s="429"/>
      <c r="B508" s="403"/>
      <c r="C508" s="429"/>
      <c r="D508" s="429"/>
      <c r="E508" s="429"/>
      <c r="F508" s="429"/>
      <c r="G508" s="429"/>
      <c r="H508" s="429"/>
      <c r="I508" s="429"/>
      <c r="J508" s="429"/>
      <c r="K508" s="429"/>
      <c r="L508" s="429"/>
      <c r="M508" s="403"/>
      <c r="N508" s="429"/>
      <c r="O508" s="429"/>
      <c r="P508" s="429"/>
      <c r="Q508" s="429"/>
      <c r="R508" s="429"/>
      <c r="S508" s="429"/>
      <c r="T508" s="429"/>
      <c r="U508" s="429"/>
      <c r="V508" s="429"/>
      <c r="W508" s="429"/>
      <c r="X508" s="429"/>
      <c r="Y508" s="429"/>
      <c r="Z508" s="429"/>
    </row>
    <row r="509" spans="1:26" ht="15.75" customHeight="1">
      <c r="A509" s="429"/>
      <c r="B509" s="403"/>
      <c r="C509" s="429"/>
      <c r="D509" s="429"/>
      <c r="E509" s="429"/>
      <c r="F509" s="429"/>
      <c r="G509" s="429"/>
      <c r="H509" s="429"/>
      <c r="I509" s="429"/>
      <c r="J509" s="429"/>
      <c r="K509" s="429"/>
      <c r="L509" s="429"/>
      <c r="M509" s="403"/>
      <c r="N509" s="429"/>
      <c r="O509" s="429"/>
      <c r="P509" s="429"/>
      <c r="Q509" s="429"/>
      <c r="R509" s="429"/>
      <c r="S509" s="429"/>
      <c r="T509" s="429"/>
      <c r="U509" s="429"/>
      <c r="V509" s="429"/>
      <c r="W509" s="429"/>
      <c r="X509" s="429"/>
      <c r="Y509" s="429"/>
      <c r="Z509" s="429"/>
    </row>
    <row r="510" spans="1:26" ht="15.75" customHeight="1">
      <c r="A510" s="429"/>
      <c r="B510" s="403"/>
      <c r="C510" s="429"/>
      <c r="D510" s="429"/>
      <c r="E510" s="429"/>
      <c r="F510" s="429"/>
      <c r="G510" s="429"/>
      <c r="H510" s="429"/>
      <c r="I510" s="429"/>
      <c r="J510" s="429"/>
      <c r="K510" s="429"/>
      <c r="L510" s="429"/>
      <c r="M510" s="403"/>
      <c r="N510" s="429"/>
      <c r="O510" s="429"/>
      <c r="P510" s="429"/>
      <c r="Q510" s="429"/>
      <c r="R510" s="429"/>
      <c r="S510" s="429"/>
      <c r="T510" s="429"/>
      <c r="U510" s="429"/>
      <c r="V510" s="429"/>
      <c r="W510" s="429"/>
      <c r="X510" s="429"/>
      <c r="Y510" s="429"/>
      <c r="Z510" s="429"/>
    </row>
    <row r="511" spans="1:26" ht="15.75" customHeight="1">
      <c r="A511" s="429"/>
      <c r="B511" s="403"/>
      <c r="C511" s="429"/>
      <c r="D511" s="429"/>
      <c r="E511" s="429"/>
      <c r="F511" s="429"/>
      <c r="G511" s="429"/>
      <c r="H511" s="429"/>
      <c r="I511" s="429"/>
      <c r="J511" s="429"/>
      <c r="K511" s="429"/>
      <c r="L511" s="429"/>
      <c r="M511" s="403"/>
      <c r="N511" s="429"/>
      <c r="O511" s="429"/>
      <c r="P511" s="429"/>
      <c r="Q511" s="429"/>
      <c r="R511" s="429"/>
      <c r="S511" s="429"/>
      <c r="T511" s="429"/>
      <c r="U511" s="429"/>
      <c r="V511" s="429"/>
      <c r="W511" s="429"/>
      <c r="X511" s="429"/>
      <c r="Y511" s="429"/>
      <c r="Z511" s="429"/>
    </row>
    <row r="512" spans="1:26" ht="15.75" customHeight="1">
      <c r="A512" s="429"/>
      <c r="B512" s="403"/>
      <c r="C512" s="429"/>
      <c r="D512" s="429"/>
      <c r="E512" s="429"/>
      <c r="F512" s="429"/>
      <c r="G512" s="429"/>
      <c r="H512" s="429"/>
      <c r="I512" s="429"/>
      <c r="J512" s="429"/>
      <c r="K512" s="429"/>
      <c r="L512" s="429"/>
      <c r="M512" s="403"/>
      <c r="N512" s="429"/>
      <c r="O512" s="429"/>
      <c r="P512" s="429"/>
      <c r="Q512" s="429"/>
      <c r="R512" s="429"/>
      <c r="S512" s="429"/>
      <c r="T512" s="429"/>
      <c r="U512" s="429"/>
      <c r="V512" s="429"/>
      <c r="W512" s="429"/>
      <c r="X512" s="429"/>
      <c r="Y512" s="429"/>
      <c r="Z512" s="429"/>
    </row>
    <row r="513" spans="1:26" ht="15.75" customHeight="1">
      <c r="A513" s="429"/>
      <c r="B513" s="403"/>
      <c r="C513" s="429"/>
      <c r="D513" s="429"/>
      <c r="E513" s="429"/>
      <c r="F513" s="429"/>
      <c r="G513" s="429"/>
      <c r="H513" s="429"/>
      <c r="I513" s="429"/>
      <c r="J513" s="429"/>
      <c r="K513" s="429"/>
      <c r="L513" s="429"/>
      <c r="M513" s="403"/>
      <c r="N513" s="429"/>
      <c r="O513" s="429"/>
      <c r="P513" s="429"/>
      <c r="Q513" s="429"/>
      <c r="R513" s="429"/>
      <c r="S513" s="429"/>
      <c r="T513" s="429"/>
      <c r="U513" s="429"/>
      <c r="V513" s="429"/>
      <c r="W513" s="429"/>
      <c r="X513" s="429"/>
      <c r="Y513" s="429"/>
      <c r="Z513" s="429"/>
    </row>
    <row r="514" spans="1:26" ht="15.75" customHeight="1">
      <c r="A514" s="429"/>
      <c r="B514" s="403"/>
      <c r="C514" s="429"/>
      <c r="D514" s="429"/>
      <c r="E514" s="429"/>
      <c r="F514" s="429"/>
      <c r="G514" s="429"/>
      <c r="H514" s="429"/>
      <c r="I514" s="429"/>
      <c r="J514" s="429"/>
      <c r="K514" s="429"/>
      <c r="L514" s="429"/>
      <c r="M514" s="403"/>
      <c r="N514" s="429"/>
      <c r="O514" s="429"/>
      <c r="P514" s="429"/>
      <c r="Q514" s="429"/>
      <c r="R514" s="429"/>
      <c r="S514" s="429"/>
      <c r="T514" s="429"/>
      <c r="U514" s="429"/>
      <c r="V514" s="429"/>
      <c r="W514" s="429"/>
      <c r="X514" s="429"/>
      <c r="Y514" s="429"/>
      <c r="Z514" s="429"/>
    </row>
    <row r="515" spans="1:26" ht="15.75" customHeight="1">
      <c r="A515" s="429"/>
      <c r="B515" s="403"/>
      <c r="C515" s="429"/>
      <c r="D515" s="429"/>
      <c r="E515" s="429"/>
      <c r="F515" s="429"/>
      <c r="G515" s="429"/>
      <c r="H515" s="429"/>
      <c r="I515" s="429"/>
      <c r="J515" s="429"/>
      <c r="K515" s="429"/>
      <c r="L515" s="429"/>
      <c r="M515" s="403"/>
      <c r="N515" s="429"/>
      <c r="O515" s="429"/>
      <c r="P515" s="429"/>
      <c r="Q515" s="429"/>
      <c r="R515" s="429"/>
      <c r="S515" s="429"/>
      <c r="T515" s="429"/>
      <c r="U515" s="429"/>
      <c r="V515" s="429"/>
      <c r="W515" s="429"/>
      <c r="X515" s="429"/>
      <c r="Y515" s="429"/>
      <c r="Z515" s="429"/>
    </row>
    <row r="516" spans="1:26" ht="15.75" customHeight="1">
      <c r="A516" s="429"/>
      <c r="B516" s="403"/>
      <c r="C516" s="429"/>
      <c r="D516" s="429"/>
      <c r="E516" s="429"/>
      <c r="F516" s="429"/>
      <c r="G516" s="429"/>
      <c r="H516" s="429"/>
      <c r="I516" s="429"/>
      <c r="J516" s="429"/>
      <c r="K516" s="429"/>
      <c r="L516" s="429"/>
      <c r="M516" s="403"/>
      <c r="N516" s="429"/>
      <c r="O516" s="429"/>
      <c r="P516" s="429"/>
      <c r="Q516" s="429"/>
      <c r="R516" s="429"/>
      <c r="S516" s="429"/>
      <c r="T516" s="429"/>
      <c r="U516" s="429"/>
      <c r="V516" s="429"/>
      <c r="W516" s="429"/>
      <c r="X516" s="429"/>
      <c r="Y516" s="429"/>
      <c r="Z516" s="429"/>
    </row>
    <row r="517" spans="1:26" ht="15.75" customHeight="1">
      <c r="A517" s="429"/>
      <c r="B517" s="403"/>
      <c r="C517" s="429"/>
      <c r="D517" s="429"/>
      <c r="E517" s="429"/>
      <c r="F517" s="429"/>
      <c r="G517" s="429"/>
      <c r="H517" s="429"/>
      <c r="I517" s="429"/>
      <c r="J517" s="429"/>
      <c r="K517" s="429"/>
      <c r="L517" s="429"/>
      <c r="M517" s="403"/>
      <c r="N517" s="429"/>
      <c r="O517" s="429"/>
      <c r="P517" s="429"/>
      <c r="Q517" s="429"/>
      <c r="R517" s="429"/>
      <c r="S517" s="429"/>
      <c r="T517" s="429"/>
      <c r="U517" s="429"/>
      <c r="V517" s="429"/>
      <c r="W517" s="429"/>
      <c r="X517" s="429"/>
      <c r="Y517" s="429"/>
      <c r="Z517" s="429"/>
    </row>
    <row r="518" spans="1:26" ht="15.75" customHeight="1">
      <c r="A518" s="429"/>
      <c r="B518" s="403"/>
      <c r="C518" s="429"/>
      <c r="D518" s="429"/>
      <c r="E518" s="429"/>
      <c r="F518" s="429"/>
      <c r="G518" s="429"/>
      <c r="H518" s="429"/>
      <c r="I518" s="429"/>
      <c r="J518" s="429"/>
      <c r="K518" s="429"/>
      <c r="L518" s="429"/>
      <c r="M518" s="403"/>
      <c r="N518" s="429"/>
      <c r="O518" s="429"/>
      <c r="P518" s="429"/>
      <c r="Q518" s="429"/>
      <c r="R518" s="429"/>
      <c r="S518" s="429"/>
      <c r="T518" s="429"/>
      <c r="U518" s="429"/>
      <c r="V518" s="429"/>
      <c r="W518" s="429"/>
      <c r="X518" s="429"/>
      <c r="Y518" s="429"/>
      <c r="Z518" s="429"/>
    </row>
    <row r="519" spans="1:26" ht="15.75" customHeight="1">
      <c r="A519" s="429"/>
      <c r="B519" s="403"/>
      <c r="C519" s="429"/>
      <c r="D519" s="429"/>
      <c r="E519" s="429"/>
      <c r="F519" s="429"/>
      <c r="G519" s="429"/>
      <c r="H519" s="429"/>
      <c r="I519" s="429"/>
      <c r="J519" s="429"/>
      <c r="K519" s="429"/>
      <c r="L519" s="429"/>
      <c r="M519" s="403"/>
      <c r="N519" s="429"/>
      <c r="O519" s="429"/>
      <c r="P519" s="429"/>
      <c r="Q519" s="429"/>
      <c r="R519" s="429"/>
      <c r="S519" s="429"/>
      <c r="T519" s="429"/>
      <c r="U519" s="429"/>
      <c r="V519" s="429"/>
      <c r="W519" s="429"/>
      <c r="X519" s="429"/>
      <c r="Y519" s="429"/>
      <c r="Z519" s="429"/>
    </row>
    <row r="520" spans="1:26" ht="15.75" customHeight="1">
      <c r="A520" s="429"/>
      <c r="B520" s="403"/>
      <c r="C520" s="429"/>
      <c r="D520" s="429"/>
      <c r="E520" s="429"/>
      <c r="F520" s="429"/>
      <c r="G520" s="429"/>
      <c r="H520" s="429"/>
      <c r="I520" s="429"/>
      <c r="J520" s="429"/>
      <c r="K520" s="429"/>
      <c r="L520" s="429"/>
      <c r="M520" s="403"/>
      <c r="N520" s="429"/>
      <c r="O520" s="429"/>
      <c r="P520" s="429"/>
      <c r="Q520" s="429"/>
      <c r="R520" s="429"/>
      <c r="S520" s="429"/>
      <c r="T520" s="429"/>
      <c r="U520" s="429"/>
      <c r="V520" s="429"/>
      <c r="W520" s="429"/>
      <c r="X520" s="429"/>
      <c r="Y520" s="429"/>
      <c r="Z520" s="429"/>
    </row>
    <row r="521" spans="1:26" ht="15.75" customHeight="1">
      <c r="A521" s="429"/>
      <c r="B521" s="403"/>
      <c r="C521" s="429"/>
      <c r="D521" s="429"/>
      <c r="E521" s="429"/>
      <c r="F521" s="429"/>
      <c r="G521" s="429"/>
      <c r="H521" s="429"/>
      <c r="I521" s="429"/>
      <c r="J521" s="429"/>
      <c r="K521" s="429"/>
      <c r="L521" s="429"/>
      <c r="M521" s="403"/>
      <c r="N521" s="429"/>
      <c r="O521" s="429"/>
      <c r="P521" s="429"/>
      <c r="Q521" s="429"/>
      <c r="R521" s="429"/>
      <c r="S521" s="429"/>
      <c r="T521" s="429"/>
      <c r="U521" s="429"/>
      <c r="V521" s="429"/>
      <c r="W521" s="429"/>
      <c r="X521" s="429"/>
      <c r="Y521" s="429"/>
      <c r="Z521" s="429"/>
    </row>
    <row r="522" spans="1:26" ht="15.75" customHeight="1">
      <c r="A522" s="429"/>
      <c r="B522" s="403"/>
      <c r="C522" s="429"/>
      <c r="D522" s="429"/>
      <c r="E522" s="429"/>
      <c r="F522" s="429"/>
      <c r="G522" s="429"/>
      <c r="H522" s="429"/>
      <c r="I522" s="429"/>
      <c r="J522" s="429"/>
      <c r="K522" s="429"/>
      <c r="L522" s="429"/>
      <c r="M522" s="403"/>
      <c r="N522" s="429"/>
      <c r="O522" s="429"/>
      <c r="P522" s="429"/>
      <c r="Q522" s="429"/>
      <c r="R522" s="429"/>
      <c r="S522" s="429"/>
      <c r="T522" s="429"/>
      <c r="U522" s="429"/>
      <c r="V522" s="429"/>
      <c r="W522" s="429"/>
      <c r="X522" s="429"/>
      <c r="Y522" s="429"/>
      <c r="Z522" s="429"/>
    </row>
    <row r="523" spans="1:26" ht="15.75" customHeight="1">
      <c r="A523" s="429"/>
      <c r="B523" s="403"/>
      <c r="C523" s="429"/>
      <c r="D523" s="429"/>
      <c r="E523" s="429"/>
      <c r="F523" s="429"/>
      <c r="G523" s="429"/>
      <c r="H523" s="429"/>
      <c r="I523" s="429"/>
      <c r="J523" s="429"/>
      <c r="K523" s="429"/>
      <c r="L523" s="429"/>
      <c r="M523" s="403"/>
      <c r="N523" s="429"/>
      <c r="O523" s="429"/>
      <c r="P523" s="429"/>
      <c r="Q523" s="429"/>
      <c r="R523" s="429"/>
      <c r="S523" s="429"/>
      <c r="T523" s="429"/>
      <c r="U523" s="429"/>
      <c r="V523" s="429"/>
      <c r="W523" s="429"/>
      <c r="X523" s="429"/>
      <c r="Y523" s="429"/>
      <c r="Z523" s="429"/>
    </row>
    <row r="524" spans="1:26" ht="15.75" customHeight="1">
      <c r="A524" s="429"/>
      <c r="B524" s="403"/>
      <c r="C524" s="429"/>
      <c r="D524" s="429"/>
      <c r="E524" s="429"/>
      <c r="F524" s="429"/>
      <c r="G524" s="429"/>
      <c r="H524" s="429"/>
      <c r="I524" s="429"/>
      <c r="J524" s="429"/>
      <c r="K524" s="429"/>
      <c r="L524" s="429"/>
      <c r="M524" s="403"/>
      <c r="N524" s="429"/>
      <c r="O524" s="429"/>
      <c r="P524" s="429"/>
      <c r="Q524" s="429"/>
      <c r="R524" s="429"/>
      <c r="S524" s="429"/>
      <c r="T524" s="429"/>
      <c r="U524" s="429"/>
      <c r="V524" s="429"/>
      <c r="W524" s="429"/>
      <c r="X524" s="429"/>
      <c r="Y524" s="429"/>
      <c r="Z524" s="429"/>
    </row>
    <row r="525" spans="1:26" ht="15.75" customHeight="1">
      <c r="A525" s="429"/>
      <c r="B525" s="403"/>
      <c r="C525" s="429"/>
      <c r="D525" s="429"/>
      <c r="E525" s="429"/>
      <c r="F525" s="429"/>
      <c r="G525" s="429"/>
      <c r="H525" s="429"/>
      <c r="I525" s="429"/>
      <c r="J525" s="429"/>
      <c r="K525" s="429"/>
      <c r="L525" s="429"/>
      <c r="M525" s="403"/>
      <c r="N525" s="429"/>
      <c r="O525" s="429"/>
      <c r="P525" s="429"/>
      <c r="Q525" s="429"/>
      <c r="R525" s="429"/>
      <c r="S525" s="429"/>
      <c r="T525" s="429"/>
      <c r="U525" s="429"/>
      <c r="V525" s="429"/>
      <c r="W525" s="429"/>
      <c r="X525" s="429"/>
      <c r="Y525" s="429"/>
      <c r="Z525" s="429"/>
    </row>
    <row r="526" spans="1:26" ht="15.75" customHeight="1">
      <c r="A526" s="429"/>
      <c r="B526" s="403"/>
      <c r="C526" s="429"/>
      <c r="D526" s="429"/>
      <c r="E526" s="429"/>
      <c r="F526" s="429"/>
      <c r="G526" s="429"/>
      <c r="H526" s="429"/>
      <c r="I526" s="429"/>
      <c r="J526" s="429"/>
      <c r="K526" s="429"/>
      <c r="L526" s="429"/>
      <c r="M526" s="403"/>
      <c r="N526" s="429"/>
      <c r="O526" s="429"/>
      <c r="P526" s="429"/>
      <c r="Q526" s="429"/>
      <c r="R526" s="429"/>
      <c r="S526" s="429"/>
      <c r="T526" s="429"/>
      <c r="U526" s="429"/>
      <c r="V526" s="429"/>
      <c r="W526" s="429"/>
      <c r="X526" s="429"/>
      <c r="Y526" s="429"/>
      <c r="Z526" s="429"/>
    </row>
    <row r="527" spans="1:26" ht="15.75" customHeight="1">
      <c r="A527" s="429"/>
      <c r="B527" s="403"/>
      <c r="C527" s="429"/>
      <c r="D527" s="429"/>
      <c r="E527" s="429"/>
      <c r="F527" s="429"/>
      <c r="G527" s="429"/>
      <c r="H527" s="429"/>
      <c r="I527" s="429"/>
      <c r="J527" s="429"/>
      <c r="K527" s="429"/>
      <c r="L527" s="429"/>
      <c r="M527" s="403"/>
      <c r="N527" s="429"/>
      <c r="O527" s="429"/>
      <c r="P527" s="429"/>
      <c r="Q527" s="429"/>
      <c r="R527" s="429"/>
      <c r="S527" s="429"/>
      <c r="T527" s="429"/>
      <c r="U527" s="429"/>
      <c r="V527" s="429"/>
      <c r="W527" s="429"/>
      <c r="X527" s="429"/>
      <c r="Y527" s="429"/>
      <c r="Z527" s="429"/>
    </row>
    <row r="528" spans="1:26" ht="15.75" customHeight="1">
      <c r="A528" s="429"/>
      <c r="B528" s="403"/>
      <c r="C528" s="429"/>
      <c r="D528" s="429"/>
      <c r="E528" s="429"/>
      <c r="F528" s="429"/>
      <c r="G528" s="429"/>
      <c r="H528" s="429"/>
      <c r="I528" s="429"/>
      <c r="J528" s="429"/>
      <c r="K528" s="429"/>
      <c r="L528" s="429"/>
      <c r="M528" s="403"/>
      <c r="N528" s="429"/>
      <c r="O528" s="429"/>
      <c r="P528" s="429"/>
      <c r="Q528" s="429"/>
      <c r="R528" s="429"/>
      <c r="S528" s="429"/>
      <c r="T528" s="429"/>
      <c r="U528" s="429"/>
      <c r="V528" s="429"/>
      <c r="W528" s="429"/>
      <c r="X528" s="429"/>
      <c r="Y528" s="429"/>
      <c r="Z528" s="429"/>
    </row>
    <row r="529" spans="1:26" ht="15.75" customHeight="1">
      <c r="A529" s="429"/>
      <c r="B529" s="403"/>
      <c r="C529" s="429"/>
      <c r="D529" s="429"/>
      <c r="E529" s="429"/>
      <c r="F529" s="429"/>
      <c r="G529" s="429"/>
      <c r="H529" s="429"/>
      <c r="I529" s="429"/>
      <c r="J529" s="429"/>
      <c r="K529" s="429"/>
      <c r="L529" s="429"/>
      <c r="M529" s="403"/>
      <c r="N529" s="429"/>
      <c r="O529" s="429"/>
      <c r="P529" s="429"/>
      <c r="Q529" s="429"/>
      <c r="R529" s="429"/>
      <c r="S529" s="429"/>
      <c r="T529" s="429"/>
      <c r="U529" s="429"/>
      <c r="V529" s="429"/>
      <c r="W529" s="429"/>
      <c r="X529" s="429"/>
      <c r="Y529" s="429"/>
      <c r="Z529" s="429"/>
    </row>
    <row r="530" spans="1:26" ht="15.75" customHeight="1">
      <c r="A530" s="429"/>
      <c r="B530" s="403"/>
      <c r="C530" s="429"/>
      <c r="D530" s="429"/>
      <c r="E530" s="429"/>
      <c r="F530" s="429"/>
      <c r="G530" s="429"/>
      <c r="H530" s="429"/>
      <c r="I530" s="429"/>
      <c r="J530" s="429"/>
      <c r="K530" s="429"/>
      <c r="L530" s="429"/>
      <c r="M530" s="403"/>
      <c r="N530" s="429"/>
      <c r="O530" s="429"/>
      <c r="P530" s="429"/>
      <c r="Q530" s="429"/>
      <c r="R530" s="429"/>
      <c r="S530" s="429"/>
      <c r="T530" s="429"/>
      <c r="U530" s="429"/>
      <c r="V530" s="429"/>
      <c r="W530" s="429"/>
      <c r="X530" s="429"/>
      <c r="Y530" s="429"/>
      <c r="Z530" s="429"/>
    </row>
    <row r="531" spans="1:26" ht="15.75" customHeight="1">
      <c r="A531" s="429"/>
      <c r="B531" s="403"/>
      <c r="C531" s="429"/>
      <c r="D531" s="429"/>
      <c r="E531" s="429"/>
      <c r="F531" s="429"/>
      <c r="G531" s="429"/>
      <c r="H531" s="429"/>
      <c r="I531" s="429"/>
      <c r="J531" s="429"/>
      <c r="K531" s="429"/>
      <c r="L531" s="429"/>
      <c r="M531" s="403"/>
      <c r="N531" s="429"/>
      <c r="O531" s="429"/>
      <c r="P531" s="429"/>
      <c r="Q531" s="429"/>
      <c r="R531" s="429"/>
      <c r="S531" s="429"/>
      <c r="T531" s="429"/>
      <c r="U531" s="429"/>
      <c r="V531" s="429"/>
      <c r="W531" s="429"/>
      <c r="X531" s="429"/>
      <c r="Y531" s="429"/>
      <c r="Z531" s="429"/>
    </row>
    <row r="532" spans="1:26" ht="15.75" customHeight="1">
      <c r="A532" s="429"/>
      <c r="B532" s="403"/>
      <c r="C532" s="429"/>
      <c r="D532" s="429"/>
      <c r="E532" s="429"/>
      <c r="F532" s="429"/>
      <c r="G532" s="429"/>
      <c r="H532" s="429"/>
      <c r="I532" s="429"/>
      <c r="J532" s="429"/>
      <c r="K532" s="429"/>
      <c r="L532" s="429"/>
      <c r="M532" s="403"/>
      <c r="N532" s="429"/>
      <c r="O532" s="429"/>
      <c r="P532" s="429"/>
      <c r="Q532" s="429"/>
      <c r="R532" s="429"/>
      <c r="S532" s="429"/>
      <c r="T532" s="429"/>
      <c r="U532" s="429"/>
      <c r="V532" s="429"/>
      <c r="W532" s="429"/>
      <c r="X532" s="429"/>
      <c r="Y532" s="429"/>
      <c r="Z532" s="429"/>
    </row>
    <row r="533" spans="1:26" ht="15.75" customHeight="1">
      <c r="A533" s="429"/>
      <c r="B533" s="403"/>
      <c r="C533" s="429"/>
      <c r="D533" s="429"/>
      <c r="E533" s="429"/>
      <c r="F533" s="429"/>
      <c r="G533" s="429"/>
      <c r="H533" s="429"/>
      <c r="I533" s="429"/>
      <c r="J533" s="429"/>
      <c r="K533" s="429"/>
      <c r="L533" s="429"/>
      <c r="M533" s="403"/>
      <c r="N533" s="429"/>
      <c r="O533" s="429"/>
      <c r="P533" s="429"/>
      <c r="Q533" s="429"/>
      <c r="R533" s="429"/>
      <c r="S533" s="429"/>
      <c r="T533" s="429"/>
      <c r="U533" s="429"/>
      <c r="V533" s="429"/>
      <c r="W533" s="429"/>
      <c r="X533" s="429"/>
      <c r="Y533" s="429"/>
      <c r="Z533" s="429"/>
    </row>
    <row r="534" spans="1:26" ht="15.75" customHeight="1">
      <c r="A534" s="429"/>
      <c r="B534" s="403"/>
      <c r="C534" s="429"/>
      <c r="D534" s="429"/>
      <c r="E534" s="429"/>
      <c r="F534" s="429"/>
      <c r="G534" s="429"/>
      <c r="H534" s="429"/>
      <c r="I534" s="429"/>
      <c r="J534" s="429"/>
      <c r="K534" s="429"/>
      <c r="L534" s="429"/>
      <c r="M534" s="403"/>
      <c r="N534" s="429"/>
      <c r="O534" s="429"/>
      <c r="P534" s="429"/>
      <c r="Q534" s="429"/>
      <c r="R534" s="429"/>
      <c r="S534" s="429"/>
      <c r="T534" s="429"/>
      <c r="U534" s="429"/>
      <c r="V534" s="429"/>
      <c r="W534" s="429"/>
      <c r="X534" s="429"/>
      <c r="Y534" s="429"/>
      <c r="Z534" s="429"/>
    </row>
    <row r="535" spans="1:26" ht="15.75" customHeight="1">
      <c r="A535" s="429"/>
      <c r="B535" s="403"/>
      <c r="C535" s="429"/>
      <c r="D535" s="429"/>
      <c r="E535" s="429"/>
      <c r="F535" s="429"/>
      <c r="G535" s="429"/>
      <c r="H535" s="429"/>
      <c r="I535" s="429"/>
      <c r="J535" s="429"/>
      <c r="K535" s="429"/>
      <c r="L535" s="429"/>
      <c r="M535" s="403"/>
      <c r="N535" s="429"/>
      <c r="O535" s="429"/>
      <c r="P535" s="429"/>
      <c r="Q535" s="429"/>
      <c r="R535" s="429"/>
      <c r="S535" s="429"/>
      <c r="T535" s="429"/>
      <c r="U535" s="429"/>
      <c r="V535" s="429"/>
      <c r="W535" s="429"/>
      <c r="X535" s="429"/>
      <c r="Y535" s="429"/>
      <c r="Z535" s="429"/>
    </row>
    <row r="536" spans="1:26" ht="15.75" customHeight="1">
      <c r="A536" s="429"/>
      <c r="B536" s="403"/>
      <c r="C536" s="429"/>
      <c r="D536" s="429"/>
      <c r="E536" s="429"/>
      <c r="F536" s="429"/>
      <c r="G536" s="429"/>
      <c r="H536" s="429"/>
      <c r="I536" s="429"/>
      <c r="J536" s="429"/>
      <c r="K536" s="429"/>
      <c r="L536" s="429"/>
      <c r="M536" s="403"/>
      <c r="N536" s="429"/>
      <c r="O536" s="429"/>
      <c r="P536" s="429"/>
      <c r="Q536" s="429"/>
      <c r="R536" s="429"/>
      <c r="S536" s="429"/>
      <c r="T536" s="429"/>
      <c r="U536" s="429"/>
      <c r="V536" s="429"/>
      <c r="W536" s="429"/>
      <c r="X536" s="429"/>
      <c r="Y536" s="429"/>
      <c r="Z536" s="429"/>
    </row>
    <row r="537" spans="1:26" ht="15.75" customHeight="1">
      <c r="A537" s="429"/>
      <c r="B537" s="403"/>
      <c r="C537" s="429"/>
      <c r="D537" s="429"/>
      <c r="E537" s="429"/>
      <c r="F537" s="429"/>
      <c r="G537" s="429"/>
      <c r="H537" s="429"/>
      <c r="I537" s="429"/>
      <c r="J537" s="429"/>
      <c r="K537" s="429"/>
      <c r="L537" s="429"/>
      <c r="M537" s="403"/>
      <c r="N537" s="429"/>
      <c r="O537" s="429"/>
      <c r="P537" s="429"/>
      <c r="Q537" s="429"/>
      <c r="R537" s="429"/>
      <c r="S537" s="429"/>
      <c r="T537" s="429"/>
      <c r="U537" s="429"/>
      <c r="V537" s="429"/>
      <c r="W537" s="429"/>
      <c r="X537" s="429"/>
      <c r="Y537" s="429"/>
      <c r="Z537" s="429"/>
    </row>
    <row r="538" spans="1:26" ht="15.75" customHeight="1">
      <c r="A538" s="429"/>
      <c r="B538" s="403"/>
      <c r="C538" s="429"/>
      <c r="D538" s="429"/>
      <c r="E538" s="429"/>
      <c r="F538" s="429"/>
      <c r="G538" s="429"/>
      <c r="H538" s="429"/>
      <c r="I538" s="429"/>
      <c r="J538" s="429"/>
      <c r="K538" s="429"/>
      <c r="L538" s="429"/>
      <c r="M538" s="403"/>
      <c r="N538" s="429"/>
      <c r="O538" s="429"/>
      <c r="P538" s="429"/>
      <c r="Q538" s="429"/>
      <c r="R538" s="429"/>
      <c r="S538" s="429"/>
      <c r="T538" s="429"/>
      <c r="U538" s="429"/>
      <c r="V538" s="429"/>
      <c r="W538" s="429"/>
      <c r="X538" s="429"/>
      <c r="Y538" s="429"/>
      <c r="Z538" s="429"/>
    </row>
    <row r="539" spans="1:26" ht="15.75" customHeight="1">
      <c r="A539" s="429"/>
      <c r="B539" s="403"/>
      <c r="C539" s="429"/>
      <c r="D539" s="429"/>
      <c r="E539" s="429"/>
      <c r="F539" s="429"/>
      <c r="G539" s="429"/>
      <c r="H539" s="429"/>
      <c r="I539" s="429"/>
      <c r="J539" s="429"/>
      <c r="K539" s="429"/>
      <c r="L539" s="429"/>
      <c r="M539" s="403"/>
      <c r="N539" s="429"/>
      <c r="O539" s="429"/>
      <c r="P539" s="429"/>
      <c r="Q539" s="429"/>
      <c r="R539" s="429"/>
      <c r="S539" s="429"/>
      <c r="T539" s="429"/>
      <c r="U539" s="429"/>
      <c r="V539" s="429"/>
      <c r="W539" s="429"/>
      <c r="X539" s="429"/>
      <c r="Y539" s="429"/>
      <c r="Z539" s="429"/>
    </row>
    <row r="540" spans="1:26" ht="15.75" customHeight="1">
      <c r="A540" s="429"/>
      <c r="B540" s="403"/>
      <c r="C540" s="429"/>
      <c r="D540" s="429"/>
      <c r="E540" s="429"/>
      <c r="F540" s="429"/>
      <c r="G540" s="429"/>
      <c r="H540" s="429"/>
      <c r="I540" s="429"/>
      <c r="J540" s="429"/>
      <c r="K540" s="429"/>
      <c r="L540" s="429"/>
      <c r="M540" s="403"/>
      <c r="N540" s="429"/>
      <c r="O540" s="429"/>
      <c r="P540" s="429"/>
      <c r="Q540" s="429"/>
      <c r="R540" s="429"/>
      <c r="S540" s="429"/>
      <c r="T540" s="429"/>
      <c r="U540" s="429"/>
      <c r="V540" s="429"/>
      <c r="W540" s="429"/>
      <c r="X540" s="429"/>
      <c r="Y540" s="429"/>
      <c r="Z540" s="429"/>
    </row>
    <row r="541" spans="1:26" ht="15.75" customHeight="1">
      <c r="A541" s="429"/>
      <c r="B541" s="403"/>
      <c r="C541" s="429"/>
      <c r="D541" s="429"/>
      <c r="E541" s="429"/>
      <c r="F541" s="429"/>
      <c r="G541" s="429"/>
      <c r="H541" s="429"/>
      <c r="I541" s="429"/>
      <c r="J541" s="429"/>
      <c r="K541" s="429"/>
      <c r="L541" s="429"/>
      <c r="M541" s="403"/>
      <c r="N541" s="429"/>
      <c r="O541" s="429"/>
      <c r="P541" s="429"/>
      <c r="Q541" s="429"/>
      <c r="R541" s="429"/>
      <c r="S541" s="429"/>
      <c r="T541" s="429"/>
      <c r="U541" s="429"/>
      <c r="V541" s="429"/>
      <c r="W541" s="429"/>
      <c r="X541" s="429"/>
      <c r="Y541" s="429"/>
      <c r="Z541" s="429"/>
    </row>
    <row r="542" spans="1:26" ht="15.75" customHeight="1">
      <c r="A542" s="429"/>
      <c r="B542" s="403"/>
      <c r="C542" s="429"/>
      <c r="D542" s="429"/>
      <c r="E542" s="429"/>
      <c r="F542" s="429"/>
      <c r="G542" s="429"/>
      <c r="H542" s="429"/>
      <c r="I542" s="429"/>
      <c r="J542" s="429"/>
      <c r="K542" s="429"/>
      <c r="L542" s="429"/>
      <c r="M542" s="403"/>
      <c r="N542" s="429"/>
      <c r="O542" s="429"/>
      <c r="P542" s="429"/>
      <c r="Q542" s="429"/>
      <c r="R542" s="429"/>
      <c r="S542" s="429"/>
      <c r="T542" s="429"/>
      <c r="U542" s="429"/>
      <c r="V542" s="429"/>
      <c r="W542" s="429"/>
      <c r="X542" s="429"/>
      <c r="Y542" s="429"/>
      <c r="Z542" s="429"/>
    </row>
    <row r="543" spans="1:26" ht="15.75" customHeight="1">
      <c r="A543" s="429"/>
      <c r="B543" s="403"/>
      <c r="C543" s="429"/>
      <c r="D543" s="429"/>
      <c r="E543" s="429"/>
      <c r="F543" s="429"/>
      <c r="G543" s="429"/>
      <c r="H543" s="429"/>
      <c r="I543" s="429"/>
      <c r="J543" s="429"/>
      <c r="K543" s="429"/>
      <c r="L543" s="429"/>
      <c r="M543" s="403"/>
      <c r="N543" s="429"/>
      <c r="O543" s="429"/>
      <c r="P543" s="429"/>
      <c r="Q543" s="429"/>
      <c r="R543" s="429"/>
      <c r="S543" s="429"/>
      <c r="T543" s="429"/>
      <c r="U543" s="429"/>
      <c r="V543" s="429"/>
      <c r="W543" s="429"/>
      <c r="X543" s="429"/>
      <c r="Y543" s="429"/>
      <c r="Z543" s="429"/>
    </row>
    <row r="544" spans="1:26" ht="15.75" customHeight="1">
      <c r="A544" s="429"/>
      <c r="B544" s="403"/>
      <c r="C544" s="429"/>
      <c r="D544" s="429"/>
      <c r="E544" s="429"/>
      <c r="F544" s="429"/>
      <c r="G544" s="429"/>
      <c r="H544" s="429"/>
      <c r="I544" s="429"/>
      <c r="J544" s="429"/>
      <c r="K544" s="429"/>
      <c r="L544" s="429"/>
      <c r="M544" s="403"/>
      <c r="N544" s="429"/>
      <c r="O544" s="429"/>
      <c r="P544" s="429"/>
      <c r="Q544" s="429"/>
      <c r="R544" s="429"/>
      <c r="S544" s="429"/>
      <c r="T544" s="429"/>
      <c r="U544" s="429"/>
      <c r="V544" s="429"/>
      <c r="W544" s="429"/>
      <c r="X544" s="429"/>
      <c r="Y544" s="429"/>
      <c r="Z544" s="429"/>
    </row>
    <row r="545" spans="1:26" ht="15.75" customHeight="1">
      <c r="A545" s="429"/>
      <c r="B545" s="403"/>
      <c r="C545" s="429"/>
      <c r="D545" s="429"/>
      <c r="E545" s="429"/>
      <c r="F545" s="429"/>
      <c r="G545" s="429"/>
      <c r="H545" s="429"/>
      <c r="I545" s="429"/>
      <c r="J545" s="429"/>
      <c r="K545" s="429"/>
      <c r="L545" s="429"/>
      <c r="M545" s="403"/>
      <c r="N545" s="429"/>
      <c r="O545" s="429"/>
      <c r="P545" s="429"/>
      <c r="Q545" s="429"/>
      <c r="R545" s="429"/>
      <c r="S545" s="429"/>
      <c r="T545" s="429"/>
      <c r="U545" s="429"/>
      <c r="V545" s="429"/>
      <c r="W545" s="429"/>
      <c r="X545" s="429"/>
      <c r="Y545" s="429"/>
      <c r="Z545" s="429"/>
    </row>
    <row r="546" spans="1:26" ht="15.75" customHeight="1">
      <c r="A546" s="429"/>
      <c r="B546" s="403"/>
      <c r="C546" s="429"/>
      <c r="D546" s="429"/>
      <c r="E546" s="429"/>
      <c r="F546" s="429"/>
      <c r="G546" s="429"/>
      <c r="H546" s="429"/>
      <c r="I546" s="429"/>
      <c r="J546" s="429"/>
      <c r="K546" s="429"/>
      <c r="L546" s="429"/>
      <c r="M546" s="403"/>
      <c r="N546" s="429"/>
      <c r="O546" s="429"/>
      <c r="P546" s="429"/>
      <c r="Q546" s="429"/>
      <c r="R546" s="429"/>
      <c r="S546" s="429"/>
      <c r="T546" s="429"/>
      <c r="U546" s="429"/>
      <c r="V546" s="429"/>
      <c r="W546" s="429"/>
      <c r="X546" s="429"/>
      <c r="Y546" s="429"/>
      <c r="Z546" s="429"/>
    </row>
    <row r="547" spans="1:26" ht="15.75" customHeight="1">
      <c r="A547" s="429"/>
      <c r="B547" s="403"/>
      <c r="C547" s="429"/>
      <c r="D547" s="429"/>
      <c r="E547" s="429"/>
      <c r="F547" s="429"/>
      <c r="G547" s="429"/>
      <c r="H547" s="429"/>
      <c r="I547" s="429"/>
      <c r="J547" s="429"/>
      <c r="K547" s="429"/>
      <c r="L547" s="429"/>
      <c r="M547" s="403"/>
      <c r="N547" s="429"/>
      <c r="O547" s="429"/>
      <c r="P547" s="429"/>
      <c r="Q547" s="429"/>
      <c r="R547" s="429"/>
      <c r="S547" s="429"/>
      <c r="T547" s="429"/>
      <c r="U547" s="429"/>
      <c r="V547" s="429"/>
      <c r="W547" s="429"/>
      <c r="X547" s="429"/>
      <c r="Y547" s="429"/>
      <c r="Z547" s="429"/>
    </row>
    <row r="548" spans="1:26" ht="15.75" customHeight="1">
      <c r="A548" s="429"/>
      <c r="B548" s="403"/>
      <c r="C548" s="429"/>
      <c r="D548" s="429"/>
      <c r="E548" s="429"/>
      <c r="F548" s="429"/>
      <c r="G548" s="429"/>
      <c r="H548" s="429"/>
      <c r="I548" s="429"/>
      <c r="J548" s="429"/>
      <c r="K548" s="429"/>
      <c r="L548" s="429"/>
      <c r="M548" s="403"/>
      <c r="N548" s="429"/>
      <c r="O548" s="429"/>
      <c r="P548" s="429"/>
      <c r="Q548" s="429"/>
      <c r="R548" s="429"/>
      <c r="S548" s="429"/>
      <c r="T548" s="429"/>
      <c r="U548" s="429"/>
      <c r="V548" s="429"/>
      <c r="W548" s="429"/>
      <c r="X548" s="429"/>
      <c r="Y548" s="429"/>
      <c r="Z548" s="429"/>
    </row>
    <row r="549" spans="1:26" ht="15.75" customHeight="1">
      <c r="A549" s="429"/>
      <c r="B549" s="403"/>
      <c r="C549" s="429"/>
      <c r="D549" s="429"/>
      <c r="E549" s="429"/>
      <c r="F549" s="429"/>
      <c r="G549" s="429"/>
      <c r="H549" s="429"/>
      <c r="I549" s="429"/>
      <c r="J549" s="429"/>
      <c r="K549" s="429"/>
      <c r="L549" s="429"/>
      <c r="M549" s="403"/>
      <c r="N549" s="429"/>
      <c r="O549" s="429"/>
      <c r="P549" s="429"/>
      <c r="Q549" s="429"/>
      <c r="R549" s="429"/>
      <c r="S549" s="429"/>
      <c r="T549" s="429"/>
      <c r="U549" s="429"/>
      <c r="V549" s="429"/>
      <c r="W549" s="429"/>
      <c r="X549" s="429"/>
      <c r="Y549" s="429"/>
      <c r="Z549" s="429"/>
    </row>
    <row r="550" spans="1:26" ht="15.75" customHeight="1">
      <c r="A550" s="429"/>
      <c r="B550" s="403"/>
      <c r="C550" s="429"/>
      <c r="D550" s="429"/>
      <c r="E550" s="429"/>
      <c r="F550" s="429"/>
      <c r="G550" s="429"/>
      <c r="H550" s="429"/>
      <c r="I550" s="429"/>
      <c r="J550" s="429"/>
      <c r="K550" s="429"/>
      <c r="L550" s="429"/>
      <c r="M550" s="403"/>
      <c r="N550" s="429"/>
      <c r="O550" s="429"/>
      <c r="P550" s="429"/>
      <c r="Q550" s="429"/>
      <c r="R550" s="429"/>
      <c r="S550" s="429"/>
      <c r="T550" s="429"/>
      <c r="U550" s="429"/>
      <c r="V550" s="429"/>
      <c r="W550" s="429"/>
      <c r="X550" s="429"/>
      <c r="Y550" s="429"/>
      <c r="Z550" s="429"/>
    </row>
    <row r="551" spans="1:26" ht="15.75" customHeight="1">
      <c r="A551" s="429"/>
      <c r="B551" s="403"/>
      <c r="C551" s="429"/>
      <c r="D551" s="429"/>
      <c r="E551" s="429"/>
      <c r="F551" s="429"/>
      <c r="G551" s="429"/>
      <c r="H551" s="429"/>
      <c r="I551" s="429"/>
      <c r="J551" s="429"/>
      <c r="K551" s="429"/>
      <c r="L551" s="429"/>
      <c r="M551" s="403"/>
      <c r="N551" s="429"/>
      <c r="O551" s="429"/>
      <c r="P551" s="429"/>
      <c r="Q551" s="429"/>
      <c r="R551" s="429"/>
      <c r="S551" s="429"/>
      <c r="T551" s="429"/>
      <c r="U551" s="429"/>
      <c r="V551" s="429"/>
      <c r="W551" s="429"/>
      <c r="X551" s="429"/>
      <c r="Y551" s="429"/>
      <c r="Z551" s="429"/>
    </row>
    <row r="552" spans="1:26" ht="15.75" customHeight="1">
      <c r="A552" s="429"/>
      <c r="B552" s="403"/>
      <c r="C552" s="429"/>
      <c r="D552" s="429"/>
      <c r="E552" s="429"/>
      <c r="F552" s="429"/>
      <c r="G552" s="429"/>
      <c r="H552" s="429"/>
      <c r="I552" s="429"/>
      <c r="J552" s="429"/>
      <c r="K552" s="429"/>
      <c r="L552" s="429"/>
      <c r="M552" s="403"/>
      <c r="N552" s="429"/>
      <c r="O552" s="429"/>
      <c r="P552" s="429"/>
      <c r="Q552" s="429"/>
      <c r="R552" s="429"/>
      <c r="S552" s="429"/>
      <c r="T552" s="429"/>
      <c r="U552" s="429"/>
      <c r="V552" s="429"/>
      <c r="W552" s="429"/>
      <c r="X552" s="429"/>
      <c r="Y552" s="429"/>
      <c r="Z552" s="429"/>
    </row>
    <row r="553" spans="1:26" ht="15.75" customHeight="1">
      <c r="A553" s="429"/>
      <c r="B553" s="403"/>
      <c r="C553" s="429"/>
      <c r="D553" s="429"/>
      <c r="E553" s="429"/>
      <c r="F553" s="429"/>
      <c r="G553" s="429"/>
      <c r="H553" s="429"/>
      <c r="I553" s="429"/>
      <c r="J553" s="429"/>
      <c r="K553" s="429"/>
      <c r="L553" s="429"/>
      <c r="M553" s="403"/>
      <c r="N553" s="429"/>
      <c r="O553" s="429"/>
      <c r="P553" s="429"/>
      <c r="Q553" s="429"/>
      <c r="R553" s="429"/>
      <c r="S553" s="429"/>
      <c r="T553" s="429"/>
      <c r="U553" s="429"/>
      <c r="V553" s="429"/>
      <c r="W553" s="429"/>
      <c r="X553" s="429"/>
      <c r="Y553" s="429"/>
      <c r="Z553" s="429"/>
    </row>
    <row r="554" spans="1:26" ht="15.75" customHeight="1">
      <c r="A554" s="429"/>
      <c r="B554" s="403"/>
      <c r="C554" s="429"/>
      <c r="D554" s="429"/>
      <c r="E554" s="429"/>
      <c r="F554" s="429"/>
      <c r="G554" s="429"/>
      <c r="H554" s="429"/>
      <c r="I554" s="429"/>
      <c r="J554" s="429"/>
      <c r="K554" s="429"/>
      <c r="L554" s="429"/>
      <c r="M554" s="403"/>
      <c r="N554" s="429"/>
      <c r="O554" s="429"/>
      <c r="P554" s="429"/>
      <c r="Q554" s="429"/>
      <c r="R554" s="429"/>
      <c r="S554" s="429"/>
      <c r="T554" s="429"/>
      <c r="U554" s="429"/>
      <c r="V554" s="429"/>
      <c r="W554" s="429"/>
      <c r="X554" s="429"/>
      <c r="Y554" s="429"/>
      <c r="Z554" s="429"/>
    </row>
    <row r="555" spans="1:26" ht="15.75" customHeight="1">
      <c r="A555" s="429"/>
      <c r="B555" s="403"/>
      <c r="C555" s="429"/>
      <c r="D555" s="429"/>
      <c r="E555" s="429"/>
      <c r="F555" s="429"/>
      <c r="G555" s="429"/>
      <c r="H555" s="429"/>
      <c r="I555" s="429"/>
      <c r="J555" s="429"/>
      <c r="K555" s="429"/>
      <c r="L555" s="429"/>
      <c r="M555" s="403"/>
      <c r="N555" s="429"/>
      <c r="O555" s="429"/>
      <c r="P555" s="429"/>
      <c r="Q555" s="429"/>
      <c r="R555" s="429"/>
      <c r="S555" s="429"/>
      <c r="T555" s="429"/>
      <c r="U555" s="429"/>
      <c r="V555" s="429"/>
      <c r="W555" s="429"/>
      <c r="X555" s="429"/>
      <c r="Y555" s="429"/>
      <c r="Z555" s="429"/>
    </row>
    <row r="556" spans="1:26" ht="15.75" customHeight="1">
      <c r="A556" s="429"/>
      <c r="B556" s="403"/>
      <c r="C556" s="429"/>
      <c r="D556" s="429"/>
      <c r="E556" s="429"/>
      <c r="F556" s="429"/>
      <c r="G556" s="429"/>
      <c r="H556" s="429"/>
      <c r="I556" s="429"/>
      <c r="J556" s="429"/>
      <c r="K556" s="429"/>
      <c r="L556" s="429"/>
      <c r="M556" s="403"/>
      <c r="N556" s="429"/>
      <c r="O556" s="429"/>
      <c r="P556" s="429"/>
      <c r="Q556" s="429"/>
      <c r="R556" s="429"/>
      <c r="S556" s="429"/>
      <c r="T556" s="429"/>
      <c r="U556" s="429"/>
      <c r="V556" s="429"/>
      <c r="W556" s="429"/>
      <c r="X556" s="429"/>
      <c r="Y556" s="429"/>
      <c r="Z556" s="429"/>
    </row>
    <row r="557" spans="1:26" ht="15.75" customHeight="1">
      <c r="A557" s="429"/>
      <c r="B557" s="403"/>
      <c r="C557" s="429"/>
      <c r="D557" s="429"/>
      <c r="E557" s="429"/>
      <c r="F557" s="429"/>
      <c r="G557" s="429"/>
      <c r="H557" s="429"/>
      <c r="I557" s="429"/>
      <c r="J557" s="429"/>
      <c r="K557" s="429"/>
      <c r="L557" s="429"/>
      <c r="M557" s="403"/>
      <c r="N557" s="429"/>
      <c r="O557" s="429"/>
      <c r="P557" s="429"/>
      <c r="Q557" s="429"/>
      <c r="R557" s="429"/>
      <c r="S557" s="429"/>
      <c r="T557" s="429"/>
      <c r="U557" s="429"/>
      <c r="V557" s="429"/>
      <c r="W557" s="429"/>
      <c r="X557" s="429"/>
      <c r="Y557" s="429"/>
      <c r="Z557" s="429"/>
    </row>
    <row r="558" spans="1:26" ht="15.75" customHeight="1">
      <c r="A558" s="429"/>
      <c r="B558" s="403"/>
      <c r="C558" s="429"/>
      <c r="D558" s="429"/>
      <c r="E558" s="429"/>
      <c r="F558" s="429"/>
      <c r="G558" s="429"/>
      <c r="H558" s="429"/>
      <c r="I558" s="429"/>
      <c r="J558" s="429"/>
      <c r="K558" s="429"/>
      <c r="L558" s="429"/>
      <c r="M558" s="403"/>
      <c r="N558" s="429"/>
      <c r="O558" s="429"/>
      <c r="P558" s="429"/>
      <c r="Q558" s="429"/>
      <c r="R558" s="429"/>
      <c r="S558" s="429"/>
      <c r="T558" s="429"/>
      <c r="U558" s="429"/>
      <c r="V558" s="429"/>
      <c r="W558" s="429"/>
      <c r="X558" s="429"/>
      <c r="Y558" s="429"/>
      <c r="Z558" s="429"/>
    </row>
    <row r="559" spans="1:26" ht="15.75" customHeight="1">
      <c r="A559" s="429"/>
      <c r="B559" s="403"/>
      <c r="C559" s="429"/>
      <c r="D559" s="429"/>
      <c r="E559" s="429"/>
      <c r="F559" s="429"/>
      <c r="G559" s="429"/>
      <c r="H559" s="429"/>
      <c r="I559" s="429"/>
      <c r="J559" s="429"/>
      <c r="K559" s="429"/>
      <c r="L559" s="429"/>
      <c r="M559" s="403"/>
      <c r="N559" s="429"/>
      <c r="O559" s="429"/>
      <c r="P559" s="429"/>
      <c r="Q559" s="429"/>
      <c r="R559" s="429"/>
      <c r="S559" s="429"/>
      <c r="T559" s="429"/>
      <c r="U559" s="429"/>
      <c r="V559" s="429"/>
      <c r="W559" s="429"/>
      <c r="X559" s="429"/>
      <c r="Y559" s="429"/>
      <c r="Z559" s="429"/>
    </row>
    <row r="560" spans="1:26" ht="15.75" customHeight="1">
      <c r="A560" s="429"/>
      <c r="B560" s="403"/>
      <c r="C560" s="429"/>
      <c r="D560" s="429"/>
      <c r="E560" s="429"/>
      <c r="F560" s="429"/>
      <c r="G560" s="429"/>
      <c r="H560" s="429"/>
      <c r="I560" s="429"/>
      <c r="J560" s="429"/>
      <c r="K560" s="429"/>
      <c r="L560" s="429"/>
      <c r="M560" s="403"/>
      <c r="N560" s="429"/>
      <c r="O560" s="429"/>
      <c r="P560" s="429"/>
      <c r="Q560" s="429"/>
      <c r="R560" s="429"/>
      <c r="S560" s="429"/>
      <c r="T560" s="429"/>
      <c r="U560" s="429"/>
      <c r="V560" s="429"/>
      <c r="W560" s="429"/>
      <c r="X560" s="429"/>
      <c r="Y560" s="429"/>
      <c r="Z560" s="429"/>
    </row>
    <row r="561" spans="1:26" ht="15.75" customHeight="1">
      <c r="A561" s="429"/>
      <c r="B561" s="403"/>
      <c r="C561" s="429"/>
      <c r="D561" s="429"/>
      <c r="E561" s="429"/>
      <c r="F561" s="429"/>
      <c r="G561" s="429"/>
      <c r="H561" s="429"/>
      <c r="I561" s="429"/>
      <c r="J561" s="429"/>
      <c r="K561" s="429"/>
      <c r="L561" s="429"/>
      <c r="M561" s="403"/>
      <c r="N561" s="429"/>
      <c r="O561" s="429"/>
      <c r="P561" s="429"/>
      <c r="Q561" s="429"/>
      <c r="R561" s="429"/>
      <c r="S561" s="429"/>
      <c r="T561" s="429"/>
      <c r="U561" s="429"/>
      <c r="V561" s="429"/>
      <c r="W561" s="429"/>
      <c r="X561" s="429"/>
      <c r="Y561" s="429"/>
      <c r="Z561" s="429"/>
    </row>
    <row r="562" spans="1:26" ht="15.75" customHeight="1">
      <c r="A562" s="429"/>
      <c r="B562" s="403"/>
      <c r="C562" s="429"/>
      <c r="D562" s="429"/>
      <c r="E562" s="429"/>
      <c r="F562" s="429"/>
      <c r="G562" s="429"/>
      <c r="H562" s="429"/>
      <c r="I562" s="429"/>
      <c r="J562" s="429"/>
      <c r="K562" s="429"/>
      <c r="L562" s="429"/>
      <c r="M562" s="403"/>
      <c r="N562" s="429"/>
      <c r="O562" s="429"/>
      <c r="P562" s="429"/>
      <c r="Q562" s="429"/>
      <c r="R562" s="429"/>
      <c r="S562" s="429"/>
      <c r="T562" s="429"/>
      <c r="U562" s="429"/>
      <c r="V562" s="429"/>
      <c r="W562" s="429"/>
      <c r="X562" s="429"/>
      <c r="Y562" s="429"/>
      <c r="Z562" s="429"/>
    </row>
    <row r="563" spans="1:26" ht="15.75" customHeight="1">
      <c r="A563" s="429"/>
      <c r="B563" s="403"/>
      <c r="C563" s="429"/>
      <c r="D563" s="429"/>
      <c r="E563" s="429"/>
      <c r="F563" s="429"/>
      <c r="G563" s="429"/>
      <c r="H563" s="429"/>
      <c r="I563" s="429"/>
      <c r="J563" s="429"/>
      <c r="K563" s="429"/>
      <c r="L563" s="429"/>
      <c r="M563" s="403"/>
      <c r="N563" s="429"/>
      <c r="O563" s="429"/>
      <c r="P563" s="429"/>
      <c r="Q563" s="429"/>
      <c r="R563" s="429"/>
      <c r="S563" s="429"/>
      <c r="T563" s="429"/>
      <c r="U563" s="429"/>
      <c r="V563" s="429"/>
      <c r="W563" s="429"/>
      <c r="X563" s="429"/>
      <c r="Y563" s="429"/>
      <c r="Z563" s="429"/>
    </row>
    <row r="564" spans="1:26" ht="15.75" customHeight="1">
      <c r="A564" s="429"/>
      <c r="B564" s="403"/>
      <c r="C564" s="429"/>
      <c r="D564" s="429"/>
      <c r="E564" s="429"/>
      <c r="F564" s="429"/>
      <c r="G564" s="429"/>
      <c r="H564" s="429"/>
      <c r="I564" s="429"/>
      <c r="J564" s="429"/>
      <c r="K564" s="429"/>
      <c r="L564" s="429"/>
      <c r="M564" s="403"/>
      <c r="N564" s="429"/>
      <c r="O564" s="429"/>
      <c r="P564" s="429"/>
      <c r="Q564" s="429"/>
      <c r="R564" s="429"/>
      <c r="S564" s="429"/>
      <c r="T564" s="429"/>
      <c r="U564" s="429"/>
      <c r="V564" s="429"/>
      <c r="W564" s="429"/>
      <c r="X564" s="429"/>
      <c r="Y564" s="429"/>
      <c r="Z564" s="429"/>
    </row>
    <row r="565" spans="1:26" ht="15.75" customHeight="1">
      <c r="A565" s="429"/>
      <c r="B565" s="403"/>
      <c r="C565" s="429"/>
      <c r="D565" s="429"/>
      <c r="E565" s="429"/>
      <c r="F565" s="429"/>
      <c r="G565" s="429"/>
      <c r="H565" s="429"/>
      <c r="I565" s="429"/>
      <c r="J565" s="429"/>
      <c r="K565" s="429"/>
      <c r="L565" s="429"/>
      <c r="M565" s="403"/>
      <c r="N565" s="429"/>
      <c r="O565" s="429"/>
      <c r="P565" s="429"/>
      <c r="Q565" s="429"/>
      <c r="R565" s="429"/>
      <c r="S565" s="429"/>
      <c r="T565" s="429"/>
      <c r="U565" s="429"/>
      <c r="V565" s="429"/>
      <c r="W565" s="429"/>
      <c r="X565" s="429"/>
      <c r="Y565" s="429"/>
      <c r="Z565" s="429"/>
    </row>
    <row r="566" spans="1:26" ht="15.75" customHeight="1">
      <c r="A566" s="429"/>
      <c r="B566" s="403"/>
      <c r="C566" s="429"/>
      <c r="D566" s="429"/>
      <c r="E566" s="429"/>
      <c r="F566" s="429"/>
      <c r="G566" s="429"/>
      <c r="H566" s="429"/>
      <c r="I566" s="429"/>
      <c r="J566" s="429"/>
      <c r="K566" s="429"/>
      <c r="L566" s="429"/>
      <c r="M566" s="403"/>
      <c r="N566" s="429"/>
      <c r="O566" s="429"/>
      <c r="P566" s="429"/>
      <c r="Q566" s="429"/>
      <c r="R566" s="429"/>
      <c r="S566" s="429"/>
      <c r="T566" s="429"/>
      <c r="U566" s="429"/>
      <c r="V566" s="429"/>
      <c r="W566" s="429"/>
      <c r="X566" s="429"/>
      <c r="Y566" s="429"/>
      <c r="Z566" s="429"/>
    </row>
    <row r="567" spans="1:26" ht="15.75" customHeight="1">
      <c r="A567" s="429"/>
      <c r="B567" s="403"/>
      <c r="C567" s="429"/>
      <c r="D567" s="429"/>
      <c r="E567" s="429"/>
      <c r="F567" s="429"/>
      <c r="G567" s="429"/>
      <c r="H567" s="429"/>
      <c r="I567" s="429"/>
      <c r="J567" s="429"/>
      <c r="K567" s="429"/>
      <c r="L567" s="429"/>
      <c r="M567" s="403"/>
      <c r="N567" s="429"/>
      <c r="O567" s="429"/>
      <c r="P567" s="429"/>
      <c r="Q567" s="429"/>
      <c r="R567" s="429"/>
      <c r="S567" s="429"/>
      <c r="T567" s="429"/>
      <c r="U567" s="429"/>
      <c r="V567" s="429"/>
      <c r="W567" s="429"/>
      <c r="X567" s="429"/>
      <c r="Y567" s="429"/>
      <c r="Z567" s="429"/>
    </row>
    <row r="568" spans="1:26" ht="15.75" customHeight="1">
      <c r="A568" s="429"/>
      <c r="B568" s="403"/>
      <c r="C568" s="429"/>
      <c r="D568" s="429"/>
      <c r="E568" s="429"/>
      <c r="F568" s="429"/>
      <c r="G568" s="429"/>
      <c r="H568" s="429"/>
      <c r="I568" s="429"/>
      <c r="J568" s="429"/>
      <c r="K568" s="429"/>
      <c r="L568" s="429"/>
      <c r="M568" s="403"/>
      <c r="N568" s="429"/>
      <c r="O568" s="429"/>
      <c r="P568" s="429"/>
      <c r="Q568" s="429"/>
      <c r="R568" s="429"/>
      <c r="S568" s="429"/>
      <c r="T568" s="429"/>
      <c r="U568" s="429"/>
      <c r="V568" s="429"/>
      <c r="W568" s="429"/>
      <c r="X568" s="429"/>
      <c r="Y568" s="429"/>
      <c r="Z568" s="429"/>
    </row>
    <row r="569" spans="1:26" ht="15.75" customHeight="1">
      <c r="A569" s="429"/>
      <c r="B569" s="403"/>
      <c r="C569" s="429"/>
      <c r="D569" s="429"/>
      <c r="E569" s="429"/>
      <c r="F569" s="429"/>
      <c r="G569" s="429"/>
      <c r="H569" s="429"/>
      <c r="I569" s="429"/>
      <c r="J569" s="429"/>
      <c r="K569" s="429"/>
      <c r="L569" s="429"/>
      <c r="M569" s="403"/>
      <c r="N569" s="429"/>
      <c r="O569" s="429"/>
      <c r="P569" s="429"/>
      <c r="Q569" s="429"/>
      <c r="R569" s="429"/>
      <c r="S569" s="429"/>
      <c r="T569" s="429"/>
      <c r="U569" s="429"/>
      <c r="V569" s="429"/>
      <c r="W569" s="429"/>
      <c r="X569" s="429"/>
      <c r="Y569" s="429"/>
      <c r="Z569" s="429"/>
    </row>
    <row r="570" spans="1:26" ht="15.75" customHeight="1">
      <c r="A570" s="429"/>
      <c r="B570" s="403"/>
      <c r="C570" s="429"/>
      <c r="D570" s="429"/>
      <c r="E570" s="429"/>
      <c r="F570" s="429"/>
      <c r="G570" s="429"/>
      <c r="H570" s="429"/>
      <c r="I570" s="429"/>
      <c r="J570" s="429"/>
      <c r="K570" s="429"/>
      <c r="L570" s="429"/>
      <c r="M570" s="403"/>
      <c r="N570" s="429"/>
      <c r="O570" s="429"/>
      <c r="P570" s="429"/>
      <c r="Q570" s="429"/>
      <c r="R570" s="429"/>
      <c r="S570" s="429"/>
      <c r="T570" s="429"/>
      <c r="U570" s="429"/>
      <c r="V570" s="429"/>
      <c r="W570" s="429"/>
      <c r="X570" s="429"/>
      <c r="Y570" s="429"/>
      <c r="Z570" s="429"/>
    </row>
    <row r="571" spans="1:26" ht="15.75" customHeight="1">
      <c r="A571" s="429"/>
      <c r="B571" s="403"/>
      <c r="C571" s="429"/>
      <c r="D571" s="429"/>
      <c r="E571" s="429"/>
      <c r="F571" s="429"/>
      <c r="G571" s="429"/>
      <c r="H571" s="429"/>
      <c r="I571" s="429"/>
      <c r="J571" s="429"/>
      <c r="K571" s="429"/>
      <c r="L571" s="429"/>
      <c r="M571" s="403"/>
      <c r="N571" s="429"/>
      <c r="O571" s="429"/>
      <c r="P571" s="429"/>
      <c r="Q571" s="429"/>
      <c r="R571" s="429"/>
      <c r="S571" s="429"/>
      <c r="T571" s="429"/>
      <c r="U571" s="429"/>
      <c r="V571" s="429"/>
      <c r="W571" s="429"/>
      <c r="X571" s="429"/>
      <c r="Y571" s="429"/>
      <c r="Z571" s="429"/>
    </row>
    <row r="572" spans="1:26" ht="15.75" customHeight="1">
      <c r="A572" s="429"/>
      <c r="B572" s="403"/>
      <c r="C572" s="429"/>
      <c r="D572" s="429"/>
      <c r="E572" s="429"/>
      <c r="F572" s="429"/>
      <c r="G572" s="429"/>
      <c r="H572" s="429"/>
      <c r="I572" s="429"/>
      <c r="J572" s="429"/>
      <c r="K572" s="429"/>
      <c r="L572" s="429"/>
      <c r="M572" s="403"/>
      <c r="N572" s="429"/>
      <c r="O572" s="429"/>
      <c r="P572" s="429"/>
      <c r="Q572" s="429"/>
      <c r="R572" s="429"/>
      <c r="S572" s="429"/>
      <c r="T572" s="429"/>
      <c r="U572" s="429"/>
      <c r="V572" s="429"/>
      <c r="W572" s="429"/>
      <c r="X572" s="429"/>
      <c r="Y572" s="429"/>
      <c r="Z572" s="429"/>
    </row>
    <row r="573" spans="1:26" ht="15.75" customHeight="1">
      <c r="A573" s="429"/>
      <c r="B573" s="403"/>
      <c r="C573" s="429"/>
      <c r="D573" s="429"/>
      <c r="E573" s="429"/>
      <c r="F573" s="429"/>
      <c r="G573" s="429"/>
      <c r="H573" s="429"/>
      <c r="I573" s="429"/>
      <c r="J573" s="429"/>
      <c r="K573" s="429"/>
      <c r="L573" s="429"/>
      <c r="M573" s="403"/>
      <c r="N573" s="429"/>
      <c r="O573" s="429"/>
      <c r="P573" s="429"/>
      <c r="Q573" s="429"/>
      <c r="R573" s="429"/>
      <c r="S573" s="429"/>
      <c r="T573" s="429"/>
      <c r="U573" s="429"/>
      <c r="V573" s="429"/>
      <c r="W573" s="429"/>
      <c r="X573" s="429"/>
      <c r="Y573" s="429"/>
      <c r="Z573" s="429"/>
    </row>
    <row r="574" spans="1:26" ht="15.75" customHeight="1">
      <c r="A574" s="429"/>
      <c r="B574" s="403"/>
      <c r="C574" s="429"/>
      <c r="D574" s="429"/>
      <c r="E574" s="429"/>
      <c r="F574" s="429"/>
      <c r="G574" s="429"/>
      <c r="H574" s="429"/>
      <c r="I574" s="429"/>
      <c r="J574" s="429"/>
      <c r="K574" s="429"/>
      <c r="L574" s="429"/>
      <c r="M574" s="403"/>
      <c r="N574" s="429"/>
      <c r="O574" s="429"/>
      <c r="P574" s="429"/>
      <c r="Q574" s="429"/>
      <c r="R574" s="429"/>
      <c r="S574" s="429"/>
      <c r="T574" s="429"/>
      <c r="U574" s="429"/>
      <c r="V574" s="429"/>
      <c r="W574" s="429"/>
      <c r="X574" s="429"/>
      <c r="Y574" s="429"/>
      <c r="Z574" s="429"/>
    </row>
    <row r="575" spans="1:26" ht="15.75" customHeight="1">
      <c r="A575" s="429"/>
      <c r="B575" s="403"/>
      <c r="C575" s="429"/>
      <c r="D575" s="429"/>
      <c r="E575" s="429"/>
      <c r="F575" s="429"/>
      <c r="G575" s="429"/>
      <c r="H575" s="429"/>
      <c r="I575" s="429"/>
      <c r="J575" s="429"/>
      <c r="K575" s="429"/>
      <c r="L575" s="429"/>
      <c r="M575" s="403"/>
      <c r="N575" s="429"/>
      <c r="O575" s="429"/>
      <c r="P575" s="429"/>
      <c r="Q575" s="429"/>
      <c r="R575" s="429"/>
      <c r="S575" s="429"/>
      <c r="T575" s="429"/>
      <c r="U575" s="429"/>
      <c r="V575" s="429"/>
      <c r="W575" s="429"/>
      <c r="X575" s="429"/>
      <c r="Y575" s="429"/>
      <c r="Z575" s="429"/>
    </row>
    <row r="576" spans="1:26" ht="15.75" customHeight="1">
      <c r="A576" s="429"/>
      <c r="B576" s="403"/>
      <c r="C576" s="429"/>
      <c r="D576" s="429"/>
      <c r="E576" s="429"/>
      <c r="F576" s="429"/>
      <c r="G576" s="429"/>
      <c r="H576" s="429"/>
      <c r="I576" s="429"/>
      <c r="J576" s="429"/>
      <c r="K576" s="429"/>
      <c r="L576" s="429"/>
      <c r="M576" s="403"/>
      <c r="N576" s="429"/>
      <c r="O576" s="429"/>
      <c r="P576" s="429"/>
      <c r="Q576" s="429"/>
      <c r="R576" s="429"/>
      <c r="S576" s="429"/>
      <c r="T576" s="429"/>
      <c r="U576" s="429"/>
      <c r="V576" s="429"/>
      <c r="W576" s="429"/>
      <c r="X576" s="429"/>
      <c r="Y576" s="429"/>
      <c r="Z576" s="429"/>
    </row>
    <row r="577" spans="1:26" ht="15.75" customHeight="1">
      <c r="A577" s="429"/>
      <c r="B577" s="403"/>
      <c r="C577" s="429"/>
      <c r="D577" s="429"/>
      <c r="E577" s="429"/>
      <c r="F577" s="429"/>
      <c r="G577" s="429"/>
      <c r="H577" s="429"/>
      <c r="I577" s="429"/>
      <c r="J577" s="429"/>
      <c r="K577" s="429"/>
      <c r="L577" s="429"/>
      <c r="M577" s="403"/>
      <c r="N577" s="429"/>
      <c r="O577" s="429"/>
      <c r="P577" s="429"/>
      <c r="Q577" s="429"/>
      <c r="R577" s="429"/>
      <c r="S577" s="429"/>
      <c r="T577" s="429"/>
      <c r="U577" s="429"/>
      <c r="V577" s="429"/>
      <c r="W577" s="429"/>
      <c r="X577" s="429"/>
      <c r="Y577" s="429"/>
      <c r="Z577" s="429"/>
    </row>
    <row r="578" spans="1:26" ht="15.75" customHeight="1">
      <c r="A578" s="429"/>
      <c r="B578" s="403"/>
      <c r="C578" s="429"/>
      <c r="D578" s="429"/>
      <c r="E578" s="429"/>
      <c r="F578" s="429"/>
      <c r="G578" s="429"/>
      <c r="H578" s="429"/>
      <c r="I578" s="429"/>
      <c r="J578" s="429"/>
      <c r="K578" s="429"/>
      <c r="L578" s="429"/>
      <c r="M578" s="403"/>
      <c r="N578" s="429"/>
      <c r="O578" s="429"/>
      <c r="P578" s="429"/>
      <c r="Q578" s="429"/>
      <c r="R578" s="429"/>
      <c r="S578" s="429"/>
      <c r="T578" s="429"/>
      <c r="U578" s="429"/>
      <c r="V578" s="429"/>
      <c r="W578" s="429"/>
      <c r="X578" s="429"/>
      <c r="Y578" s="429"/>
      <c r="Z578" s="429"/>
    </row>
    <row r="579" spans="1:26" ht="15.75" customHeight="1">
      <c r="A579" s="429"/>
      <c r="B579" s="403"/>
      <c r="C579" s="429"/>
      <c r="D579" s="429"/>
      <c r="E579" s="429"/>
      <c r="F579" s="429"/>
      <c r="G579" s="429"/>
      <c r="H579" s="429"/>
      <c r="I579" s="429"/>
      <c r="J579" s="429"/>
      <c r="K579" s="429"/>
      <c r="L579" s="429"/>
      <c r="M579" s="403"/>
      <c r="N579" s="429"/>
      <c r="O579" s="429"/>
      <c r="P579" s="429"/>
      <c r="Q579" s="429"/>
      <c r="R579" s="429"/>
      <c r="S579" s="429"/>
      <c r="T579" s="429"/>
      <c r="U579" s="429"/>
      <c r="V579" s="429"/>
      <c r="W579" s="429"/>
      <c r="X579" s="429"/>
      <c r="Y579" s="429"/>
      <c r="Z579" s="429"/>
    </row>
    <row r="580" spans="1:26" ht="15.75" customHeight="1">
      <c r="A580" s="429"/>
      <c r="B580" s="403"/>
      <c r="C580" s="429"/>
      <c r="D580" s="429"/>
      <c r="E580" s="429"/>
      <c r="F580" s="429"/>
      <c r="G580" s="429"/>
      <c r="H580" s="429"/>
      <c r="I580" s="429"/>
      <c r="J580" s="429"/>
      <c r="K580" s="429"/>
      <c r="L580" s="429"/>
      <c r="M580" s="403"/>
      <c r="N580" s="429"/>
      <c r="O580" s="429"/>
      <c r="P580" s="429"/>
      <c r="Q580" s="429"/>
      <c r="R580" s="429"/>
      <c r="S580" s="429"/>
      <c r="T580" s="429"/>
      <c r="U580" s="429"/>
      <c r="V580" s="429"/>
      <c r="W580" s="429"/>
      <c r="X580" s="429"/>
      <c r="Y580" s="429"/>
      <c r="Z580" s="429"/>
    </row>
    <row r="581" spans="1:26" ht="15.75" customHeight="1">
      <c r="A581" s="429"/>
      <c r="B581" s="403"/>
      <c r="C581" s="429"/>
      <c r="D581" s="429"/>
      <c r="E581" s="429"/>
      <c r="F581" s="429"/>
      <c r="G581" s="429"/>
      <c r="H581" s="429"/>
      <c r="I581" s="429"/>
      <c r="J581" s="429"/>
      <c r="K581" s="429"/>
      <c r="L581" s="429"/>
      <c r="M581" s="403"/>
      <c r="N581" s="429"/>
      <c r="O581" s="429"/>
      <c r="P581" s="429"/>
      <c r="Q581" s="429"/>
      <c r="R581" s="429"/>
      <c r="S581" s="429"/>
      <c r="T581" s="429"/>
      <c r="U581" s="429"/>
      <c r="V581" s="429"/>
      <c r="W581" s="429"/>
      <c r="X581" s="429"/>
      <c r="Y581" s="429"/>
      <c r="Z581" s="429"/>
    </row>
    <row r="582" spans="1:26" ht="15.75" customHeight="1">
      <c r="A582" s="429"/>
      <c r="B582" s="403"/>
      <c r="C582" s="429"/>
      <c r="D582" s="429"/>
      <c r="E582" s="429"/>
      <c r="F582" s="429"/>
      <c r="G582" s="429"/>
      <c r="H582" s="429"/>
      <c r="I582" s="429"/>
      <c r="J582" s="429"/>
      <c r="K582" s="429"/>
      <c r="L582" s="429"/>
      <c r="M582" s="403"/>
      <c r="N582" s="429"/>
      <c r="O582" s="429"/>
      <c r="P582" s="429"/>
      <c r="Q582" s="429"/>
      <c r="R582" s="429"/>
      <c r="S582" s="429"/>
      <c r="T582" s="429"/>
      <c r="U582" s="429"/>
      <c r="V582" s="429"/>
      <c r="W582" s="429"/>
      <c r="X582" s="429"/>
      <c r="Y582" s="429"/>
      <c r="Z582" s="429"/>
    </row>
    <row r="583" spans="1:26" ht="15.75" customHeight="1">
      <c r="A583" s="429"/>
      <c r="B583" s="403"/>
      <c r="C583" s="429"/>
      <c r="D583" s="429"/>
      <c r="E583" s="429"/>
      <c r="F583" s="429"/>
      <c r="G583" s="429"/>
      <c r="H583" s="429"/>
      <c r="I583" s="429"/>
      <c r="J583" s="429"/>
      <c r="K583" s="429"/>
      <c r="L583" s="429"/>
      <c r="M583" s="403"/>
      <c r="N583" s="429"/>
      <c r="O583" s="429"/>
      <c r="P583" s="429"/>
      <c r="Q583" s="429"/>
      <c r="R583" s="429"/>
      <c r="S583" s="429"/>
      <c r="T583" s="429"/>
      <c r="U583" s="429"/>
      <c r="V583" s="429"/>
      <c r="W583" s="429"/>
      <c r="X583" s="429"/>
      <c r="Y583" s="429"/>
      <c r="Z583" s="429"/>
    </row>
    <row r="584" spans="1:26" ht="15.75" customHeight="1">
      <c r="A584" s="429"/>
      <c r="B584" s="403"/>
      <c r="C584" s="429"/>
      <c r="D584" s="429"/>
      <c r="E584" s="429"/>
      <c r="F584" s="429"/>
      <c r="G584" s="429"/>
      <c r="H584" s="429"/>
      <c r="I584" s="429"/>
      <c r="J584" s="429"/>
      <c r="K584" s="429"/>
      <c r="L584" s="429"/>
      <c r="M584" s="403"/>
      <c r="N584" s="429"/>
      <c r="O584" s="429"/>
      <c r="P584" s="429"/>
      <c r="Q584" s="429"/>
      <c r="R584" s="429"/>
      <c r="S584" s="429"/>
      <c r="T584" s="429"/>
      <c r="U584" s="429"/>
      <c r="V584" s="429"/>
      <c r="W584" s="429"/>
      <c r="X584" s="429"/>
      <c r="Y584" s="429"/>
      <c r="Z584" s="429"/>
    </row>
    <row r="585" spans="1:26" ht="15.75" customHeight="1">
      <c r="A585" s="429"/>
      <c r="B585" s="403"/>
      <c r="C585" s="429"/>
      <c r="D585" s="429"/>
      <c r="E585" s="429"/>
      <c r="F585" s="429"/>
      <c r="G585" s="429"/>
      <c r="H585" s="429"/>
      <c r="I585" s="429"/>
      <c r="J585" s="429"/>
      <c r="K585" s="429"/>
      <c r="L585" s="429"/>
      <c r="M585" s="403"/>
      <c r="N585" s="429"/>
      <c r="O585" s="429"/>
      <c r="P585" s="429"/>
      <c r="Q585" s="429"/>
      <c r="R585" s="429"/>
      <c r="S585" s="429"/>
      <c r="T585" s="429"/>
      <c r="U585" s="429"/>
      <c r="V585" s="429"/>
      <c r="W585" s="429"/>
      <c r="X585" s="429"/>
      <c r="Y585" s="429"/>
      <c r="Z585" s="429"/>
    </row>
    <row r="586" spans="1:26" ht="15.75" customHeight="1">
      <c r="A586" s="429"/>
      <c r="B586" s="403"/>
      <c r="C586" s="429"/>
      <c r="D586" s="429"/>
      <c r="E586" s="429"/>
      <c r="F586" s="429"/>
      <c r="G586" s="429"/>
      <c r="H586" s="429"/>
      <c r="I586" s="429"/>
      <c r="J586" s="429"/>
      <c r="K586" s="429"/>
      <c r="L586" s="429"/>
      <c r="M586" s="403"/>
      <c r="N586" s="429"/>
      <c r="O586" s="429"/>
      <c r="P586" s="429"/>
      <c r="Q586" s="429"/>
      <c r="R586" s="429"/>
      <c r="S586" s="429"/>
      <c r="T586" s="429"/>
      <c r="U586" s="429"/>
      <c r="V586" s="429"/>
      <c r="W586" s="429"/>
      <c r="X586" s="429"/>
      <c r="Y586" s="429"/>
      <c r="Z586" s="429"/>
    </row>
    <row r="587" spans="1:26" ht="15.75" customHeight="1">
      <c r="A587" s="429"/>
      <c r="B587" s="403"/>
      <c r="C587" s="429"/>
      <c r="D587" s="429"/>
      <c r="E587" s="429"/>
      <c r="F587" s="429"/>
      <c r="G587" s="429"/>
      <c r="H587" s="429"/>
      <c r="I587" s="429"/>
      <c r="J587" s="429"/>
      <c r="K587" s="429"/>
      <c r="L587" s="429"/>
      <c r="M587" s="403"/>
      <c r="N587" s="429"/>
      <c r="O587" s="429"/>
      <c r="P587" s="429"/>
      <c r="Q587" s="429"/>
      <c r="R587" s="429"/>
      <c r="S587" s="429"/>
      <c r="T587" s="429"/>
      <c r="U587" s="429"/>
      <c r="V587" s="429"/>
      <c r="W587" s="429"/>
      <c r="X587" s="429"/>
      <c r="Y587" s="429"/>
      <c r="Z587" s="429"/>
    </row>
    <row r="588" spans="1:26" ht="15.75" customHeight="1">
      <c r="A588" s="429"/>
      <c r="B588" s="403"/>
      <c r="C588" s="429"/>
      <c r="D588" s="429"/>
      <c r="E588" s="429"/>
      <c r="F588" s="429"/>
      <c r="G588" s="429"/>
      <c r="H588" s="429"/>
      <c r="I588" s="429"/>
      <c r="J588" s="429"/>
      <c r="K588" s="429"/>
      <c r="L588" s="429"/>
      <c r="M588" s="403"/>
      <c r="N588" s="429"/>
      <c r="O588" s="429"/>
      <c r="P588" s="429"/>
      <c r="Q588" s="429"/>
      <c r="R588" s="429"/>
      <c r="S588" s="429"/>
      <c r="T588" s="429"/>
      <c r="U588" s="429"/>
      <c r="V588" s="429"/>
      <c r="W588" s="429"/>
      <c r="X588" s="429"/>
      <c r="Y588" s="429"/>
      <c r="Z588" s="429"/>
    </row>
    <row r="589" spans="1:26" ht="15.75" customHeight="1">
      <c r="A589" s="429"/>
      <c r="B589" s="403"/>
      <c r="C589" s="429"/>
      <c r="D589" s="429"/>
      <c r="E589" s="429"/>
      <c r="F589" s="429"/>
      <c r="G589" s="429"/>
      <c r="H589" s="429"/>
      <c r="I589" s="429"/>
      <c r="J589" s="429"/>
      <c r="K589" s="429"/>
      <c r="L589" s="429"/>
      <c r="M589" s="403"/>
      <c r="N589" s="429"/>
      <c r="O589" s="429"/>
      <c r="P589" s="429"/>
      <c r="Q589" s="429"/>
      <c r="R589" s="429"/>
      <c r="S589" s="429"/>
      <c r="T589" s="429"/>
      <c r="U589" s="429"/>
      <c r="V589" s="429"/>
      <c r="W589" s="429"/>
      <c r="X589" s="429"/>
      <c r="Y589" s="429"/>
      <c r="Z589" s="429"/>
    </row>
    <row r="590" spans="1:26" ht="15.75" customHeight="1">
      <c r="A590" s="429"/>
      <c r="B590" s="403"/>
      <c r="C590" s="429"/>
      <c r="D590" s="429"/>
      <c r="E590" s="429"/>
      <c r="F590" s="429"/>
      <c r="G590" s="429"/>
      <c r="H590" s="429"/>
      <c r="I590" s="429"/>
      <c r="J590" s="429"/>
      <c r="K590" s="429"/>
      <c r="L590" s="429"/>
      <c r="M590" s="403"/>
      <c r="N590" s="429"/>
      <c r="O590" s="429"/>
      <c r="P590" s="429"/>
      <c r="Q590" s="429"/>
      <c r="R590" s="429"/>
      <c r="S590" s="429"/>
      <c r="T590" s="429"/>
      <c r="U590" s="429"/>
      <c r="V590" s="429"/>
      <c r="W590" s="429"/>
      <c r="X590" s="429"/>
      <c r="Y590" s="429"/>
      <c r="Z590" s="429"/>
    </row>
    <row r="591" spans="1:26" ht="15.75" customHeight="1">
      <c r="A591" s="429"/>
      <c r="B591" s="403"/>
      <c r="C591" s="429"/>
      <c r="D591" s="429"/>
      <c r="E591" s="429"/>
      <c r="F591" s="429"/>
      <c r="G591" s="429"/>
      <c r="H591" s="429"/>
      <c r="I591" s="429"/>
      <c r="J591" s="429"/>
      <c r="K591" s="429"/>
      <c r="L591" s="429"/>
      <c r="M591" s="403"/>
      <c r="N591" s="429"/>
      <c r="O591" s="429"/>
      <c r="P591" s="429"/>
      <c r="Q591" s="429"/>
      <c r="R591" s="429"/>
      <c r="S591" s="429"/>
      <c r="T591" s="429"/>
      <c r="U591" s="429"/>
      <c r="V591" s="429"/>
      <c r="W591" s="429"/>
      <c r="X591" s="429"/>
      <c r="Y591" s="429"/>
      <c r="Z591" s="429"/>
    </row>
    <row r="592" spans="1:26" ht="15.75" customHeight="1">
      <c r="A592" s="429"/>
      <c r="B592" s="403"/>
      <c r="C592" s="429"/>
      <c r="D592" s="429"/>
      <c r="E592" s="429"/>
      <c r="F592" s="429"/>
      <c r="G592" s="429"/>
      <c r="H592" s="429"/>
      <c r="I592" s="429"/>
      <c r="J592" s="429"/>
      <c r="K592" s="429"/>
      <c r="L592" s="429"/>
      <c r="M592" s="403"/>
      <c r="N592" s="429"/>
      <c r="O592" s="429"/>
      <c r="P592" s="429"/>
      <c r="Q592" s="429"/>
      <c r="R592" s="429"/>
      <c r="S592" s="429"/>
      <c r="T592" s="429"/>
      <c r="U592" s="429"/>
      <c r="V592" s="429"/>
      <c r="W592" s="429"/>
      <c r="X592" s="429"/>
      <c r="Y592" s="429"/>
      <c r="Z592" s="429"/>
    </row>
    <row r="593" spans="1:26" ht="15.75" customHeight="1">
      <c r="A593" s="429"/>
      <c r="B593" s="403"/>
      <c r="C593" s="429"/>
      <c r="D593" s="429"/>
      <c r="E593" s="429"/>
      <c r="F593" s="429"/>
      <c r="G593" s="429"/>
      <c r="H593" s="429"/>
      <c r="I593" s="429"/>
      <c r="J593" s="429"/>
      <c r="K593" s="429"/>
      <c r="L593" s="429"/>
      <c r="M593" s="403"/>
      <c r="N593" s="429"/>
      <c r="O593" s="429"/>
      <c r="P593" s="429"/>
      <c r="Q593" s="429"/>
      <c r="R593" s="429"/>
      <c r="S593" s="429"/>
      <c r="T593" s="429"/>
      <c r="U593" s="429"/>
      <c r="V593" s="429"/>
      <c r="W593" s="429"/>
      <c r="X593" s="429"/>
      <c r="Y593" s="429"/>
      <c r="Z593" s="429"/>
    </row>
    <row r="594" spans="1:26" ht="15.75" customHeight="1">
      <c r="A594" s="429"/>
      <c r="B594" s="403"/>
      <c r="C594" s="429"/>
      <c r="D594" s="429"/>
      <c r="E594" s="429"/>
      <c r="F594" s="429"/>
      <c r="G594" s="429"/>
      <c r="H594" s="429"/>
      <c r="I594" s="429"/>
      <c r="J594" s="429"/>
      <c r="K594" s="429"/>
      <c r="L594" s="429"/>
      <c r="M594" s="403"/>
      <c r="N594" s="429"/>
      <c r="O594" s="429"/>
      <c r="P594" s="429"/>
      <c r="Q594" s="429"/>
      <c r="R594" s="429"/>
      <c r="S594" s="429"/>
      <c r="T594" s="429"/>
      <c r="U594" s="429"/>
      <c r="V594" s="429"/>
      <c r="W594" s="429"/>
      <c r="X594" s="429"/>
      <c r="Y594" s="429"/>
      <c r="Z594" s="429"/>
    </row>
    <row r="595" spans="1:26" ht="15.75" customHeight="1">
      <c r="A595" s="429"/>
      <c r="B595" s="403"/>
      <c r="C595" s="429"/>
      <c r="D595" s="429"/>
      <c r="E595" s="429"/>
      <c r="F595" s="429"/>
      <c r="G595" s="429"/>
      <c r="H595" s="429"/>
      <c r="I595" s="429"/>
      <c r="J595" s="429"/>
      <c r="K595" s="429"/>
      <c r="L595" s="429"/>
      <c r="M595" s="403"/>
      <c r="N595" s="429"/>
      <c r="O595" s="429"/>
      <c r="P595" s="429"/>
      <c r="Q595" s="429"/>
      <c r="R595" s="429"/>
      <c r="S595" s="429"/>
      <c r="T595" s="429"/>
      <c r="U595" s="429"/>
      <c r="V595" s="429"/>
      <c r="W595" s="429"/>
      <c r="X595" s="429"/>
      <c r="Y595" s="429"/>
      <c r="Z595" s="429"/>
    </row>
    <row r="596" spans="1:26" ht="15.75" customHeight="1">
      <c r="A596" s="429"/>
      <c r="B596" s="403"/>
      <c r="C596" s="429"/>
      <c r="D596" s="429"/>
      <c r="E596" s="429"/>
      <c r="F596" s="429"/>
      <c r="G596" s="429"/>
      <c r="H596" s="429"/>
      <c r="I596" s="429"/>
      <c r="J596" s="429"/>
      <c r="K596" s="429"/>
      <c r="L596" s="429"/>
      <c r="M596" s="403"/>
      <c r="N596" s="429"/>
      <c r="O596" s="429"/>
      <c r="P596" s="429"/>
      <c r="Q596" s="429"/>
      <c r="R596" s="429"/>
      <c r="S596" s="429"/>
      <c r="T596" s="429"/>
      <c r="U596" s="429"/>
      <c r="V596" s="429"/>
      <c r="W596" s="429"/>
      <c r="X596" s="429"/>
      <c r="Y596" s="429"/>
      <c r="Z596" s="429"/>
    </row>
    <row r="597" spans="1:26" ht="15.75" customHeight="1">
      <c r="A597" s="429"/>
      <c r="B597" s="403"/>
      <c r="C597" s="429"/>
      <c r="D597" s="429"/>
      <c r="E597" s="429"/>
      <c r="F597" s="429"/>
      <c r="G597" s="429"/>
      <c r="H597" s="429"/>
      <c r="I597" s="429"/>
      <c r="J597" s="429"/>
      <c r="K597" s="429"/>
      <c r="L597" s="429"/>
      <c r="M597" s="403"/>
      <c r="N597" s="429"/>
      <c r="O597" s="429"/>
      <c r="P597" s="429"/>
      <c r="Q597" s="429"/>
      <c r="R597" s="429"/>
      <c r="S597" s="429"/>
      <c r="T597" s="429"/>
      <c r="U597" s="429"/>
      <c r="V597" s="429"/>
      <c r="W597" s="429"/>
      <c r="X597" s="429"/>
      <c r="Y597" s="429"/>
      <c r="Z597" s="429"/>
    </row>
    <row r="598" spans="1:26" ht="15.75" customHeight="1">
      <c r="A598" s="429"/>
      <c r="B598" s="403"/>
      <c r="C598" s="429"/>
      <c r="D598" s="429"/>
      <c r="E598" s="429"/>
      <c r="F598" s="429"/>
      <c r="G598" s="429"/>
      <c r="H598" s="429"/>
      <c r="I598" s="429"/>
      <c r="J598" s="429"/>
      <c r="K598" s="429"/>
      <c r="L598" s="429"/>
      <c r="M598" s="403"/>
      <c r="N598" s="429"/>
      <c r="O598" s="429"/>
      <c r="P598" s="429"/>
      <c r="Q598" s="429"/>
      <c r="R598" s="429"/>
      <c r="S598" s="429"/>
      <c r="T598" s="429"/>
      <c r="U598" s="429"/>
      <c r="V598" s="429"/>
      <c r="W598" s="429"/>
      <c r="X598" s="429"/>
      <c r="Y598" s="429"/>
      <c r="Z598" s="429"/>
    </row>
    <row r="599" spans="1:26" ht="15.75" customHeight="1">
      <c r="A599" s="429"/>
      <c r="B599" s="403"/>
      <c r="C599" s="429"/>
      <c r="D599" s="429"/>
      <c r="E599" s="429"/>
      <c r="F599" s="429"/>
      <c r="G599" s="429"/>
      <c r="H599" s="429"/>
      <c r="I599" s="429"/>
      <c r="J599" s="429"/>
      <c r="K599" s="429"/>
      <c r="L599" s="429"/>
      <c r="M599" s="403"/>
      <c r="N599" s="429"/>
      <c r="O599" s="429"/>
      <c r="P599" s="429"/>
      <c r="Q599" s="429"/>
      <c r="R599" s="429"/>
      <c r="S599" s="429"/>
      <c r="T599" s="429"/>
      <c r="U599" s="429"/>
      <c r="V599" s="429"/>
      <c r="W599" s="429"/>
      <c r="X599" s="429"/>
      <c r="Y599" s="429"/>
      <c r="Z599" s="429"/>
    </row>
    <row r="600" spans="1:26" ht="15.75" customHeight="1">
      <c r="A600" s="429"/>
      <c r="B600" s="403"/>
      <c r="C600" s="429"/>
      <c r="D600" s="429"/>
      <c r="E600" s="429"/>
      <c r="F600" s="429"/>
      <c r="G600" s="429"/>
      <c r="H600" s="429"/>
      <c r="I600" s="429"/>
      <c r="J600" s="429"/>
      <c r="K600" s="429"/>
      <c r="L600" s="429"/>
      <c r="M600" s="403"/>
      <c r="N600" s="429"/>
      <c r="O600" s="429"/>
      <c r="P600" s="429"/>
      <c r="Q600" s="429"/>
      <c r="R600" s="429"/>
      <c r="S600" s="429"/>
      <c r="T600" s="429"/>
      <c r="U600" s="429"/>
      <c r="V600" s="429"/>
      <c r="W600" s="429"/>
      <c r="X600" s="429"/>
      <c r="Y600" s="429"/>
      <c r="Z600" s="429"/>
    </row>
    <row r="601" spans="1:26" ht="15.75" customHeight="1">
      <c r="A601" s="429"/>
      <c r="B601" s="403"/>
      <c r="C601" s="429"/>
      <c r="D601" s="429"/>
      <c r="E601" s="429"/>
      <c r="F601" s="429"/>
      <c r="G601" s="429"/>
      <c r="H601" s="429"/>
      <c r="I601" s="429"/>
      <c r="J601" s="429"/>
      <c r="K601" s="429"/>
      <c r="L601" s="429"/>
      <c r="M601" s="403"/>
      <c r="N601" s="429"/>
      <c r="O601" s="429"/>
      <c r="P601" s="429"/>
      <c r="Q601" s="429"/>
      <c r="R601" s="429"/>
      <c r="S601" s="429"/>
      <c r="T601" s="429"/>
      <c r="U601" s="429"/>
      <c r="V601" s="429"/>
      <c r="W601" s="429"/>
      <c r="X601" s="429"/>
      <c r="Y601" s="429"/>
      <c r="Z601" s="429"/>
    </row>
    <row r="602" spans="1:26" ht="15.75" customHeight="1">
      <c r="A602" s="429"/>
      <c r="B602" s="403"/>
      <c r="C602" s="429"/>
      <c r="D602" s="429"/>
      <c r="E602" s="429"/>
      <c r="F602" s="429"/>
      <c r="G602" s="429"/>
      <c r="H602" s="429"/>
      <c r="I602" s="429"/>
      <c r="J602" s="429"/>
      <c r="K602" s="429"/>
      <c r="L602" s="429"/>
      <c r="M602" s="403"/>
      <c r="N602" s="429"/>
      <c r="O602" s="429"/>
      <c r="P602" s="429"/>
      <c r="Q602" s="429"/>
      <c r="R602" s="429"/>
      <c r="S602" s="429"/>
      <c r="T602" s="429"/>
      <c r="U602" s="429"/>
      <c r="V602" s="429"/>
      <c r="W602" s="429"/>
      <c r="X602" s="429"/>
      <c r="Y602" s="429"/>
      <c r="Z602" s="429"/>
    </row>
    <row r="603" spans="1:26" ht="15.75" customHeight="1">
      <c r="A603" s="429"/>
      <c r="B603" s="403"/>
      <c r="C603" s="429"/>
      <c r="D603" s="429"/>
      <c r="E603" s="429"/>
      <c r="F603" s="429"/>
      <c r="G603" s="429"/>
      <c r="H603" s="429"/>
      <c r="I603" s="429"/>
      <c r="J603" s="429"/>
      <c r="K603" s="429"/>
      <c r="L603" s="429"/>
      <c r="M603" s="403"/>
      <c r="N603" s="429"/>
      <c r="O603" s="429"/>
      <c r="P603" s="429"/>
      <c r="Q603" s="429"/>
      <c r="R603" s="429"/>
      <c r="S603" s="429"/>
      <c r="T603" s="429"/>
      <c r="U603" s="429"/>
      <c r="V603" s="429"/>
      <c r="W603" s="429"/>
      <c r="X603" s="429"/>
      <c r="Y603" s="429"/>
      <c r="Z603" s="429"/>
    </row>
    <row r="604" spans="1:26" ht="15.75" customHeight="1">
      <c r="A604" s="429"/>
      <c r="B604" s="403"/>
      <c r="C604" s="429"/>
      <c r="D604" s="429"/>
      <c r="E604" s="429"/>
      <c r="F604" s="429"/>
      <c r="G604" s="429"/>
      <c r="H604" s="429"/>
      <c r="I604" s="429"/>
      <c r="J604" s="429"/>
      <c r="K604" s="429"/>
      <c r="L604" s="429"/>
      <c r="M604" s="403"/>
      <c r="N604" s="429"/>
      <c r="O604" s="429"/>
      <c r="P604" s="429"/>
      <c r="Q604" s="429"/>
      <c r="R604" s="429"/>
      <c r="S604" s="429"/>
      <c r="T604" s="429"/>
      <c r="U604" s="429"/>
      <c r="V604" s="429"/>
      <c r="W604" s="429"/>
      <c r="X604" s="429"/>
      <c r="Y604" s="429"/>
      <c r="Z604" s="429"/>
    </row>
    <row r="605" spans="1:26" ht="15.75" customHeight="1">
      <c r="A605" s="429"/>
      <c r="B605" s="403"/>
      <c r="C605" s="429"/>
      <c r="D605" s="429"/>
      <c r="E605" s="429"/>
      <c r="F605" s="429"/>
      <c r="G605" s="429"/>
      <c r="H605" s="429"/>
      <c r="I605" s="429"/>
      <c r="J605" s="429"/>
      <c r="K605" s="429"/>
      <c r="L605" s="429"/>
      <c r="M605" s="403"/>
      <c r="N605" s="429"/>
      <c r="O605" s="429"/>
      <c r="P605" s="429"/>
      <c r="Q605" s="429"/>
      <c r="R605" s="429"/>
      <c r="S605" s="429"/>
      <c r="T605" s="429"/>
      <c r="U605" s="429"/>
      <c r="V605" s="429"/>
      <c r="W605" s="429"/>
      <c r="X605" s="429"/>
      <c r="Y605" s="429"/>
      <c r="Z605" s="429"/>
    </row>
    <row r="606" spans="1:26" ht="15.75" customHeight="1">
      <c r="A606" s="429"/>
      <c r="B606" s="403"/>
      <c r="C606" s="429"/>
      <c r="D606" s="429"/>
      <c r="E606" s="429"/>
      <c r="F606" s="429"/>
      <c r="G606" s="429"/>
      <c r="H606" s="429"/>
      <c r="I606" s="429"/>
      <c r="J606" s="429"/>
      <c r="K606" s="429"/>
      <c r="L606" s="429"/>
      <c r="M606" s="403"/>
      <c r="N606" s="429"/>
      <c r="O606" s="429"/>
      <c r="P606" s="429"/>
      <c r="Q606" s="429"/>
      <c r="R606" s="429"/>
      <c r="S606" s="429"/>
      <c r="T606" s="429"/>
      <c r="U606" s="429"/>
      <c r="V606" s="429"/>
      <c r="W606" s="429"/>
      <c r="X606" s="429"/>
      <c r="Y606" s="429"/>
      <c r="Z606" s="429"/>
    </row>
    <row r="607" spans="1:26" ht="15.75" customHeight="1">
      <c r="A607" s="429"/>
      <c r="B607" s="403"/>
      <c r="C607" s="429"/>
      <c r="D607" s="429"/>
      <c r="E607" s="429"/>
      <c r="F607" s="429"/>
      <c r="G607" s="429"/>
      <c r="H607" s="429"/>
      <c r="I607" s="429"/>
      <c r="J607" s="429"/>
      <c r="K607" s="429"/>
      <c r="L607" s="429"/>
      <c r="M607" s="403"/>
      <c r="N607" s="429"/>
      <c r="O607" s="429"/>
      <c r="P607" s="429"/>
      <c r="Q607" s="429"/>
      <c r="R607" s="429"/>
      <c r="S607" s="429"/>
      <c r="T607" s="429"/>
      <c r="U607" s="429"/>
      <c r="V607" s="429"/>
      <c r="W607" s="429"/>
      <c r="X607" s="429"/>
      <c r="Y607" s="429"/>
      <c r="Z607" s="429"/>
    </row>
    <row r="608" spans="1:26" ht="15.75" customHeight="1">
      <c r="A608" s="429"/>
      <c r="B608" s="403"/>
      <c r="C608" s="429"/>
      <c r="D608" s="429"/>
      <c r="E608" s="429"/>
      <c r="F608" s="429"/>
      <c r="G608" s="429"/>
      <c r="H608" s="429"/>
      <c r="I608" s="429"/>
      <c r="J608" s="429"/>
      <c r="K608" s="429"/>
      <c r="L608" s="429"/>
      <c r="M608" s="403"/>
      <c r="N608" s="429"/>
      <c r="O608" s="429"/>
      <c r="P608" s="429"/>
      <c r="Q608" s="429"/>
      <c r="R608" s="429"/>
      <c r="S608" s="429"/>
      <c r="T608" s="429"/>
      <c r="U608" s="429"/>
      <c r="V608" s="429"/>
      <c r="W608" s="429"/>
      <c r="X608" s="429"/>
      <c r="Y608" s="429"/>
      <c r="Z608" s="429"/>
    </row>
    <row r="609" spans="1:26" ht="15.75" customHeight="1">
      <c r="A609" s="429"/>
      <c r="B609" s="403"/>
      <c r="C609" s="429"/>
      <c r="D609" s="429"/>
      <c r="E609" s="429"/>
      <c r="F609" s="429"/>
      <c r="G609" s="429"/>
      <c r="H609" s="429"/>
      <c r="I609" s="429"/>
      <c r="J609" s="429"/>
      <c r="K609" s="429"/>
      <c r="L609" s="429"/>
      <c r="M609" s="403"/>
      <c r="N609" s="429"/>
      <c r="O609" s="429"/>
      <c r="P609" s="429"/>
      <c r="Q609" s="429"/>
      <c r="R609" s="429"/>
      <c r="S609" s="429"/>
      <c r="T609" s="429"/>
      <c r="U609" s="429"/>
      <c r="V609" s="429"/>
      <c r="W609" s="429"/>
      <c r="X609" s="429"/>
      <c r="Y609" s="429"/>
      <c r="Z609" s="429"/>
    </row>
    <row r="610" spans="1:26" ht="15.75" customHeight="1">
      <c r="A610" s="429"/>
      <c r="B610" s="403"/>
      <c r="C610" s="429"/>
      <c r="D610" s="429"/>
      <c r="E610" s="429"/>
      <c r="F610" s="429"/>
      <c r="G610" s="429"/>
      <c r="H610" s="429"/>
      <c r="I610" s="429"/>
      <c r="J610" s="429"/>
      <c r="K610" s="429"/>
      <c r="L610" s="429"/>
      <c r="M610" s="403"/>
      <c r="N610" s="429"/>
      <c r="O610" s="429"/>
      <c r="P610" s="429"/>
      <c r="Q610" s="429"/>
      <c r="R610" s="429"/>
      <c r="S610" s="429"/>
      <c r="T610" s="429"/>
      <c r="U610" s="429"/>
      <c r="V610" s="429"/>
      <c r="W610" s="429"/>
      <c r="X610" s="429"/>
      <c r="Y610" s="429"/>
      <c r="Z610" s="429"/>
    </row>
    <row r="611" spans="1:26" ht="15.75" customHeight="1">
      <c r="A611" s="429"/>
      <c r="B611" s="403"/>
      <c r="C611" s="429"/>
      <c r="D611" s="429"/>
      <c r="E611" s="429"/>
      <c r="F611" s="429"/>
      <c r="G611" s="429"/>
      <c r="H611" s="429"/>
      <c r="I611" s="429"/>
      <c r="J611" s="429"/>
      <c r="K611" s="429"/>
      <c r="L611" s="429"/>
      <c r="M611" s="403"/>
      <c r="N611" s="429"/>
      <c r="O611" s="429"/>
      <c r="P611" s="429"/>
      <c r="Q611" s="429"/>
      <c r="R611" s="429"/>
      <c r="S611" s="429"/>
      <c r="T611" s="429"/>
      <c r="U611" s="429"/>
      <c r="V611" s="429"/>
      <c r="W611" s="429"/>
      <c r="X611" s="429"/>
      <c r="Y611" s="429"/>
      <c r="Z611" s="429"/>
    </row>
    <row r="612" spans="1:26" ht="15.75" customHeight="1">
      <c r="A612" s="429"/>
      <c r="B612" s="403"/>
      <c r="C612" s="429"/>
      <c r="D612" s="429"/>
      <c r="E612" s="429"/>
      <c r="F612" s="429"/>
      <c r="G612" s="429"/>
      <c r="H612" s="429"/>
      <c r="I612" s="429"/>
      <c r="J612" s="429"/>
      <c r="K612" s="429"/>
      <c r="L612" s="429"/>
      <c r="M612" s="403"/>
      <c r="N612" s="429"/>
      <c r="O612" s="429"/>
      <c r="P612" s="429"/>
      <c r="Q612" s="429"/>
      <c r="R612" s="429"/>
      <c r="S612" s="429"/>
      <c r="T612" s="429"/>
      <c r="U612" s="429"/>
      <c r="V612" s="429"/>
      <c r="W612" s="429"/>
      <c r="X612" s="429"/>
      <c r="Y612" s="429"/>
      <c r="Z612" s="429"/>
    </row>
    <row r="613" spans="1:26" ht="15.75" customHeight="1">
      <c r="A613" s="429"/>
      <c r="B613" s="403"/>
      <c r="C613" s="429"/>
      <c r="D613" s="429"/>
      <c r="E613" s="429"/>
      <c r="F613" s="429"/>
      <c r="G613" s="429"/>
      <c r="H613" s="429"/>
      <c r="I613" s="429"/>
      <c r="J613" s="429"/>
      <c r="K613" s="429"/>
      <c r="L613" s="429"/>
      <c r="M613" s="403"/>
      <c r="N613" s="429"/>
      <c r="O613" s="429"/>
      <c r="P613" s="429"/>
      <c r="Q613" s="429"/>
      <c r="R613" s="429"/>
      <c r="S613" s="429"/>
      <c r="T613" s="429"/>
      <c r="U613" s="429"/>
      <c r="V613" s="429"/>
      <c r="W613" s="429"/>
      <c r="X613" s="429"/>
      <c r="Y613" s="429"/>
      <c r="Z613" s="429"/>
    </row>
    <row r="614" spans="1:26" ht="15.75" customHeight="1">
      <c r="A614" s="429"/>
      <c r="B614" s="403"/>
      <c r="C614" s="429"/>
      <c r="D614" s="429"/>
      <c r="E614" s="429"/>
      <c r="F614" s="429"/>
      <c r="G614" s="429"/>
      <c r="H614" s="429"/>
      <c r="I614" s="429"/>
      <c r="J614" s="429"/>
      <c r="K614" s="429"/>
      <c r="L614" s="429"/>
      <c r="M614" s="403"/>
      <c r="N614" s="429"/>
      <c r="O614" s="429"/>
      <c r="P614" s="429"/>
      <c r="Q614" s="429"/>
      <c r="R614" s="429"/>
      <c r="S614" s="429"/>
      <c r="T614" s="429"/>
      <c r="U614" s="429"/>
      <c r="V614" s="429"/>
      <c r="W614" s="429"/>
      <c r="X614" s="429"/>
      <c r="Y614" s="429"/>
      <c r="Z614" s="429"/>
    </row>
    <row r="615" spans="1:26" ht="15.75" customHeight="1">
      <c r="A615" s="429"/>
      <c r="B615" s="403"/>
      <c r="C615" s="429"/>
      <c r="D615" s="429"/>
      <c r="E615" s="429"/>
      <c r="F615" s="429"/>
      <c r="G615" s="429"/>
      <c r="H615" s="429"/>
      <c r="I615" s="429"/>
      <c r="J615" s="429"/>
      <c r="K615" s="429"/>
      <c r="L615" s="429"/>
      <c r="M615" s="403"/>
      <c r="N615" s="429"/>
      <c r="O615" s="429"/>
      <c r="P615" s="429"/>
      <c r="Q615" s="429"/>
      <c r="R615" s="429"/>
      <c r="S615" s="429"/>
      <c r="T615" s="429"/>
      <c r="U615" s="429"/>
      <c r="V615" s="429"/>
      <c r="W615" s="429"/>
      <c r="X615" s="429"/>
      <c r="Y615" s="429"/>
      <c r="Z615" s="429"/>
    </row>
    <row r="616" spans="1:26" ht="15.75" customHeight="1">
      <c r="A616" s="429"/>
      <c r="B616" s="403"/>
      <c r="C616" s="429"/>
      <c r="D616" s="429"/>
      <c r="E616" s="429"/>
      <c r="F616" s="429"/>
      <c r="G616" s="429"/>
      <c r="H616" s="429"/>
      <c r="I616" s="429"/>
      <c r="J616" s="429"/>
      <c r="K616" s="429"/>
      <c r="L616" s="429"/>
      <c r="M616" s="403"/>
      <c r="N616" s="429"/>
      <c r="O616" s="429"/>
      <c r="P616" s="429"/>
      <c r="Q616" s="429"/>
      <c r="R616" s="429"/>
      <c r="S616" s="429"/>
      <c r="T616" s="429"/>
      <c r="U616" s="429"/>
      <c r="V616" s="429"/>
      <c r="W616" s="429"/>
      <c r="X616" s="429"/>
      <c r="Y616" s="429"/>
      <c r="Z616" s="429"/>
    </row>
    <row r="617" spans="1:26" ht="15.75" customHeight="1">
      <c r="A617" s="429"/>
      <c r="B617" s="403"/>
      <c r="C617" s="429"/>
      <c r="D617" s="429"/>
      <c r="E617" s="429"/>
      <c r="F617" s="429"/>
      <c r="G617" s="429"/>
      <c r="H617" s="429"/>
      <c r="I617" s="429"/>
      <c r="J617" s="429"/>
      <c r="K617" s="429"/>
      <c r="L617" s="429"/>
      <c r="M617" s="403"/>
      <c r="N617" s="429"/>
      <c r="O617" s="429"/>
      <c r="P617" s="429"/>
      <c r="Q617" s="429"/>
      <c r="R617" s="429"/>
      <c r="S617" s="429"/>
      <c r="T617" s="429"/>
      <c r="U617" s="429"/>
      <c r="V617" s="429"/>
      <c r="W617" s="429"/>
      <c r="X617" s="429"/>
      <c r="Y617" s="429"/>
      <c r="Z617" s="429"/>
    </row>
    <row r="618" spans="1:26" ht="15.75" customHeight="1">
      <c r="A618" s="429"/>
      <c r="B618" s="403"/>
      <c r="C618" s="429"/>
      <c r="D618" s="429"/>
      <c r="E618" s="429"/>
      <c r="F618" s="429"/>
      <c r="G618" s="429"/>
      <c r="H618" s="429"/>
      <c r="I618" s="429"/>
      <c r="J618" s="429"/>
      <c r="K618" s="429"/>
      <c r="L618" s="429"/>
      <c r="M618" s="403"/>
      <c r="N618" s="429"/>
      <c r="O618" s="429"/>
      <c r="P618" s="429"/>
      <c r="Q618" s="429"/>
      <c r="R618" s="429"/>
      <c r="S618" s="429"/>
      <c r="T618" s="429"/>
      <c r="U618" s="429"/>
      <c r="V618" s="429"/>
      <c r="W618" s="429"/>
      <c r="X618" s="429"/>
      <c r="Y618" s="429"/>
      <c r="Z618" s="429"/>
    </row>
    <row r="619" spans="1:26" ht="15.75" customHeight="1">
      <c r="A619" s="429"/>
      <c r="B619" s="403"/>
      <c r="C619" s="429"/>
      <c r="D619" s="429"/>
      <c r="E619" s="429"/>
      <c r="F619" s="429"/>
      <c r="G619" s="429"/>
      <c r="H619" s="429"/>
      <c r="I619" s="429"/>
      <c r="J619" s="429"/>
      <c r="K619" s="429"/>
      <c r="L619" s="429"/>
      <c r="M619" s="403"/>
      <c r="N619" s="429"/>
      <c r="O619" s="429"/>
      <c r="P619" s="429"/>
      <c r="Q619" s="429"/>
      <c r="R619" s="429"/>
      <c r="S619" s="429"/>
      <c r="T619" s="429"/>
      <c r="U619" s="429"/>
      <c r="V619" s="429"/>
      <c r="W619" s="429"/>
      <c r="X619" s="429"/>
      <c r="Y619" s="429"/>
      <c r="Z619" s="429"/>
    </row>
    <row r="620" spans="1:26" ht="15.75" customHeight="1">
      <c r="A620" s="429"/>
      <c r="B620" s="403"/>
      <c r="C620" s="429"/>
      <c r="D620" s="429"/>
      <c r="E620" s="429"/>
      <c r="F620" s="429"/>
      <c r="G620" s="429"/>
      <c r="H620" s="429"/>
      <c r="I620" s="429"/>
      <c r="J620" s="429"/>
      <c r="K620" s="429"/>
      <c r="L620" s="429"/>
      <c r="M620" s="403"/>
      <c r="N620" s="429"/>
      <c r="O620" s="429"/>
      <c r="P620" s="429"/>
      <c r="Q620" s="429"/>
      <c r="R620" s="429"/>
      <c r="S620" s="429"/>
      <c r="T620" s="429"/>
      <c r="U620" s="429"/>
      <c r="V620" s="429"/>
      <c r="W620" s="429"/>
      <c r="X620" s="429"/>
      <c r="Y620" s="429"/>
      <c r="Z620" s="429"/>
    </row>
    <row r="621" spans="1:26" ht="15.75" customHeight="1">
      <c r="A621" s="429"/>
      <c r="B621" s="403"/>
      <c r="C621" s="429"/>
      <c r="D621" s="429"/>
      <c r="E621" s="429"/>
      <c r="F621" s="429"/>
      <c r="G621" s="429"/>
      <c r="H621" s="429"/>
      <c r="I621" s="429"/>
      <c r="J621" s="429"/>
      <c r="K621" s="429"/>
      <c r="L621" s="429"/>
      <c r="M621" s="403"/>
      <c r="N621" s="429"/>
      <c r="O621" s="429"/>
      <c r="P621" s="429"/>
      <c r="Q621" s="429"/>
      <c r="R621" s="429"/>
      <c r="S621" s="429"/>
      <c r="T621" s="429"/>
      <c r="U621" s="429"/>
      <c r="V621" s="429"/>
      <c r="W621" s="429"/>
      <c r="X621" s="429"/>
      <c r="Y621" s="429"/>
      <c r="Z621" s="429"/>
    </row>
    <row r="622" spans="1:26" ht="15.75" customHeight="1">
      <c r="A622" s="429"/>
      <c r="B622" s="403"/>
      <c r="C622" s="429"/>
      <c r="D622" s="429"/>
      <c r="E622" s="429"/>
      <c r="F622" s="429"/>
      <c r="G622" s="429"/>
      <c r="H622" s="429"/>
      <c r="I622" s="429"/>
      <c r="J622" s="429"/>
      <c r="K622" s="429"/>
      <c r="L622" s="429"/>
      <c r="M622" s="403"/>
      <c r="N622" s="429"/>
      <c r="O622" s="429"/>
      <c r="P622" s="429"/>
      <c r="Q622" s="429"/>
      <c r="R622" s="429"/>
      <c r="S622" s="429"/>
      <c r="T622" s="429"/>
      <c r="U622" s="429"/>
      <c r="V622" s="429"/>
      <c r="W622" s="429"/>
      <c r="X622" s="429"/>
      <c r="Y622" s="429"/>
      <c r="Z622" s="429"/>
    </row>
    <row r="623" spans="1:26" ht="15.75" customHeight="1">
      <c r="A623" s="429"/>
      <c r="B623" s="403"/>
      <c r="C623" s="429"/>
      <c r="D623" s="429"/>
      <c r="E623" s="429"/>
      <c r="F623" s="429"/>
      <c r="G623" s="429"/>
      <c r="H623" s="429"/>
      <c r="I623" s="429"/>
      <c r="J623" s="429"/>
      <c r="K623" s="429"/>
      <c r="L623" s="429"/>
      <c r="M623" s="403"/>
      <c r="N623" s="429"/>
      <c r="O623" s="429"/>
      <c r="P623" s="429"/>
      <c r="Q623" s="429"/>
      <c r="R623" s="429"/>
      <c r="S623" s="429"/>
      <c r="T623" s="429"/>
      <c r="U623" s="429"/>
      <c r="V623" s="429"/>
      <c r="W623" s="429"/>
      <c r="X623" s="429"/>
      <c r="Y623" s="429"/>
      <c r="Z623" s="429"/>
    </row>
    <row r="624" spans="1:26" ht="15.75" customHeight="1">
      <c r="A624" s="429"/>
      <c r="B624" s="403"/>
      <c r="C624" s="429"/>
      <c r="D624" s="429"/>
      <c r="E624" s="429"/>
      <c r="F624" s="429"/>
      <c r="G624" s="429"/>
      <c r="H624" s="429"/>
      <c r="I624" s="429"/>
      <c r="J624" s="429"/>
      <c r="K624" s="429"/>
      <c r="L624" s="429"/>
      <c r="M624" s="403"/>
      <c r="N624" s="429"/>
      <c r="O624" s="429"/>
      <c r="P624" s="429"/>
      <c r="Q624" s="429"/>
      <c r="R624" s="429"/>
      <c r="S624" s="429"/>
      <c r="T624" s="429"/>
      <c r="U624" s="429"/>
      <c r="V624" s="429"/>
      <c r="W624" s="429"/>
      <c r="X624" s="429"/>
      <c r="Y624" s="429"/>
      <c r="Z624" s="429"/>
    </row>
    <row r="625" spans="1:26" ht="15.75" customHeight="1">
      <c r="A625" s="429"/>
      <c r="B625" s="403"/>
      <c r="C625" s="429"/>
      <c r="D625" s="429"/>
      <c r="E625" s="429"/>
      <c r="F625" s="429"/>
      <c r="G625" s="429"/>
      <c r="H625" s="429"/>
      <c r="I625" s="429"/>
      <c r="J625" s="429"/>
      <c r="K625" s="429"/>
      <c r="L625" s="429"/>
      <c r="M625" s="403"/>
      <c r="N625" s="429"/>
      <c r="O625" s="429"/>
      <c r="P625" s="429"/>
      <c r="Q625" s="429"/>
      <c r="R625" s="429"/>
      <c r="S625" s="429"/>
      <c r="T625" s="429"/>
      <c r="U625" s="429"/>
      <c r="V625" s="429"/>
      <c r="W625" s="429"/>
      <c r="X625" s="429"/>
      <c r="Y625" s="429"/>
      <c r="Z625" s="429"/>
    </row>
    <row r="626" spans="1:26" ht="15.75" customHeight="1">
      <c r="A626" s="429"/>
      <c r="B626" s="403"/>
      <c r="C626" s="429"/>
      <c r="D626" s="429"/>
      <c r="E626" s="429"/>
      <c r="F626" s="429"/>
      <c r="G626" s="429"/>
      <c r="H626" s="429"/>
      <c r="I626" s="429"/>
      <c r="J626" s="429"/>
      <c r="K626" s="429"/>
      <c r="L626" s="429"/>
      <c r="M626" s="403"/>
      <c r="N626" s="429"/>
      <c r="O626" s="429"/>
      <c r="P626" s="429"/>
      <c r="Q626" s="429"/>
      <c r="R626" s="429"/>
      <c r="S626" s="429"/>
      <c r="T626" s="429"/>
      <c r="U626" s="429"/>
      <c r="V626" s="429"/>
      <c r="W626" s="429"/>
      <c r="X626" s="429"/>
      <c r="Y626" s="429"/>
      <c r="Z626" s="429"/>
    </row>
    <row r="627" spans="1:26" ht="15.75" customHeight="1">
      <c r="A627" s="429"/>
      <c r="B627" s="403"/>
      <c r="C627" s="429"/>
      <c r="D627" s="429"/>
      <c r="E627" s="429"/>
      <c r="F627" s="429"/>
      <c r="G627" s="429"/>
      <c r="H627" s="429"/>
      <c r="I627" s="429"/>
      <c r="J627" s="429"/>
      <c r="K627" s="429"/>
      <c r="L627" s="429"/>
      <c r="M627" s="403"/>
      <c r="N627" s="429"/>
      <c r="O627" s="429"/>
      <c r="P627" s="429"/>
      <c r="Q627" s="429"/>
      <c r="R627" s="429"/>
      <c r="S627" s="429"/>
      <c r="T627" s="429"/>
      <c r="U627" s="429"/>
      <c r="V627" s="429"/>
      <c r="W627" s="429"/>
      <c r="X627" s="429"/>
      <c r="Y627" s="429"/>
      <c r="Z627" s="429"/>
    </row>
    <row r="628" spans="1:26" ht="15.75" customHeight="1">
      <c r="A628" s="429"/>
      <c r="B628" s="403"/>
      <c r="C628" s="429"/>
      <c r="D628" s="429"/>
      <c r="E628" s="429"/>
      <c r="F628" s="429"/>
      <c r="G628" s="429"/>
      <c r="H628" s="429"/>
      <c r="I628" s="429"/>
      <c r="J628" s="429"/>
      <c r="K628" s="429"/>
      <c r="L628" s="429"/>
      <c r="M628" s="403"/>
      <c r="N628" s="429"/>
      <c r="O628" s="429"/>
      <c r="P628" s="429"/>
      <c r="Q628" s="429"/>
      <c r="R628" s="429"/>
      <c r="S628" s="429"/>
      <c r="T628" s="429"/>
      <c r="U628" s="429"/>
      <c r="V628" s="429"/>
      <c r="W628" s="429"/>
      <c r="X628" s="429"/>
      <c r="Y628" s="429"/>
      <c r="Z628" s="429"/>
    </row>
    <row r="629" spans="1:26" ht="15.75" customHeight="1">
      <c r="A629" s="429"/>
      <c r="B629" s="403"/>
      <c r="C629" s="429"/>
      <c r="D629" s="429"/>
      <c r="E629" s="429"/>
      <c r="F629" s="429"/>
      <c r="G629" s="429"/>
      <c r="H629" s="429"/>
      <c r="I629" s="429"/>
      <c r="J629" s="429"/>
      <c r="K629" s="429"/>
      <c r="L629" s="429"/>
      <c r="M629" s="403"/>
      <c r="N629" s="429"/>
      <c r="O629" s="429"/>
      <c r="P629" s="429"/>
      <c r="Q629" s="429"/>
      <c r="R629" s="429"/>
      <c r="S629" s="429"/>
      <c r="T629" s="429"/>
      <c r="U629" s="429"/>
      <c r="V629" s="429"/>
      <c r="W629" s="429"/>
      <c r="X629" s="429"/>
      <c r="Y629" s="429"/>
      <c r="Z629" s="429"/>
    </row>
    <row r="630" spans="1:26" ht="15.75" customHeight="1">
      <c r="A630" s="429"/>
      <c r="B630" s="403"/>
      <c r="C630" s="429"/>
      <c r="D630" s="429"/>
      <c r="E630" s="429"/>
      <c r="F630" s="429"/>
      <c r="G630" s="429"/>
      <c r="H630" s="429"/>
      <c r="I630" s="429"/>
      <c r="J630" s="429"/>
      <c r="K630" s="429"/>
      <c r="L630" s="429"/>
      <c r="M630" s="403"/>
      <c r="N630" s="429"/>
      <c r="O630" s="429"/>
      <c r="P630" s="429"/>
      <c r="Q630" s="429"/>
      <c r="R630" s="429"/>
      <c r="S630" s="429"/>
      <c r="T630" s="429"/>
      <c r="U630" s="429"/>
      <c r="V630" s="429"/>
      <c r="W630" s="429"/>
      <c r="X630" s="429"/>
      <c r="Y630" s="429"/>
      <c r="Z630" s="429"/>
    </row>
    <row r="631" spans="1:26" ht="15.75" customHeight="1">
      <c r="A631" s="429"/>
      <c r="B631" s="403"/>
      <c r="C631" s="429"/>
      <c r="D631" s="429"/>
      <c r="E631" s="429"/>
      <c r="F631" s="429"/>
      <c r="G631" s="429"/>
      <c r="H631" s="429"/>
      <c r="I631" s="429"/>
      <c r="J631" s="429"/>
      <c r="K631" s="429"/>
      <c r="L631" s="429"/>
      <c r="M631" s="403"/>
      <c r="N631" s="429"/>
      <c r="O631" s="429"/>
      <c r="P631" s="429"/>
      <c r="Q631" s="429"/>
      <c r="R631" s="429"/>
      <c r="S631" s="429"/>
      <c r="T631" s="429"/>
      <c r="U631" s="429"/>
      <c r="V631" s="429"/>
      <c r="W631" s="429"/>
      <c r="X631" s="429"/>
      <c r="Y631" s="429"/>
      <c r="Z631" s="429"/>
    </row>
    <row r="632" spans="1:26" ht="15.75" customHeight="1">
      <c r="A632" s="429"/>
      <c r="B632" s="403"/>
      <c r="C632" s="429"/>
      <c r="D632" s="429"/>
      <c r="E632" s="429"/>
      <c r="F632" s="429"/>
      <c r="G632" s="429"/>
      <c r="H632" s="429"/>
      <c r="I632" s="429"/>
      <c r="J632" s="429"/>
      <c r="K632" s="429"/>
      <c r="L632" s="429"/>
      <c r="M632" s="403"/>
      <c r="N632" s="429"/>
      <c r="O632" s="429"/>
      <c r="P632" s="429"/>
      <c r="Q632" s="429"/>
      <c r="R632" s="429"/>
      <c r="S632" s="429"/>
      <c r="T632" s="429"/>
      <c r="U632" s="429"/>
      <c r="V632" s="429"/>
      <c r="W632" s="429"/>
      <c r="X632" s="429"/>
      <c r="Y632" s="429"/>
      <c r="Z632" s="429"/>
    </row>
    <row r="633" spans="1:26" ht="15.75" customHeight="1">
      <c r="A633" s="429"/>
      <c r="B633" s="403"/>
      <c r="C633" s="429"/>
      <c r="D633" s="429"/>
      <c r="E633" s="429"/>
      <c r="F633" s="429"/>
      <c r="G633" s="429"/>
      <c r="H633" s="429"/>
      <c r="I633" s="429"/>
      <c r="J633" s="429"/>
      <c r="K633" s="429"/>
      <c r="L633" s="429"/>
      <c r="M633" s="403"/>
      <c r="N633" s="429"/>
      <c r="O633" s="429"/>
      <c r="P633" s="429"/>
      <c r="Q633" s="429"/>
      <c r="R633" s="429"/>
      <c r="S633" s="429"/>
      <c r="T633" s="429"/>
      <c r="U633" s="429"/>
      <c r="V633" s="429"/>
      <c r="W633" s="429"/>
      <c r="X633" s="429"/>
      <c r="Y633" s="429"/>
      <c r="Z633" s="429"/>
    </row>
    <row r="634" spans="1:26" ht="15.75" customHeight="1">
      <c r="A634" s="429"/>
      <c r="B634" s="403"/>
      <c r="C634" s="429"/>
      <c r="D634" s="429"/>
      <c r="E634" s="429"/>
      <c r="F634" s="429"/>
      <c r="G634" s="429"/>
      <c r="H634" s="429"/>
      <c r="I634" s="429"/>
      <c r="J634" s="429"/>
      <c r="K634" s="429"/>
      <c r="L634" s="429"/>
      <c r="M634" s="403"/>
      <c r="N634" s="429"/>
      <c r="O634" s="429"/>
      <c r="P634" s="429"/>
      <c r="Q634" s="429"/>
      <c r="R634" s="429"/>
      <c r="S634" s="429"/>
      <c r="T634" s="429"/>
      <c r="U634" s="429"/>
      <c r="V634" s="429"/>
      <c r="W634" s="429"/>
      <c r="X634" s="429"/>
      <c r="Y634" s="429"/>
      <c r="Z634" s="429"/>
    </row>
    <row r="635" spans="1:26" ht="15.75" customHeight="1">
      <c r="A635" s="429"/>
      <c r="B635" s="403"/>
      <c r="C635" s="429"/>
      <c r="D635" s="429"/>
      <c r="E635" s="429"/>
      <c r="F635" s="429"/>
      <c r="G635" s="429"/>
      <c r="H635" s="429"/>
      <c r="I635" s="429"/>
      <c r="J635" s="429"/>
      <c r="K635" s="429"/>
      <c r="L635" s="429"/>
      <c r="M635" s="403"/>
      <c r="N635" s="429"/>
      <c r="O635" s="429"/>
      <c r="P635" s="429"/>
      <c r="Q635" s="429"/>
      <c r="R635" s="429"/>
      <c r="S635" s="429"/>
      <c r="T635" s="429"/>
      <c r="U635" s="429"/>
      <c r="V635" s="429"/>
      <c r="W635" s="429"/>
      <c r="X635" s="429"/>
      <c r="Y635" s="429"/>
      <c r="Z635" s="429"/>
    </row>
    <row r="636" spans="1:26" ht="15.75" customHeight="1">
      <c r="A636" s="429"/>
      <c r="B636" s="403"/>
      <c r="C636" s="429"/>
      <c r="D636" s="429"/>
      <c r="E636" s="429"/>
      <c r="F636" s="429"/>
      <c r="G636" s="429"/>
      <c r="H636" s="429"/>
      <c r="I636" s="429"/>
      <c r="J636" s="429"/>
      <c r="K636" s="429"/>
      <c r="L636" s="429"/>
      <c r="M636" s="403"/>
      <c r="N636" s="429"/>
      <c r="O636" s="429"/>
      <c r="P636" s="429"/>
      <c r="Q636" s="429"/>
      <c r="R636" s="429"/>
      <c r="S636" s="429"/>
      <c r="T636" s="429"/>
      <c r="U636" s="429"/>
      <c r="V636" s="429"/>
      <c r="W636" s="429"/>
      <c r="X636" s="429"/>
      <c r="Y636" s="429"/>
      <c r="Z636" s="429"/>
    </row>
    <row r="637" spans="1:26" ht="15.75" customHeight="1">
      <c r="A637" s="429"/>
      <c r="B637" s="403"/>
      <c r="C637" s="429"/>
      <c r="D637" s="429"/>
      <c r="E637" s="429"/>
      <c r="F637" s="429"/>
      <c r="G637" s="429"/>
      <c r="H637" s="429"/>
      <c r="I637" s="429"/>
      <c r="J637" s="429"/>
      <c r="K637" s="429"/>
      <c r="L637" s="429"/>
      <c r="M637" s="403"/>
      <c r="N637" s="429"/>
      <c r="O637" s="429"/>
      <c r="P637" s="429"/>
      <c r="Q637" s="429"/>
      <c r="R637" s="429"/>
      <c r="S637" s="429"/>
      <c r="T637" s="429"/>
      <c r="U637" s="429"/>
      <c r="V637" s="429"/>
      <c r="W637" s="429"/>
      <c r="X637" s="429"/>
      <c r="Y637" s="429"/>
      <c r="Z637" s="429"/>
    </row>
    <row r="638" spans="1:26" ht="15.75" customHeight="1">
      <c r="A638" s="429"/>
      <c r="B638" s="403"/>
      <c r="C638" s="429"/>
      <c r="D638" s="429"/>
      <c r="E638" s="429"/>
      <c r="F638" s="429"/>
      <c r="G638" s="429"/>
      <c r="H638" s="429"/>
      <c r="I638" s="429"/>
      <c r="J638" s="429"/>
      <c r="K638" s="429"/>
      <c r="L638" s="429"/>
      <c r="M638" s="403"/>
      <c r="N638" s="429"/>
      <c r="O638" s="429"/>
      <c r="P638" s="429"/>
      <c r="Q638" s="429"/>
      <c r="R638" s="429"/>
      <c r="S638" s="429"/>
      <c r="T638" s="429"/>
      <c r="U638" s="429"/>
      <c r="V638" s="429"/>
      <c r="W638" s="429"/>
      <c r="X638" s="429"/>
      <c r="Y638" s="429"/>
      <c r="Z638" s="429"/>
    </row>
    <row r="639" spans="1:26" ht="15.75" customHeight="1">
      <c r="A639" s="429"/>
      <c r="B639" s="403"/>
      <c r="C639" s="429"/>
      <c r="D639" s="429"/>
      <c r="E639" s="429"/>
      <c r="F639" s="429"/>
      <c r="G639" s="429"/>
      <c r="H639" s="429"/>
      <c r="I639" s="429"/>
      <c r="J639" s="429"/>
      <c r="K639" s="429"/>
      <c r="L639" s="429"/>
      <c r="M639" s="403"/>
      <c r="N639" s="429"/>
      <c r="O639" s="429"/>
      <c r="P639" s="429"/>
      <c r="Q639" s="429"/>
      <c r="R639" s="429"/>
      <c r="S639" s="429"/>
      <c r="T639" s="429"/>
      <c r="U639" s="429"/>
      <c r="V639" s="429"/>
      <c r="W639" s="429"/>
      <c r="X639" s="429"/>
      <c r="Y639" s="429"/>
      <c r="Z639" s="429"/>
    </row>
    <row r="640" spans="1:26" ht="15.75" customHeight="1">
      <c r="A640" s="429"/>
      <c r="B640" s="403"/>
      <c r="C640" s="429"/>
      <c r="D640" s="429"/>
      <c r="E640" s="429"/>
      <c r="F640" s="429"/>
      <c r="G640" s="429"/>
      <c r="H640" s="429"/>
      <c r="I640" s="429"/>
      <c r="J640" s="429"/>
      <c r="K640" s="429"/>
      <c r="L640" s="429"/>
      <c r="M640" s="403"/>
      <c r="N640" s="429"/>
      <c r="O640" s="429"/>
      <c r="P640" s="429"/>
      <c r="Q640" s="429"/>
      <c r="R640" s="429"/>
      <c r="S640" s="429"/>
      <c r="T640" s="429"/>
      <c r="U640" s="429"/>
      <c r="V640" s="429"/>
      <c r="W640" s="429"/>
      <c r="X640" s="429"/>
      <c r="Y640" s="429"/>
      <c r="Z640" s="429"/>
    </row>
    <row r="641" spans="1:26" ht="15.75" customHeight="1">
      <c r="A641" s="429"/>
      <c r="B641" s="403"/>
      <c r="C641" s="429"/>
      <c r="D641" s="429"/>
      <c r="E641" s="429"/>
      <c r="F641" s="429"/>
      <c r="G641" s="429"/>
      <c r="H641" s="429"/>
      <c r="I641" s="429"/>
      <c r="J641" s="429"/>
      <c r="K641" s="429"/>
      <c r="L641" s="429"/>
      <c r="M641" s="403"/>
      <c r="N641" s="429"/>
      <c r="O641" s="429"/>
      <c r="P641" s="429"/>
      <c r="Q641" s="429"/>
      <c r="R641" s="429"/>
      <c r="S641" s="429"/>
      <c r="T641" s="429"/>
      <c r="U641" s="429"/>
      <c r="V641" s="429"/>
      <c r="W641" s="429"/>
      <c r="X641" s="429"/>
      <c r="Y641" s="429"/>
      <c r="Z641" s="429"/>
    </row>
    <row r="642" spans="1:26" ht="15.75" customHeight="1">
      <c r="A642" s="429"/>
      <c r="B642" s="403"/>
      <c r="C642" s="429"/>
      <c r="D642" s="429"/>
      <c r="E642" s="429"/>
      <c r="F642" s="429"/>
      <c r="G642" s="429"/>
      <c r="H642" s="429"/>
      <c r="I642" s="429"/>
      <c r="J642" s="429"/>
      <c r="K642" s="429"/>
      <c r="L642" s="429"/>
      <c r="M642" s="403"/>
      <c r="N642" s="429"/>
      <c r="O642" s="429"/>
      <c r="P642" s="429"/>
      <c r="Q642" s="429"/>
      <c r="R642" s="429"/>
      <c r="S642" s="429"/>
      <c r="T642" s="429"/>
      <c r="U642" s="429"/>
      <c r="V642" s="429"/>
      <c r="W642" s="429"/>
      <c r="X642" s="429"/>
      <c r="Y642" s="429"/>
      <c r="Z642" s="429"/>
    </row>
    <row r="643" spans="1:26" ht="15.75" customHeight="1">
      <c r="A643" s="429"/>
      <c r="B643" s="403"/>
      <c r="C643" s="429"/>
      <c r="D643" s="429"/>
      <c r="E643" s="429"/>
      <c r="F643" s="429"/>
      <c r="G643" s="429"/>
      <c r="H643" s="429"/>
      <c r="I643" s="429"/>
      <c r="J643" s="429"/>
      <c r="K643" s="429"/>
      <c r="L643" s="429"/>
      <c r="M643" s="403"/>
      <c r="N643" s="429"/>
      <c r="O643" s="429"/>
      <c r="P643" s="429"/>
      <c r="Q643" s="429"/>
      <c r="R643" s="429"/>
      <c r="S643" s="429"/>
      <c r="T643" s="429"/>
      <c r="U643" s="429"/>
      <c r="V643" s="429"/>
      <c r="W643" s="429"/>
      <c r="X643" s="429"/>
      <c r="Y643" s="429"/>
      <c r="Z643" s="429"/>
    </row>
    <row r="644" spans="1:26" ht="15.75" customHeight="1">
      <c r="A644" s="429"/>
      <c r="B644" s="403"/>
      <c r="C644" s="429"/>
      <c r="D644" s="429"/>
      <c r="E644" s="429"/>
      <c r="F644" s="429"/>
      <c r="G644" s="429"/>
      <c r="H644" s="429"/>
      <c r="I644" s="429"/>
      <c r="J644" s="429"/>
      <c r="K644" s="429"/>
      <c r="L644" s="429"/>
      <c r="M644" s="403"/>
      <c r="N644" s="429"/>
      <c r="O644" s="429"/>
      <c r="P644" s="429"/>
      <c r="Q644" s="429"/>
      <c r="R644" s="429"/>
      <c r="S644" s="429"/>
      <c r="T644" s="429"/>
      <c r="U644" s="429"/>
      <c r="V644" s="429"/>
      <c r="W644" s="429"/>
      <c r="X644" s="429"/>
      <c r="Y644" s="429"/>
      <c r="Z644" s="429"/>
    </row>
    <row r="645" spans="1:26" ht="15.75" customHeight="1">
      <c r="A645" s="429"/>
      <c r="B645" s="403"/>
      <c r="C645" s="429"/>
      <c r="D645" s="429"/>
      <c r="E645" s="429"/>
      <c r="F645" s="429"/>
      <c r="G645" s="429"/>
      <c r="H645" s="429"/>
      <c r="I645" s="429"/>
      <c r="J645" s="429"/>
      <c r="K645" s="429"/>
      <c r="L645" s="429"/>
      <c r="M645" s="403"/>
      <c r="N645" s="429"/>
      <c r="O645" s="429"/>
      <c r="P645" s="429"/>
      <c r="Q645" s="429"/>
      <c r="R645" s="429"/>
      <c r="S645" s="429"/>
      <c r="T645" s="429"/>
      <c r="U645" s="429"/>
      <c r="V645" s="429"/>
      <c r="W645" s="429"/>
      <c r="X645" s="429"/>
      <c r="Y645" s="429"/>
      <c r="Z645" s="429"/>
    </row>
    <row r="646" spans="1:26" ht="15.75" customHeight="1">
      <c r="A646" s="429"/>
      <c r="B646" s="403"/>
      <c r="C646" s="429"/>
      <c r="D646" s="429"/>
      <c r="E646" s="429"/>
      <c r="F646" s="429"/>
      <c r="G646" s="429"/>
      <c r="H646" s="429"/>
      <c r="I646" s="429"/>
      <c r="J646" s="429"/>
      <c r="K646" s="429"/>
      <c r="L646" s="429"/>
      <c r="M646" s="403"/>
      <c r="N646" s="429"/>
      <c r="O646" s="429"/>
      <c r="P646" s="429"/>
      <c r="Q646" s="429"/>
      <c r="R646" s="429"/>
      <c r="S646" s="429"/>
      <c r="T646" s="429"/>
      <c r="U646" s="429"/>
      <c r="V646" s="429"/>
      <c r="W646" s="429"/>
      <c r="X646" s="429"/>
      <c r="Y646" s="429"/>
      <c r="Z646" s="429"/>
    </row>
    <row r="647" spans="1:26" ht="15.75" customHeight="1">
      <c r="A647" s="429"/>
      <c r="B647" s="403"/>
      <c r="C647" s="429"/>
      <c r="D647" s="429"/>
      <c r="E647" s="429"/>
      <c r="F647" s="429"/>
      <c r="G647" s="429"/>
      <c r="H647" s="429"/>
      <c r="I647" s="429"/>
      <c r="J647" s="429"/>
      <c r="K647" s="429"/>
      <c r="L647" s="429"/>
      <c r="M647" s="403"/>
      <c r="N647" s="429"/>
      <c r="O647" s="429"/>
      <c r="P647" s="429"/>
      <c r="Q647" s="429"/>
      <c r="R647" s="429"/>
      <c r="S647" s="429"/>
      <c r="T647" s="429"/>
      <c r="U647" s="429"/>
      <c r="V647" s="429"/>
      <c r="W647" s="429"/>
      <c r="X647" s="429"/>
      <c r="Y647" s="429"/>
      <c r="Z647" s="429"/>
    </row>
    <row r="648" spans="1:26" ht="15.75" customHeight="1">
      <c r="A648" s="429"/>
      <c r="B648" s="403"/>
      <c r="C648" s="429"/>
      <c r="D648" s="429"/>
      <c r="E648" s="429"/>
      <c r="F648" s="429"/>
      <c r="G648" s="429"/>
      <c r="H648" s="429"/>
      <c r="I648" s="429"/>
      <c r="J648" s="429"/>
      <c r="K648" s="429"/>
      <c r="L648" s="429"/>
      <c r="M648" s="403"/>
      <c r="N648" s="429"/>
      <c r="O648" s="429"/>
      <c r="P648" s="429"/>
      <c r="Q648" s="429"/>
      <c r="R648" s="429"/>
      <c r="S648" s="429"/>
      <c r="T648" s="429"/>
      <c r="U648" s="429"/>
      <c r="V648" s="429"/>
      <c r="W648" s="429"/>
      <c r="X648" s="429"/>
      <c r="Y648" s="429"/>
      <c r="Z648" s="429"/>
    </row>
    <row r="649" spans="1:26" ht="15.75" customHeight="1">
      <c r="A649" s="429"/>
      <c r="B649" s="403"/>
      <c r="C649" s="429"/>
      <c r="D649" s="429"/>
      <c r="E649" s="429"/>
      <c r="F649" s="429"/>
      <c r="G649" s="429"/>
      <c r="H649" s="429"/>
      <c r="I649" s="429"/>
      <c r="J649" s="429"/>
      <c r="K649" s="429"/>
      <c r="L649" s="429"/>
      <c r="M649" s="403"/>
      <c r="N649" s="429"/>
      <c r="O649" s="429"/>
      <c r="P649" s="429"/>
      <c r="Q649" s="429"/>
      <c r="R649" s="429"/>
      <c r="S649" s="429"/>
      <c r="T649" s="429"/>
      <c r="U649" s="429"/>
      <c r="V649" s="429"/>
      <c r="W649" s="429"/>
      <c r="X649" s="429"/>
      <c r="Y649" s="429"/>
      <c r="Z649" s="429"/>
    </row>
    <row r="650" spans="1:26" ht="15.75" customHeight="1">
      <c r="A650" s="429"/>
      <c r="B650" s="403"/>
      <c r="C650" s="429"/>
      <c r="D650" s="429"/>
      <c r="E650" s="429"/>
      <c r="F650" s="429"/>
      <c r="G650" s="429"/>
      <c r="H650" s="429"/>
      <c r="I650" s="429"/>
      <c r="J650" s="429"/>
      <c r="K650" s="429"/>
      <c r="L650" s="429"/>
      <c r="M650" s="403"/>
      <c r="N650" s="429"/>
      <c r="O650" s="429"/>
      <c r="P650" s="429"/>
      <c r="Q650" s="429"/>
      <c r="R650" s="429"/>
      <c r="S650" s="429"/>
      <c r="T650" s="429"/>
      <c r="U650" s="429"/>
      <c r="V650" s="429"/>
      <c r="W650" s="429"/>
      <c r="X650" s="429"/>
      <c r="Y650" s="429"/>
      <c r="Z650" s="429"/>
    </row>
    <row r="651" spans="1:26" ht="15.75" customHeight="1">
      <c r="A651" s="429"/>
      <c r="B651" s="403"/>
      <c r="C651" s="429"/>
      <c r="D651" s="429"/>
      <c r="E651" s="429"/>
      <c r="F651" s="429"/>
      <c r="G651" s="429"/>
      <c r="H651" s="429"/>
      <c r="I651" s="429"/>
      <c r="J651" s="429"/>
      <c r="K651" s="429"/>
      <c r="L651" s="429"/>
      <c r="M651" s="403"/>
      <c r="N651" s="429"/>
      <c r="O651" s="429"/>
      <c r="P651" s="429"/>
      <c r="Q651" s="429"/>
      <c r="R651" s="429"/>
      <c r="S651" s="429"/>
      <c r="T651" s="429"/>
      <c r="U651" s="429"/>
      <c r="V651" s="429"/>
      <c r="W651" s="429"/>
      <c r="X651" s="429"/>
      <c r="Y651" s="429"/>
      <c r="Z651" s="429"/>
    </row>
    <row r="652" spans="1:26" ht="15.75" customHeight="1">
      <c r="A652" s="429"/>
      <c r="B652" s="403"/>
      <c r="C652" s="429"/>
      <c r="D652" s="429"/>
      <c r="E652" s="429"/>
      <c r="F652" s="429"/>
      <c r="G652" s="429"/>
      <c r="H652" s="429"/>
      <c r="I652" s="429"/>
      <c r="J652" s="429"/>
      <c r="K652" s="429"/>
      <c r="L652" s="429"/>
      <c r="M652" s="403"/>
      <c r="N652" s="429"/>
      <c r="O652" s="429"/>
      <c r="P652" s="429"/>
      <c r="Q652" s="429"/>
      <c r="R652" s="429"/>
      <c r="S652" s="429"/>
      <c r="T652" s="429"/>
      <c r="U652" s="429"/>
      <c r="V652" s="429"/>
      <c r="W652" s="429"/>
      <c r="X652" s="429"/>
      <c r="Y652" s="429"/>
      <c r="Z652" s="429"/>
    </row>
    <row r="653" spans="1:26" ht="15.75" customHeight="1">
      <c r="A653" s="429"/>
      <c r="B653" s="403"/>
      <c r="C653" s="429"/>
      <c r="D653" s="429"/>
      <c r="E653" s="429"/>
      <c r="F653" s="429"/>
      <c r="G653" s="429"/>
      <c r="H653" s="429"/>
      <c r="I653" s="429"/>
      <c r="J653" s="429"/>
      <c r="K653" s="429"/>
      <c r="L653" s="429"/>
      <c r="M653" s="403"/>
      <c r="N653" s="429"/>
      <c r="O653" s="429"/>
      <c r="P653" s="429"/>
      <c r="Q653" s="429"/>
      <c r="R653" s="429"/>
      <c r="S653" s="429"/>
      <c r="T653" s="429"/>
      <c r="U653" s="429"/>
      <c r="V653" s="429"/>
      <c r="W653" s="429"/>
      <c r="X653" s="429"/>
      <c r="Y653" s="429"/>
      <c r="Z653" s="429"/>
    </row>
    <row r="654" spans="1:26" ht="15.75" customHeight="1">
      <c r="A654" s="429"/>
      <c r="B654" s="403"/>
      <c r="C654" s="429"/>
      <c r="D654" s="429"/>
      <c r="E654" s="429"/>
      <c r="F654" s="429"/>
      <c r="G654" s="429"/>
      <c r="H654" s="429"/>
      <c r="I654" s="429"/>
      <c r="J654" s="429"/>
      <c r="K654" s="429"/>
      <c r="L654" s="429"/>
      <c r="M654" s="403"/>
      <c r="N654" s="429"/>
      <c r="O654" s="429"/>
      <c r="P654" s="429"/>
      <c r="Q654" s="429"/>
      <c r="R654" s="429"/>
      <c r="S654" s="429"/>
      <c r="T654" s="429"/>
      <c r="U654" s="429"/>
      <c r="V654" s="429"/>
      <c r="W654" s="429"/>
      <c r="X654" s="429"/>
      <c r="Y654" s="429"/>
      <c r="Z654" s="429"/>
    </row>
    <row r="655" spans="1:26" ht="15.75" customHeight="1">
      <c r="A655" s="429"/>
      <c r="B655" s="403"/>
      <c r="C655" s="429"/>
      <c r="D655" s="429"/>
      <c r="E655" s="429"/>
      <c r="F655" s="429"/>
      <c r="G655" s="429"/>
      <c r="H655" s="429"/>
      <c r="I655" s="429"/>
      <c r="J655" s="429"/>
      <c r="K655" s="429"/>
      <c r="L655" s="429"/>
      <c r="M655" s="403"/>
      <c r="N655" s="429"/>
      <c r="O655" s="429"/>
      <c r="P655" s="429"/>
      <c r="Q655" s="429"/>
      <c r="R655" s="429"/>
      <c r="S655" s="429"/>
      <c r="T655" s="429"/>
      <c r="U655" s="429"/>
      <c r="V655" s="429"/>
      <c r="W655" s="429"/>
      <c r="X655" s="429"/>
      <c r="Y655" s="429"/>
      <c r="Z655" s="429"/>
    </row>
    <row r="656" spans="1:26" ht="15.75" customHeight="1">
      <c r="A656" s="429"/>
      <c r="B656" s="403"/>
      <c r="C656" s="429"/>
      <c r="D656" s="429"/>
      <c r="E656" s="429"/>
      <c r="F656" s="429"/>
      <c r="G656" s="429"/>
      <c r="H656" s="429"/>
      <c r="I656" s="429"/>
      <c r="J656" s="429"/>
      <c r="K656" s="429"/>
      <c r="L656" s="429"/>
      <c r="M656" s="403"/>
      <c r="N656" s="429"/>
      <c r="O656" s="429"/>
      <c r="P656" s="429"/>
      <c r="Q656" s="429"/>
      <c r="R656" s="429"/>
      <c r="S656" s="429"/>
      <c r="T656" s="429"/>
      <c r="U656" s="429"/>
      <c r="V656" s="429"/>
      <c r="W656" s="429"/>
      <c r="X656" s="429"/>
      <c r="Y656" s="429"/>
      <c r="Z656" s="429"/>
    </row>
    <row r="657" spans="1:26" ht="15.75" customHeight="1">
      <c r="A657" s="429"/>
      <c r="B657" s="403"/>
      <c r="C657" s="429"/>
      <c r="D657" s="429"/>
      <c r="E657" s="429"/>
      <c r="F657" s="429"/>
      <c r="G657" s="429"/>
      <c r="H657" s="429"/>
      <c r="I657" s="429"/>
      <c r="J657" s="429"/>
      <c r="K657" s="429"/>
      <c r="L657" s="429"/>
      <c r="M657" s="403"/>
      <c r="N657" s="429"/>
      <c r="O657" s="429"/>
      <c r="P657" s="429"/>
      <c r="Q657" s="429"/>
      <c r="R657" s="429"/>
      <c r="S657" s="429"/>
      <c r="T657" s="429"/>
      <c r="U657" s="429"/>
      <c r="V657" s="429"/>
      <c r="W657" s="429"/>
      <c r="X657" s="429"/>
      <c r="Y657" s="429"/>
      <c r="Z657" s="429"/>
    </row>
    <row r="658" spans="1:26" ht="15.75" customHeight="1">
      <c r="A658" s="429"/>
      <c r="B658" s="403"/>
      <c r="C658" s="429"/>
      <c r="D658" s="429"/>
      <c r="E658" s="429"/>
      <c r="F658" s="429"/>
      <c r="G658" s="429"/>
      <c r="H658" s="429"/>
      <c r="I658" s="429"/>
      <c r="J658" s="429"/>
      <c r="K658" s="429"/>
      <c r="L658" s="429"/>
      <c r="M658" s="403"/>
      <c r="N658" s="429"/>
      <c r="O658" s="429"/>
      <c r="P658" s="429"/>
      <c r="Q658" s="429"/>
      <c r="R658" s="429"/>
      <c r="S658" s="429"/>
      <c r="T658" s="429"/>
      <c r="U658" s="429"/>
      <c r="V658" s="429"/>
      <c r="W658" s="429"/>
      <c r="X658" s="429"/>
      <c r="Y658" s="429"/>
      <c r="Z658" s="429"/>
    </row>
    <row r="659" spans="1:26" ht="15.75" customHeight="1">
      <c r="A659" s="429"/>
      <c r="B659" s="403"/>
      <c r="C659" s="429"/>
      <c r="D659" s="429"/>
      <c r="E659" s="429"/>
      <c r="F659" s="429"/>
      <c r="G659" s="429"/>
      <c r="H659" s="429"/>
      <c r="I659" s="429"/>
      <c r="J659" s="429"/>
      <c r="K659" s="429"/>
      <c r="L659" s="429"/>
      <c r="M659" s="403"/>
      <c r="N659" s="429"/>
      <c r="O659" s="429"/>
      <c r="P659" s="429"/>
      <c r="Q659" s="429"/>
      <c r="R659" s="429"/>
      <c r="S659" s="429"/>
      <c r="T659" s="429"/>
      <c r="U659" s="429"/>
      <c r="V659" s="429"/>
      <c r="W659" s="429"/>
      <c r="X659" s="429"/>
      <c r="Y659" s="429"/>
      <c r="Z659" s="429"/>
    </row>
    <row r="660" spans="1:26" ht="15.75" customHeight="1">
      <c r="A660" s="429"/>
      <c r="B660" s="403"/>
      <c r="C660" s="429"/>
      <c r="D660" s="429"/>
      <c r="E660" s="429"/>
      <c r="F660" s="429"/>
      <c r="G660" s="429"/>
      <c r="H660" s="429"/>
      <c r="I660" s="429"/>
      <c r="J660" s="429"/>
      <c r="K660" s="429"/>
      <c r="L660" s="429"/>
      <c r="M660" s="403"/>
      <c r="N660" s="429"/>
      <c r="O660" s="429"/>
      <c r="P660" s="429"/>
      <c r="Q660" s="429"/>
      <c r="R660" s="429"/>
      <c r="S660" s="429"/>
      <c r="T660" s="429"/>
      <c r="U660" s="429"/>
      <c r="V660" s="429"/>
      <c r="W660" s="429"/>
      <c r="X660" s="429"/>
      <c r="Y660" s="429"/>
      <c r="Z660" s="429"/>
    </row>
    <row r="661" spans="1:26" ht="15.75" customHeight="1">
      <c r="A661" s="429"/>
      <c r="B661" s="403"/>
      <c r="C661" s="429"/>
      <c r="D661" s="429"/>
      <c r="E661" s="429"/>
      <c r="F661" s="429"/>
      <c r="G661" s="429"/>
      <c r="H661" s="429"/>
      <c r="I661" s="429"/>
      <c r="J661" s="429"/>
      <c r="K661" s="429"/>
      <c r="L661" s="429"/>
      <c r="M661" s="403"/>
      <c r="N661" s="429"/>
      <c r="O661" s="429"/>
      <c r="P661" s="429"/>
      <c r="Q661" s="429"/>
      <c r="R661" s="429"/>
      <c r="S661" s="429"/>
      <c r="T661" s="429"/>
      <c r="U661" s="429"/>
      <c r="V661" s="429"/>
      <c r="W661" s="429"/>
      <c r="X661" s="429"/>
      <c r="Y661" s="429"/>
      <c r="Z661" s="429"/>
    </row>
    <row r="662" spans="1:26" ht="15.75" customHeight="1">
      <c r="A662" s="429"/>
      <c r="B662" s="403"/>
      <c r="C662" s="429"/>
      <c r="D662" s="429"/>
      <c r="E662" s="429"/>
      <c r="F662" s="429"/>
      <c r="G662" s="429"/>
      <c r="H662" s="429"/>
      <c r="I662" s="429"/>
      <c r="J662" s="429"/>
      <c r="K662" s="429"/>
      <c r="L662" s="429"/>
      <c r="M662" s="403"/>
      <c r="N662" s="429"/>
      <c r="O662" s="429"/>
      <c r="P662" s="429"/>
      <c r="Q662" s="429"/>
      <c r="R662" s="429"/>
      <c r="S662" s="429"/>
      <c r="T662" s="429"/>
      <c r="U662" s="429"/>
      <c r="V662" s="429"/>
      <c r="W662" s="429"/>
      <c r="X662" s="429"/>
      <c r="Y662" s="429"/>
      <c r="Z662" s="429"/>
    </row>
    <row r="663" spans="1:26" ht="15.75" customHeight="1">
      <c r="A663" s="429"/>
      <c r="B663" s="403"/>
      <c r="C663" s="429"/>
      <c r="D663" s="429"/>
      <c r="E663" s="429"/>
      <c r="F663" s="429"/>
      <c r="G663" s="429"/>
      <c r="H663" s="429"/>
      <c r="I663" s="429"/>
      <c r="J663" s="429"/>
      <c r="K663" s="429"/>
      <c r="L663" s="429"/>
      <c r="M663" s="403"/>
      <c r="N663" s="429"/>
      <c r="O663" s="429"/>
      <c r="P663" s="429"/>
      <c r="Q663" s="429"/>
      <c r="R663" s="429"/>
      <c r="S663" s="429"/>
      <c r="T663" s="429"/>
      <c r="U663" s="429"/>
      <c r="V663" s="429"/>
      <c r="W663" s="429"/>
      <c r="X663" s="429"/>
      <c r="Y663" s="429"/>
      <c r="Z663" s="429"/>
    </row>
    <row r="664" spans="1:26" ht="15.75" customHeight="1">
      <c r="A664" s="429"/>
      <c r="B664" s="403"/>
      <c r="C664" s="429"/>
      <c r="D664" s="429"/>
      <c r="E664" s="429"/>
      <c r="F664" s="429"/>
      <c r="G664" s="429"/>
      <c r="H664" s="429"/>
      <c r="I664" s="429"/>
      <c r="J664" s="429"/>
      <c r="K664" s="429"/>
      <c r="L664" s="429"/>
      <c r="M664" s="403"/>
      <c r="N664" s="429"/>
      <c r="O664" s="429"/>
      <c r="P664" s="429"/>
      <c r="Q664" s="429"/>
      <c r="R664" s="429"/>
      <c r="S664" s="429"/>
      <c r="T664" s="429"/>
      <c r="U664" s="429"/>
      <c r="V664" s="429"/>
      <c r="W664" s="429"/>
      <c r="X664" s="429"/>
      <c r="Y664" s="429"/>
      <c r="Z664" s="429"/>
    </row>
    <row r="665" spans="1:26" ht="15.75" customHeight="1">
      <c r="A665" s="429"/>
      <c r="B665" s="403"/>
      <c r="C665" s="429"/>
      <c r="D665" s="429"/>
      <c r="E665" s="429"/>
      <c r="F665" s="429"/>
      <c r="G665" s="429"/>
      <c r="H665" s="429"/>
      <c r="I665" s="429"/>
      <c r="J665" s="429"/>
      <c r="K665" s="429"/>
      <c r="L665" s="429"/>
      <c r="M665" s="403"/>
      <c r="N665" s="429"/>
      <c r="O665" s="429"/>
      <c r="P665" s="429"/>
      <c r="Q665" s="429"/>
      <c r="R665" s="429"/>
      <c r="S665" s="429"/>
      <c r="T665" s="429"/>
      <c r="U665" s="429"/>
      <c r="V665" s="429"/>
      <c r="W665" s="429"/>
      <c r="X665" s="429"/>
      <c r="Y665" s="429"/>
      <c r="Z665" s="429"/>
    </row>
    <row r="666" spans="1:26" ht="15.75" customHeight="1">
      <c r="A666" s="429"/>
      <c r="B666" s="403"/>
      <c r="C666" s="429"/>
      <c r="D666" s="429"/>
      <c r="E666" s="429"/>
      <c r="F666" s="429"/>
      <c r="G666" s="429"/>
      <c r="H666" s="429"/>
      <c r="I666" s="429"/>
      <c r="J666" s="429"/>
      <c r="K666" s="429"/>
      <c r="L666" s="429"/>
      <c r="M666" s="403"/>
      <c r="N666" s="429"/>
      <c r="O666" s="429"/>
      <c r="P666" s="429"/>
      <c r="Q666" s="429"/>
      <c r="R666" s="429"/>
      <c r="S666" s="429"/>
      <c r="T666" s="429"/>
      <c r="U666" s="429"/>
      <c r="V666" s="429"/>
      <c r="W666" s="429"/>
      <c r="X666" s="429"/>
      <c r="Y666" s="429"/>
      <c r="Z666" s="429"/>
    </row>
    <row r="667" spans="1:26" ht="15.75" customHeight="1">
      <c r="A667" s="429"/>
      <c r="B667" s="403"/>
      <c r="C667" s="429"/>
      <c r="D667" s="429"/>
      <c r="E667" s="429"/>
      <c r="F667" s="429"/>
      <c r="G667" s="429"/>
      <c r="H667" s="429"/>
      <c r="I667" s="429"/>
      <c r="J667" s="429"/>
      <c r="K667" s="429"/>
      <c r="L667" s="429"/>
      <c r="M667" s="403"/>
      <c r="N667" s="429"/>
      <c r="O667" s="429"/>
      <c r="P667" s="429"/>
      <c r="Q667" s="429"/>
      <c r="R667" s="429"/>
      <c r="S667" s="429"/>
      <c r="T667" s="429"/>
      <c r="U667" s="429"/>
      <c r="V667" s="429"/>
      <c r="W667" s="429"/>
      <c r="X667" s="429"/>
      <c r="Y667" s="429"/>
      <c r="Z667" s="429"/>
    </row>
    <row r="668" spans="1:26" ht="15.75" customHeight="1">
      <c r="A668" s="429"/>
      <c r="B668" s="403"/>
      <c r="C668" s="429"/>
      <c r="D668" s="429"/>
      <c r="E668" s="429"/>
      <c r="F668" s="429"/>
      <c r="G668" s="429"/>
      <c r="H668" s="429"/>
      <c r="I668" s="429"/>
      <c r="J668" s="429"/>
      <c r="K668" s="429"/>
      <c r="L668" s="429"/>
      <c r="M668" s="403"/>
      <c r="N668" s="429"/>
      <c r="O668" s="429"/>
      <c r="P668" s="429"/>
      <c r="Q668" s="429"/>
      <c r="R668" s="429"/>
      <c r="S668" s="429"/>
      <c r="T668" s="429"/>
      <c r="U668" s="429"/>
      <c r="V668" s="429"/>
      <c r="W668" s="429"/>
      <c r="X668" s="429"/>
      <c r="Y668" s="429"/>
      <c r="Z668" s="429"/>
    </row>
    <row r="669" spans="1:26" ht="15.75" customHeight="1">
      <c r="A669" s="429"/>
      <c r="B669" s="403"/>
      <c r="C669" s="429"/>
      <c r="D669" s="429"/>
      <c r="E669" s="429"/>
      <c r="F669" s="429"/>
      <c r="G669" s="429"/>
      <c r="H669" s="429"/>
      <c r="I669" s="429"/>
      <c r="J669" s="429"/>
      <c r="K669" s="429"/>
      <c r="L669" s="429"/>
      <c r="M669" s="403"/>
      <c r="N669" s="429"/>
      <c r="O669" s="429"/>
      <c r="P669" s="429"/>
      <c r="Q669" s="429"/>
      <c r="R669" s="429"/>
      <c r="S669" s="429"/>
      <c r="T669" s="429"/>
      <c r="U669" s="429"/>
      <c r="V669" s="429"/>
      <c r="W669" s="429"/>
      <c r="X669" s="429"/>
      <c r="Y669" s="429"/>
      <c r="Z669" s="429"/>
    </row>
    <row r="670" spans="1:26" ht="15.75" customHeight="1">
      <c r="A670" s="429"/>
      <c r="B670" s="403"/>
      <c r="C670" s="429"/>
      <c r="D670" s="429"/>
      <c r="E670" s="429"/>
      <c r="F670" s="429"/>
      <c r="G670" s="429"/>
      <c r="H670" s="429"/>
      <c r="I670" s="429"/>
      <c r="J670" s="429"/>
      <c r="K670" s="429"/>
      <c r="L670" s="429"/>
      <c r="M670" s="403"/>
      <c r="N670" s="429"/>
      <c r="O670" s="429"/>
      <c r="P670" s="429"/>
      <c r="Q670" s="429"/>
      <c r="R670" s="429"/>
      <c r="S670" s="429"/>
      <c r="T670" s="429"/>
      <c r="U670" s="429"/>
      <c r="V670" s="429"/>
      <c r="W670" s="429"/>
      <c r="X670" s="429"/>
      <c r="Y670" s="429"/>
      <c r="Z670" s="429"/>
    </row>
    <row r="671" spans="1:26" ht="15.75" customHeight="1">
      <c r="A671" s="429"/>
      <c r="B671" s="403"/>
      <c r="C671" s="429"/>
      <c r="D671" s="429"/>
      <c r="E671" s="429"/>
      <c r="F671" s="429"/>
      <c r="G671" s="429"/>
      <c r="H671" s="429"/>
      <c r="I671" s="429"/>
      <c r="J671" s="429"/>
      <c r="K671" s="429"/>
      <c r="L671" s="429"/>
      <c r="M671" s="403"/>
      <c r="N671" s="429"/>
      <c r="O671" s="429"/>
      <c r="P671" s="429"/>
      <c r="Q671" s="429"/>
      <c r="R671" s="429"/>
      <c r="S671" s="429"/>
      <c r="T671" s="429"/>
      <c r="U671" s="429"/>
      <c r="V671" s="429"/>
      <c r="W671" s="429"/>
      <c r="X671" s="429"/>
      <c r="Y671" s="429"/>
      <c r="Z671" s="429"/>
    </row>
    <row r="672" spans="1:26" ht="15.75" customHeight="1">
      <c r="A672" s="429"/>
      <c r="B672" s="403"/>
      <c r="C672" s="429"/>
      <c r="D672" s="429"/>
      <c r="E672" s="429"/>
      <c r="F672" s="429"/>
      <c r="G672" s="429"/>
      <c r="H672" s="429"/>
      <c r="I672" s="429"/>
      <c r="J672" s="429"/>
      <c r="K672" s="429"/>
      <c r="L672" s="429"/>
      <c r="M672" s="403"/>
      <c r="N672" s="429"/>
      <c r="O672" s="429"/>
      <c r="P672" s="429"/>
      <c r="Q672" s="429"/>
      <c r="R672" s="429"/>
      <c r="S672" s="429"/>
      <c r="T672" s="429"/>
      <c r="U672" s="429"/>
      <c r="V672" s="429"/>
      <c r="W672" s="429"/>
      <c r="X672" s="429"/>
      <c r="Y672" s="429"/>
      <c r="Z672" s="429"/>
    </row>
    <row r="673" spans="1:26" ht="15.75" customHeight="1">
      <c r="A673" s="429"/>
      <c r="B673" s="403"/>
      <c r="C673" s="429"/>
      <c r="D673" s="429"/>
      <c r="E673" s="429"/>
      <c r="F673" s="429"/>
      <c r="G673" s="429"/>
      <c r="H673" s="429"/>
      <c r="I673" s="429"/>
      <c r="J673" s="429"/>
      <c r="K673" s="429"/>
      <c r="L673" s="429"/>
      <c r="M673" s="403"/>
      <c r="N673" s="429"/>
      <c r="O673" s="429"/>
      <c r="P673" s="429"/>
      <c r="Q673" s="429"/>
      <c r="R673" s="429"/>
      <c r="S673" s="429"/>
      <c r="T673" s="429"/>
      <c r="U673" s="429"/>
      <c r="V673" s="429"/>
      <c r="W673" s="429"/>
      <c r="X673" s="429"/>
      <c r="Y673" s="429"/>
      <c r="Z673" s="429"/>
    </row>
    <row r="674" spans="1:26" ht="15.75" customHeight="1">
      <c r="A674" s="429"/>
      <c r="B674" s="403"/>
      <c r="C674" s="429"/>
      <c r="D674" s="429"/>
      <c r="E674" s="429"/>
      <c r="F674" s="429"/>
      <c r="G674" s="429"/>
      <c r="H674" s="429"/>
      <c r="I674" s="429"/>
      <c r="J674" s="429"/>
      <c r="K674" s="429"/>
      <c r="L674" s="429"/>
      <c r="M674" s="403"/>
      <c r="N674" s="429"/>
      <c r="O674" s="429"/>
      <c r="P674" s="429"/>
      <c r="Q674" s="429"/>
      <c r="R674" s="429"/>
      <c r="S674" s="429"/>
      <c r="T674" s="429"/>
      <c r="U674" s="429"/>
      <c r="V674" s="429"/>
      <c r="W674" s="429"/>
      <c r="X674" s="429"/>
      <c r="Y674" s="429"/>
      <c r="Z674" s="429"/>
    </row>
    <row r="675" spans="1:26" ht="15.75" customHeight="1">
      <c r="A675" s="429"/>
      <c r="B675" s="403"/>
      <c r="C675" s="429"/>
      <c r="D675" s="429"/>
      <c r="E675" s="429"/>
      <c r="F675" s="429"/>
      <c r="G675" s="429"/>
      <c r="H675" s="429"/>
      <c r="I675" s="429"/>
      <c r="J675" s="429"/>
      <c r="K675" s="429"/>
      <c r="L675" s="429"/>
      <c r="M675" s="403"/>
      <c r="N675" s="429"/>
      <c r="O675" s="429"/>
      <c r="P675" s="429"/>
      <c r="Q675" s="429"/>
      <c r="R675" s="429"/>
      <c r="S675" s="429"/>
      <c r="T675" s="429"/>
      <c r="U675" s="429"/>
      <c r="V675" s="429"/>
      <c r="W675" s="429"/>
      <c r="X675" s="429"/>
      <c r="Y675" s="429"/>
      <c r="Z675" s="429"/>
    </row>
    <row r="676" spans="1:26" ht="15.75" customHeight="1">
      <c r="A676" s="429"/>
      <c r="B676" s="403"/>
      <c r="C676" s="429"/>
      <c r="D676" s="429"/>
      <c r="E676" s="429"/>
      <c r="F676" s="429"/>
      <c r="G676" s="429"/>
      <c r="H676" s="429"/>
      <c r="I676" s="429"/>
      <c r="J676" s="429"/>
      <c r="K676" s="429"/>
      <c r="L676" s="429"/>
      <c r="M676" s="403"/>
      <c r="N676" s="429"/>
      <c r="O676" s="429"/>
      <c r="P676" s="429"/>
      <c r="Q676" s="429"/>
      <c r="R676" s="429"/>
      <c r="S676" s="429"/>
      <c r="T676" s="429"/>
      <c r="U676" s="429"/>
      <c r="V676" s="429"/>
      <c r="W676" s="429"/>
      <c r="X676" s="429"/>
      <c r="Y676" s="429"/>
      <c r="Z676" s="429"/>
    </row>
    <row r="677" spans="1:26" ht="15.75" customHeight="1">
      <c r="A677" s="429"/>
      <c r="B677" s="403"/>
      <c r="C677" s="429"/>
      <c r="D677" s="429"/>
      <c r="E677" s="429"/>
      <c r="F677" s="429"/>
      <c r="G677" s="429"/>
      <c r="H677" s="429"/>
      <c r="I677" s="429"/>
      <c r="J677" s="429"/>
      <c r="K677" s="429"/>
      <c r="L677" s="429"/>
      <c r="M677" s="403"/>
      <c r="N677" s="429"/>
      <c r="O677" s="429"/>
      <c r="P677" s="429"/>
      <c r="Q677" s="429"/>
      <c r="R677" s="429"/>
      <c r="S677" s="429"/>
      <c r="T677" s="429"/>
      <c r="U677" s="429"/>
      <c r="V677" s="429"/>
      <c r="W677" s="429"/>
      <c r="X677" s="429"/>
      <c r="Y677" s="429"/>
      <c r="Z677" s="429"/>
    </row>
    <row r="678" spans="1:26" ht="15.75" customHeight="1">
      <c r="A678" s="429"/>
      <c r="B678" s="403"/>
      <c r="C678" s="429"/>
      <c r="D678" s="429"/>
      <c r="E678" s="429"/>
      <c r="F678" s="429"/>
      <c r="G678" s="429"/>
      <c r="H678" s="429"/>
      <c r="I678" s="429"/>
      <c r="J678" s="429"/>
      <c r="K678" s="429"/>
      <c r="L678" s="429"/>
      <c r="M678" s="403"/>
      <c r="N678" s="429"/>
      <c r="O678" s="429"/>
      <c r="P678" s="429"/>
      <c r="Q678" s="429"/>
      <c r="R678" s="429"/>
      <c r="S678" s="429"/>
      <c r="T678" s="429"/>
      <c r="U678" s="429"/>
      <c r="V678" s="429"/>
      <c r="W678" s="429"/>
      <c r="X678" s="429"/>
      <c r="Y678" s="429"/>
      <c r="Z678" s="429"/>
    </row>
    <row r="679" spans="1:26" ht="15.75" customHeight="1">
      <c r="A679" s="429"/>
      <c r="B679" s="403"/>
      <c r="C679" s="429"/>
      <c r="D679" s="429"/>
      <c r="E679" s="429"/>
      <c r="F679" s="429"/>
      <c r="G679" s="429"/>
      <c r="H679" s="429"/>
      <c r="I679" s="429"/>
      <c r="J679" s="429"/>
      <c r="K679" s="429"/>
      <c r="L679" s="429"/>
      <c r="M679" s="403"/>
      <c r="N679" s="429"/>
      <c r="O679" s="429"/>
      <c r="P679" s="429"/>
      <c r="Q679" s="429"/>
      <c r="R679" s="429"/>
      <c r="S679" s="429"/>
      <c r="T679" s="429"/>
      <c r="U679" s="429"/>
      <c r="V679" s="429"/>
      <c r="W679" s="429"/>
      <c r="X679" s="429"/>
      <c r="Y679" s="429"/>
      <c r="Z679" s="429"/>
    </row>
    <row r="680" spans="1:26" ht="15.75" customHeight="1">
      <c r="A680" s="429"/>
      <c r="B680" s="403"/>
      <c r="C680" s="429"/>
      <c r="D680" s="429"/>
      <c r="E680" s="429"/>
      <c r="F680" s="429"/>
      <c r="G680" s="429"/>
      <c r="H680" s="429"/>
      <c r="I680" s="429"/>
      <c r="J680" s="429"/>
      <c r="K680" s="429"/>
      <c r="L680" s="429"/>
      <c r="M680" s="403"/>
      <c r="N680" s="429"/>
      <c r="O680" s="429"/>
      <c r="P680" s="429"/>
      <c r="Q680" s="429"/>
      <c r="R680" s="429"/>
      <c r="S680" s="429"/>
      <c r="T680" s="429"/>
      <c r="U680" s="429"/>
      <c r="V680" s="429"/>
      <c r="W680" s="429"/>
      <c r="X680" s="429"/>
      <c r="Y680" s="429"/>
      <c r="Z680" s="429"/>
    </row>
    <row r="681" spans="1:26" ht="15.75" customHeight="1">
      <c r="A681" s="429"/>
      <c r="B681" s="403"/>
      <c r="C681" s="429"/>
      <c r="D681" s="429"/>
      <c r="E681" s="429"/>
      <c r="F681" s="429"/>
      <c r="G681" s="429"/>
      <c r="H681" s="429"/>
      <c r="I681" s="429"/>
      <c r="J681" s="429"/>
      <c r="K681" s="429"/>
      <c r="L681" s="429"/>
      <c r="M681" s="403"/>
      <c r="N681" s="429"/>
      <c r="O681" s="429"/>
      <c r="P681" s="429"/>
      <c r="Q681" s="429"/>
      <c r="R681" s="429"/>
      <c r="S681" s="429"/>
      <c r="T681" s="429"/>
      <c r="U681" s="429"/>
      <c r="V681" s="429"/>
      <c r="W681" s="429"/>
      <c r="X681" s="429"/>
      <c r="Y681" s="429"/>
      <c r="Z681" s="429"/>
    </row>
    <row r="682" spans="1:26" ht="15.75" customHeight="1">
      <c r="A682" s="429"/>
      <c r="B682" s="403"/>
      <c r="C682" s="429"/>
      <c r="D682" s="429"/>
      <c r="E682" s="429"/>
      <c r="F682" s="429"/>
      <c r="G682" s="429"/>
      <c r="H682" s="429"/>
      <c r="I682" s="429"/>
      <c r="J682" s="429"/>
      <c r="K682" s="429"/>
      <c r="L682" s="429"/>
      <c r="M682" s="403"/>
      <c r="N682" s="429"/>
      <c r="O682" s="429"/>
      <c r="P682" s="429"/>
      <c r="Q682" s="429"/>
      <c r="R682" s="429"/>
      <c r="S682" s="429"/>
      <c r="T682" s="429"/>
      <c r="U682" s="429"/>
      <c r="V682" s="429"/>
      <c r="W682" s="429"/>
      <c r="X682" s="429"/>
      <c r="Y682" s="429"/>
      <c r="Z682" s="429"/>
    </row>
    <row r="683" spans="1:26" ht="15.75" customHeight="1">
      <c r="A683" s="429"/>
      <c r="B683" s="403"/>
      <c r="C683" s="429"/>
      <c r="D683" s="429"/>
      <c r="E683" s="429"/>
      <c r="F683" s="429"/>
      <c r="G683" s="429"/>
      <c r="H683" s="429"/>
      <c r="I683" s="429"/>
      <c r="J683" s="429"/>
      <c r="K683" s="429"/>
      <c r="L683" s="429"/>
      <c r="M683" s="403"/>
      <c r="N683" s="429"/>
      <c r="O683" s="429"/>
      <c r="P683" s="429"/>
      <c r="Q683" s="429"/>
      <c r="R683" s="429"/>
      <c r="S683" s="429"/>
      <c r="T683" s="429"/>
      <c r="U683" s="429"/>
      <c r="V683" s="429"/>
      <c r="W683" s="429"/>
      <c r="X683" s="429"/>
      <c r="Y683" s="429"/>
      <c r="Z683" s="429"/>
    </row>
    <row r="684" spans="1:26" ht="15.75" customHeight="1">
      <c r="A684" s="429"/>
      <c r="B684" s="403"/>
      <c r="C684" s="429"/>
      <c r="D684" s="429"/>
      <c r="E684" s="429"/>
      <c r="F684" s="429"/>
      <c r="G684" s="429"/>
      <c r="H684" s="429"/>
      <c r="I684" s="429"/>
      <c r="J684" s="429"/>
      <c r="K684" s="429"/>
      <c r="L684" s="429"/>
      <c r="M684" s="403"/>
      <c r="N684" s="429"/>
      <c r="O684" s="429"/>
      <c r="P684" s="429"/>
      <c r="Q684" s="429"/>
      <c r="R684" s="429"/>
      <c r="S684" s="429"/>
      <c r="T684" s="429"/>
      <c r="U684" s="429"/>
      <c r="V684" s="429"/>
      <c r="W684" s="429"/>
      <c r="X684" s="429"/>
      <c r="Y684" s="429"/>
      <c r="Z684" s="429"/>
    </row>
    <row r="685" spans="1:26" ht="15.75" customHeight="1">
      <c r="A685" s="429"/>
      <c r="B685" s="403"/>
      <c r="C685" s="429"/>
      <c r="D685" s="429"/>
      <c r="E685" s="429"/>
      <c r="F685" s="429"/>
      <c r="G685" s="429"/>
      <c r="H685" s="429"/>
      <c r="I685" s="429"/>
      <c r="J685" s="429"/>
      <c r="K685" s="429"/>
      <c r="L685" s="429"/>
      <c r="M685" s="403"/>
      <c r="N685" s="429"/>
      <c r="O685" s="429"/>
      <c r="P685" s="429"/>
      <c r="Q685" s="429"/>
      <c r="R685" s="429"/>
      <c r="S685" s="429"/>
      <c r="T685" s="429"/>
      <c r="U685" s="429"/>
      <c r="V685" s="429"/>
      <c r="W685" s="429"/>
      <c r="X685" s="429"/>
      <c r="Y685" s="429"/>
      <c r="Z685" s="429"/>
    </row>
    <row r="686" spans="1:26" ht="15.75" customHeight="1">
      <c r="A686" s="429"/>
      <c r="B686" s="403"/>
      <c r="C686" s="429"/>
      <c r="D686" s="429"/>
      <c r="E686" s="429"/>
      <c r="F686" s="429"/>
      <c r="G686" s="429"/>
      <c r="H686" s="429"/>
      <c r="I686" s="429"/>
      <c r="J686" s="429"/>
      <c r="K686" s="429"/>
      <c r="L686" s="429"/>
      <c r="M686" s="403"/>
      <c r="N686" s="429"/>
      <c r="O686" s="429"/>
      <c r="P686" s="429"/>
      <c r="Q686" s="429"/>
      <c r="R686" s="429"/>
      <c r="S686" s="429"/>
      <c r="T686" s="429"/>
      <c r="U686" s="429"/>
      <c r="V686" s="429"/>
      <c r="W686" s="429"/>
      <c r="X686" s="429"/>
      <c r="Y686" s="429"/>
      <c r="Z686" s="429"/>
    </row>
    <row r="687" spans="1:26" ht="15.75" customHeight="1">
      <c r="A687" s="429"/>
      <c r="B687" s="403"/>
      <c r="C687" s="429"/>
      <c r="D687" s="429"/>
      <c r="E687" s="429"/>
      <c r="F687" s="429"/>
      <c r="G687" s="429"/>
      <c r="H687" s="429"/>
      <c r="I687" s="429"/>
      <c r="J687" s="429"/>
      <c r="K687" s="429"/>
      <c r="L687" s="429"/>
      <c r="M687" s="403"/>
      <c r="N687" s="429"/>
      <c r="O687" s="429"/>
      <c r="P687" s="429"/>
      <c r="Q687" s="429"/>
      <c r="R687" s="429"/>
      <c r="S687" s="429"/>
      <c r="T687" s="429"/>
      <c r="U687" s="429"/>
      <c r="V687" s="429"/>
      <c r="W687" s="429"/>
      <c r="X687" s="429"/>
      <c r="Y687" s="429"/>
      <c r="Z687" s="429"/>
    </row>
    <row r="688" spans="1:26" ht="15.75" customHeight="1">
      <c r="A688" s="429"/>
      <c r="B688" s="403"/>
      <c r="C688" s="429"/>
      <c r="D688" s="429"/>
      <c r="E688" s="429"/>
      <c r="F688" s="429"/>
      <c r="G688" s="429"/>
      <c r="H688" s="429"/>
      <c r="I688" s="429"/>
      <c r="J688" s="429"/>
      <c r="K688" s="429"/>
      <c r="L688" s="429"/>
      <c r="M688" s="403"/>
      <c r="N688" s="429"/>
      <c r="O688" s="429"/>
      <c r="P688" s="429"/>
      <c r="Q688" s="429"/>
      <c r="R688" s="429"/>
      <c r="S688" s="429"/>
      <c r="T688" s="429"/>
      <c r="U688" s="429"/>
      <c r="V688" s="429"/>
      <c r="W688" s="429"/>
      <c r="X688" s="429"/>
      <c r="Y688" s="429"/>
      <c r="Z688" s="429"/>
    </row>
    <row r="689" spans="1:26" ht="15.75" customHeight="1">
      <c r="A689" s="429"/>
      <c r="B689" s="403"/>
      <c r="C689" s="429"/>
      <c r="D689" s="429"/>
      <c r="E689" s="429"/>
      <c r="F689" s="429"/>
      <c r="G689" s="429"/>
      <c r="H689" s="429"/>
      <c r="I689" s="429"/>
      <c r="J689" s="429"/>
      <c r="K689" s="429"/>
      <c r="L689" s="429"/>
      <c r="M689" s="403"/>
      <c r="N689" s="429"/>
      <c r="O689" s="429"/>
      <c r="P689" s="429"/>
      <c r="Q689" s="429"/>
      <c r="R689" s="429"/>
      <c r="S689" s="429"/>
      <c r="T689" s="429"/>
      <c r="U689" s="429"/>
      <c r="V689" s="429"/>
      <c r="W689" s="429"/>
      <c r="X689" s="429"/>
      <c r="Y689" s="429"/>
      <c r="Z689" s="429"/>
    </row>
    <row r="690" spans="1:26" ht="15.75" customHeight="1">
      <c r="A690" s="429"/>
      <c r="B690" s="403"/>
      <c r="C690" s="429"/>
      <c r="D690" s="429"/>
      <c r="E690" s="429"/>
      <c r="F690" s="429"/>
      <c r="G690" s="429"/>
      <c r="H690" s="429"/>
      <c r="I690" s="429"/>
      <c r="J690" s="429"/>
      <c r="K690" s="429"/>
      <c r="L690" s="429"/>
      <c r="M690" s="403"/>
      <c r="N690" s="429"/>
      <c r="O690" s="429"/>
      <c r="P690" s="429"/>
      <c r="Q690" s="429"/>
      <c r="R690" s="429"/>
      <c r="S690" s="429"/>
      <c r="T690" s="429"/>
      <c r="U690" s="429"/>
      <c r="V690" s="429"/>
      <c r="W690" s="429"/>
      <c r="X690" s="429"/>
      <c r="Y690" s="429"/>
      <c r="Z690" s="429"/>
    </row>
    <row r="691" spans="1:26" ht="15.75" customHeight="1">
      <c r="A691" s="429"/>
      <c r="B691" s="403"/>
      <c r="C691" s="429"/>
      <c r="D691" s="429"/>
      <c r="E691" s="429"/>
      <c r="F691" s="429"/>
      <c r="G691" s="429"/>
      <c r="H691" s="429"/>
      <c r="I691" s="429"/>
      <c r="J691" s="429"/>
      <c r="K691" s="429"/>
      <c r="L691" s="429"/>
      <c r="M691" s="403"/>
      <c r="N691" s="429"/>
      <c r="O691" s="429"/>
      <c r="P691" s="429"/>
      <c r="Q691" s="429"/>
      <c r="R691" s="429"/>
      <c r="S691" s="429"/>
      <c r="T691" s="429"/>
      <c r="U691" s="429"/>
      <c r="V691" s="429"/>
      <c r="W691" s="429"/>
      <c r="X691" s="429"/>
      <c r="Y691" s="429"/>
      <c r="Z691" s="429"/>
    </row>
    <row r="692" spans="1:26" ht="15.75" customHeight="1">
      <c r="A692" s="429"/>
      <c r="B692" s="403"/>
      <c r="C692" s="429"/>
      <c r="D692" s="429"/>
      <c r="E692" s="429"/>
      <c r="F692" s="429"/>
      <c r="G692" s="429"/>
      <c r="H692" s="429"/>
      <c r="I692" s="429"/>
      <c r="J692" s="429"/>
      <c r="K692" s="429"/>
      <c r="L692" s="429"/>
      <c r="M692" s="403"/>
      <c r="N692" s="429"/>
      <c r="O692" s="429"/>
      <c r="P692" s="429"/>
      <c r="Q692" s="429"/>
      <c r="R692" s="429"/>
      <c r="S692" s="429"/>
      <c r="T692" s="429"/>
      <c r="U692" s="429"/>
      <c r="V692" s="429"/>
      <c r="W692" s="429"/>
      <c r="X692" s="429"/>
      <c r="Y692" s="429"/>
      <c r="Z692" s="429"/>
    </row>
    <row r="693" spans="1:26" ht="15.75" customHeight="1">
      <c r="A693" s="429"/>
      <c r="B693" s="403"/>
      <c r="C693" s="429"/>
      <c r="D693" s="429"/>
      <c r="E693" s="429"/>
      <c r="F693" s="429"/>
      <c r="G693" s="429"/>
      <c r="H693" s="429"/>
      <c r="I693" s="429"/>
      <c r="J693" s="429"/>
      <c r="K693" s="429"/>
      <c r="L693" s="429"/>
      <c r="M693" s="403"/>
      <c r="N693" s="429"/>
      <c r="O693" s="429"/>
      <c r="P693" s="429"/>
      <c r="Q693" s="429"/>
      <c r="R693" s="429"/>
      <c r="S693" s="429"/>
      <c r="T693" s="429"/>
      <c r="U693" s="429"/>
      <c r="V693" s="429"/>
      <c r="W693" s="429"/>
      <c r="X693" s="429"/>
      <c r="Y693" s="429"/>
      <c r="Z693" s="429"/>
    </row>
    <row r="694" spans="1:26" ht="15.75" customHeight="1">
      <c r="A694" s="429"/>
      <c r="B694" s="403"/>
      <c r="C694" s="429"/>
      <c r="D694" s="429"/>
      <c r="E694" s="429"/>
      <c r="F694" s="429"/>
      <c r="G694" s="429"/>
      <c r="H694" s="429"/>
      <c r="I694" s="429"/>
      <c r="J694" s="429"/>
      <c r="K694" s="429"/>
      <c r="L694" s="429"/>
      <c r="M694" s="403"/>
      <c r="N694" s="429"/>
      <c r="O694" s="429"/>
      <c r="P694" s="429"/>
      <c r="Q694" s="429"/>
      <c r="R694" s="429"/>
      <c r="S694" s="429"/>
      <c r="T694" s="429"/>
      <c r="U694" s="429"/>
      <c r="V694" s="429"/>
      <c r="W694" s="429"/>
      <c r="X694" s="429"/>
      <c r="Y694" s="429"/>
      <c r="Z694" s="429"/>
    </row>
    <row r="695" spans="1:26" ht="15.75" customHeight="1">
      <c r="A695" s="429"/>
      <c r="B695" s="403"/>
      <c r="C695" s="429"/>
      <c r="D695" s="429"/>
      <c r="E695" s="429"/>
      <c r="F695" s="429"/>
      <c r="G695" s="429"/>
      <c r="H695" s="429"/>
      <c r="I695" s="429"/>
      <c r="J695" s="429"/>
      <c r="K695" s="429"/>
      <c r="L695" s="429"/>
      <c r="M695" s="403"/>
      <c r="N695" s="429"/>
      <c r="O695" s="429"/>
      <c r="P695" s="429"/>
      <c r="Q695" s="429"/>
      <c r="R695" s="429"/>
      <c r="S695" s="429"/>
      <c r="T695" s="429"/>
      <c r="U695" s="429"/>
      <c r="V695" s="429"/>
      <c r="W695" s="429"/>
      <c r="X695" s="429"/>
      <c r="Y695" s="429"/>
      <c r="Z695" s="429"/>
    </row>
    <row r="696" spans="1:26" ht="15.75" customHeight="1">
      <c r="A696" s="429"/>
      <c r="B696" s="403"/>
      <c r="C696" s="429"/>
      <c r="D696" s="429"/>
      <c r="E696" s="429"/>
      <c r="F696" s="429"/>
      <c r="G696" s="429"/>
      <c r="H696" s="429"/>
      <c r="I696" s="429"/>
      <c r="J696" s="429"/>
      <c r="K696" s="429"/>
      <c r="L696" s="429"/>
      <c r="M696" s="403"/>
      <c r="N696" s="429"/>
      <c r="O696" s="429"/>
      <c r="P696" s="429"/>
      <c r="Q696" s="429"/>
      <c r="R696" s="429"/>
      <c r="S696" s="429"/>
      <c r="T696" s="429"/>
      <c r="U696" s="429"/>
      <c r="V696" s="429"/>
      <c r="W696" s="429"/>
      <c r="X696" s="429"/>
      <c r="Y696" s="429"/>
      <c r="Z696" s="429"/>
    </row>
    <row r="697" spans="1:26" ht="15.75" customHeight="1">
      <c r="A697" s="429"/>
      <c r="B697" s="403"/>
      <c r="C697" s="429"/>
      <c r="D697" s="429"/>
      <c r="E697" s="429"/>
      <c r="F697" s="429"/>
      <c r="G697" s="429"/>
      <c r="H697" s="429"/>
      <c r="I697" s="429"/>
      <c r="J697" s="429"/>
      <c r="K697" s="429"/>
      <c r="L697" s="429"/>
      <c r="M697" s="403"/>
      <c r="N697" s="429"/>
      <c r="O697" s="429"/>
      <c r="P697" s="429"/>
      <c r="Q697" s="429"/>
      <c r="R697" s="429"/>
      <c r="S697" s="429"/>
      <c r="T697" s="429"/>
      <c r="U697" s="429"/>
      <c r="V697" s="429"/>
      <c r="W697" s="429"/>
      <c r="X697" s="429"/>
      <c r="Y697" s="429"/>
      <c r="Z697" s="429"/>
    </row>
    <row r="698" spans="1:26" ht="15.75" customHeight="1">
      <c r="A698" s="429"/>
      <c r="B698" s="403"/>
      <c r="C698" s="429"/>
      <c r="D698" s="429"/>
      <c r="E698" s="429"/>
      <c r="F698" s="429"/>
      <c r="G698" s="429"/>
      <c r="H698" s="429"/>
      <c r="I698" s="429"/>
      <c r="J698" s="429"/>
      <c r="K698" s="429"/>
      <c r="L698" s="429"/>
      <c r="M698" s="403"/>
      <c r="N698" s="429"/>
      <c r="O698" s="429"/>
      <c r="P698" s="429"/>
      <c r="Q698" s="429"/>
      <c r="R698" s="429"/>
      <c r="S698" s="429"/>
      <c r="T698" s="429"/>
      <c r="U698" s="429"/>
      <c r="V698" s="429"/>
      <c r="W698" s="429"/>
      <c r="X698" s="429"/>
      <c r="Y698" s="429"/>
      <c r="Z698" s="429"/>
    </row>
    <row r="699" spans="1:26" ht="15.75" customHeight="1">
      <c r="A699" s="429"/>
      <c r="B699" s="403"/>
      <c r="C699" s="429"/>
      <c r="D699" s="429"/>
      <c r="E699" s="429"/>
      <c r="F699" s="429"/>
      <c r="G699" s="429"/>
      <c r="H699" s="429"/>
      <c r="I699" s="429"/>
      <c r="J699" s="429"/>
      <c r="K699" s="429"/>
      <c r="L699" s="429"/>
      <c r="M699" s="403"/>
      <c r="N699" s="429"/>
      <c r="O699" s="429"/>
      <c r="P699" s="429"/>
      <c r="Q699" s="429"/>
      <c r="R699" s="429"/>
      <c r="S699" s="429"/>
      <c r="T699" s="429"/>
      <c r="U699" s="429"/>
      <c r="V699" s="429"/>
      <c r="W699" s="429"/>
      <c r="X699" s="429"/>
      <c r="Y699" s="429"/>
      <c r="Z699" s="429"/>
    </row>
    <row r="700" spans="1:26" ht="15.75" customHeight="1">
      <c r="A700" s="429"/>
      <c r="B700" s="403"/>
      <c r="C700" s="429"/>
      <c r="D700" s="429"/>
      <c r="E700" s="429"/>
      <c r="F700" s="429"/>
      <c r="G700" s="429"/>
      <c r="H700" s="429"/>
      <c r="I700" s="429"/>
      <c r="J700" s="429"/>
      <c r="K700" s="429"/>
      <c r="L700" s="429"/>
      <c r="M700" s="403"/>
      <c r="N700" s="429"/>
      <c r="O700" s="429"/>
      <c r="P700" s="429"/>
      <c r="Q700" s="429"/>
      <c r="R700" s="429"/>
      <c r="S700" s="429"/>
      <c r="T700" s="429"/>
      <c r="U700" s="429"/>
      <c r="V700" s="429"/>
      <c r="W700" s="429"/>
      <c r="X700" s="429"/>
      <c r="Y700" s="429"/>
      <c r="Z700" s="429"/>
    </row>
    <row r="701" spans="1:26" ht="15.75" customHeight="1">
      <c r="A701" s="429"/>
      <c r="B701" s="403"/>
      <c r="C701" s="429"/>
      <c r="D701" s="429"/>
      <c r="E701" s="429"/>
      <c r="F701" s="429"/>
      <c r="G701" s="429"/>
      <c r="H701" s="429"/>
      <c r="I701" s="429"/>
      <c r="J701" s="429"/>
      <c r="K701" s="429"/>
      <c r="L701" s="429"/>
      <c r="M701" s="403"/>
      <c r="N701" s="429"/>
      <c r="O701" s="429"/>
      <c r="P701" s="429"/>
      <c r="Q701" s="429"/>
      <c r="R701" s="429"/>
      <c r="S701" s="429"/>
      <c r="T701" s="429"/>
      <c r="U701" s="429"/>
      <c r="V701" s="429"/>
      <c r="W701" s="429"/>
      <c r="X701" s="429"/>
      <c r="Y701" s="429"/>
      <c r="Z701" s="429"/>
    </row>
    <row r="702" spans="1:26" ht="15.75" customHeight="1">
      <c r="A702" s="429"/>
      <c r="B702" s="403"/>
      <c r="C702" s="429"/>
      <c r="D702" s="429"/>
      <c r="E702" s="429"/>
      <c r="F702" s="429"/>
      <c r="G702" s="429"/>
      <c r="H702" s="429"/>
      <c r="I702" s="429"/>
      <c r="J702" s="429"/>
      <c r="K702" s="429"/>
      <c r="L702" s="429"/>
      <c r="M702" s="403"/>
      <c r="N702" s="429"/>
      <c r="O702" s="429"/>
      <c r="P702" s="429"/>
      <c r="Q702" s="429"/>
      <c r="R702" s="429"/>
      <c r="S702" s="429"/>
      <c r="T702" s="429"/>
      <c r="U702" s="429"/>
      <c r="V702" s="429"/>
      <c r="W702" s="429"/>
      <c r="X702" s="429"/>
      <c r="Y702" s="429"/>
      <c r="Z702" s="429"/>
    </row>
    <row r="703" spans="1:26" ht="15.75" customHeight="1">
      <c r="A703" s="429"/>
      <c r="B703" s="403"/>
      <c r="C703" s="429"/>
      <c r="D703" s="429"/>
      <c r="E703" s="429"/>
      <c r="F703" s="429"/>
      <c r="G703" s="429"/>
      <c r="H703" s="429"/>
      <c r="I703" s="429"/>
      <c r="J703" s="429"/>
      <c r="K703" s="429"/>
      <c r="L703" s="429"/>
      <c r="M703" s="403"/>
      <c r="N703" s="429"/>
      <c r="O703" s="429"/>
      <c r="P703" s="429"/>
      <c r="Q703" s="429"/>
      <c r="R703" s="429"/>
      <c r="S703" s="429"/>
      <c r="T703" s="429"/>
      <c r="U703" s="429"/>
      <c r="V703" s="429"/>
      <c r="W703" s="429"/>
      <c r="X703" s="429"/>
      <c r="Y703" s="429"/>
      <c r="Z703" s="429"/>
    </row>
    <row r="704" spans="1:26" ht="15.75" customHeight="1">
      <c r="A704" s="429"/>
      <c r="B704" s="403"/>
      <c r="C704" s="429"/>
      <c r="D704" s="429"/>
      <c r="E704" s="429"/>
      <c r="F704" s="429"/>
      <c r="G704" s="429"/>
      <c r="H704" s="429"/>
      <c r="I704" s="429"/>
      <c r="J704" s="429"/>
      <c r="K704" s="429"/>
      <c r="L704" s="429"/>
      <c r="M704" s="403"/>
      <c r="N704" s="429"/>
      <c r="O704" s="429"/>
      <c r="P704" s="429"/>
      <c r="Q704" s="429"/>
      <c r="R704" s="429"/>
      <c r="S704" s="429"/>
      <c r="T704" s="429"/>
      <c r="U704" s="429"/>
      <c r="V704" s="429"/>
      <c r="W704" s="429"/>
      <c r="X704" s="429"/>
      <c r="Y704" s="429"/>
      <c r="Z704" s="429"/>
    </row>
    <row r="705" spans="1:26" ht="15.75" customHeight="1">
      <c r="A705" s="429"/>
      <c r="B705" s="403"/>
      <c r="C705" s="429"/>
      <c r="D705" s="429"/>
      <c r="E705" s="429"/>
      <c r="F705" s="429"/>
      <c r="G705" s="429"/>
      <c r="H705" s="429"/>
      <c r="I705" s="429"/>
      <c r="J705" s="429"/>
      <c r="K705" s="429"/>
      <c r="L705" s="429"/>
      <c r="M705" s="403"/>
      <c r="N705" s="429"/>
      <c r="O705" s="429"/>
      <c r="P705" s="429"/>
      <c r="Q705" s="429"/>
      <c r="R705" s="429"/>
      <c r="S705" s="429"/>
      <c r="T705" s="429"/>
      <c r="U705" s="429"/>
      <c r="V705" s="429"/>
      <c r="W705" s="429"/>
      <c r="X705" s="429"/>
      <c r="Y705" s="429"/>
      <c r="Z705" s="429"/>
    </row>
    <row r="706" spans="1:26" ht="15.75" customHeight="1">
      <c r="A706" s="429"/>
      <c r="B706" s="403"/>
      <c r="C706" s="429"/>
      <c r="D706" s="429"/>
      <c r="E706" s="429"/>
      <c r="F706" s="429"/>
      <c r="G706" s="429"/>
      <c r="H706" s="429"/>
      <c r="I706" s="429"/>
      <c r="J706" s="429"/>
      <c r="K706" s="429"/>
      <c r="L706" s="429"/>
      <c r="M706" s="403"/>
      <c r="N706" s="429"/>
      <c r="O706" s="429"/>
      <c r="P706" s="429"/>
      <c r="Q706" s="429"/>
      <c r="R706" s="429"/>
      <c r="S706" s="429"/>
      <c r="T706" s="429"/>
      <c r="U706" s="429"/>
      <c r="V706" s="429"/>
      <c r="W706" s="429"/>
      <c r="X706" s="429"/>
      <c r="Y706" s="429"/>
      <c r="Z706" s="429"/>
    </row>
    <row r="707" spans="1:26" ht="15.75" customHeight="1">
      <c r="A707" s="429"/>
      <c r="B707" s="403"/>
      <c r="C707" s="429"/>
      <c r="D707" s="429"/>
      <c r="E707" s="429"/>
      <c r="F707" s="429"/>
      <c r="G707" s="429"/>
      <c r="H707" s="429"/>
      <c r="I707" s="429"/>
      <c r="J707" s="429"/>
      <c r="K707" s="429"/>
      <c r="L707" s="429"/>
      <c r="M707" s="403"/>
      <c r="N707" s="429"/>
      <c r="O707" s="429"/>
      <c r="P707" s="429"/>
      <c r="Q707" s="429"/>
      <c r="R707" s="429"/>
      <c r="S707" s="429"/>
      <c r="T707" s="429"/>
      <c r="U707" s="429"/>
      <c r="V707" s="429"/>
      <c r="W707" s="429"/>
      <c r="X707" s="429"/>
      <c r="Y707" s="429"/>
      <c r="Z707" s="429"/>
    </row>
    <row r="708" spans="1:26" ht="15.75" customHeight="1">
      <c r="A708" s="429"/>
      <c r="B708" s="403"/>
      <c r="C708" s="429"/>
      <c r="D708" s="429"/>
      <c r="E708" s="429"/>
      <c r="F708" s="429"/>
      <c r="G708" s="429"/>
      <c r="H708" s="429"/>
      <c r="I708" s="429"/>
      <c r="J708" s="429"/>
      <c r="K708" s="429"/>
      <c r="L708" s="429"/>
      <c r="M708" s="403"/>
      <c r="N708" s="429"/>
      <c r="O708" s="429"/>
      <c r="P708" s="429"/>
      <c r="Q708" s="429"/>
      <c r="R708" s="429"/>
      <c r="S708" s="429"/>
      <c r="T708" s="429"/>
      <c r="U708" s="429"/>
      <c r="V708" s="429"/>
      <c r="W708" s="429"/>
      <c r="X708" s="429"/>
      <c r="Y708" s="429"/>
      <c r="Z708" s="429"/>
    </row>
    <row r="709" spans="1:26" ht="15.75" customHeight="1">
      <c r="A709" s="429"/>
      <c r="B709" s="403"/>
      <c r="C709" s="429"/>
      <c r="D709" s="429"/>
      <c r="E709" s="429"/>
      <c r="F709" s="429"/>
      <c r="G709" s="429"/>
      <c r="H709" s="429"/>
      <c r="I709" s="429"/>
      <c r="J709" s="429"/>
      <c r="K709" s="429"/>
      <c r="L709" s="429"/>
      <c r="M709" s="403"/>
      <c r="N709" s="429"/>
      <c r="O709" s="429"/>
      <c r="P709" s="429"/>
      <c r="Q709" s="429"/>
      <c r="R709" s="429"/>
      <c r="S709" s="429"/>
      <c r="T709" s="429"/>
      <c r="U709" s="429"/>
      <c r="V709" s="429"/>
      <c r="W709" s="429"/>
      <c r="X709" s="429"/>
      <c r="Y709" s="429"/>
      <c r="Z709" s="429"/>
    </row>
    <row r="710" spans="1:26" ht="15.75" customHeight="1">
      <c r="A710" s="429"/>
      <c r="B710" s="403"/>
      <c r="C710" s="429"/>
      <c r="D710" s="429"/>
      <c r="E710" s="429"/>
      <c r="F710" s="429"/>
      <c r="G710" s="429"/>
      <c r="H710" s="429"/>
      <c r="I710" s="429"/>
      <c r="J710" s="429"/>
      <c r="K710" s="429"/>
      <c r="L710" s="429"/>
      <c r="M710" s="403"/>
      <c r="N710" s="429"/>
      <c r="O710" s="429"/>
      <c r="P710" s="429"/>
      <c r="Q710" s="429"/>
      <c r="R710" s="429"/>
      <c r="S710" s="429"/>
      <c r="T710" s="429"/>
      <c r="U710" s="429"/>
      <c r="V710" s="429"/>
      <c r="W710" s="429"/>
      <c r="X710" s="429"/>
      <c r="Y710" s="429"/>
      <c r="Z710" s="429"/>
    </row>
    <row r="711" spans="1:26" ht="15.75" customHeight="1">
      <c r="A711" s="429"/>
      <c r="B711" s="403"/>
      <c r="C711" s="429"/>
      <c r="D711" s="429"/>
      <c r="E711" s="429"/>
      <c r="F711" s="429"/>
      <c r="G711" s="429"/>
      <c r="H711" s="429"/>
      <c r="I711" s="429"/>
      <c r="J711" s="429"/>
      <c r="K711" s="429"/>
      <c r="L711" s="429"/>
      <c r="M711" s="403"/>
      <c r="N711" s="429"/>
      <c r="O711" s="429"/>
      <c r="P711" s="429"/>
      <c r="Q711" s="429"/>
      <c r="R711" s="429"/>
      <c r="S711" s="429"/>
      <c r="T711" s="429"/>
      <c r="U711" s="429"/>
      <c r="V711" s="429"/>
      <c r="W711" s="429"/>
      <c r="X711" s="429"/>
      <c r="Y711" s="429"/>
      <c r="Z711" s="429"/>
    </row>
    <row r="712" spans="1:26" ht="15.75" customHeight="1">
      <c r="A712" s="429"/>
      <c r="B712" s="403"/>
      <c r="C712" s="429"/>
      <c r="D712" s="429"/>
      <c r="E712" s="429"/>
      <c r="F712" s="429"/>
      <c r="G712" s="429"/>
      <c r="H712" s="429"/>
      <c r="I712" s="429"/>
      <c r="J712" s="429"/>
      <c r="K712" s="429"/>
      <c r="L712" s="429"/>
      <c r="M712" s="403"/>
      <c r="N712" s="429"/>
      <c r="O712" s="429"/>
      <c r="P712" s="429"/>
      <c r="Q712" s="429"/>
      <c r="R712" s="429"/>
      <c r="S712" s="429"/>
      <c r="T712" s="429"/>
      <c r="U712" s="429"/>
      <c r="V712" s="429"/>
      <c r="W712" s="429"/>
      <c r="X712" s="429"/>
      <c r="Y712" s="429"/>
      <c r="Z712" s="429"/>
    </row>
    <row r="713" spans="1:26" ht="15.75" customHeight="1">
      <c r="A713" s="429"/>
      <c r="B713" s="403"/>
      <c r="C713" s="429"/>
      <c r="D713" s="429"/>
      <c r="E713" s="429"/>
      <c r="F713" s="429"/>
      <c r="G713" s="429"/>
      <c r="H713" s="429"/>
      <c r="I713" s="429"/>
      <c r="J713" s="429"/>
      <c r="K713" s="429"/>
      <c r="L713" s="429"/>
      <c r="M713" s="403"/>
      <c r="N713" s="429"/>
      <c r="O713" s="429"/>
      <c r="P713" s="429"/>
      <c r="Q713" s="429"/>
      <c r="R713" s="429"/>
      <c r="S713" s="429"/>
      <c r="T713" s="429"/>
      <c r="U713" s="429"/>
      <c r="V713" s="429"/>
      <c r="W713" s="429"/>
      <c r="X713" s="429"/>
      <c r="Y713" s="429"/>
      <c r="Z713" s="429"/>
    </row>
    <row r="714" spans="1:26" ht="15.75" customHeight="1">
      <c r="A714" s="429"/>
      <c r="B714" s="403"/>
      <c r="C714" s="429"/>
      <c r="D714" s="429"/>
      <c r="E714" s="429"/>
      <c r="F714" s="429"/>
      <c r="G714" s="429"/>
      <c r="H714" s="429"/>
      <c r="I714" s="429"/>
      <c r="J714" s="429"/>
      <c r="K714" s="429"/>
      <c r="L714" s="429"/>
      <c r="M714" s="403"/>
      <c r="N714" s="429"/>
      <c r="O714" s="429"/>
      <c r="P714" s="429"/>
      <c r="Q714" s="429"/>
      <c r="R714" s="429"/>
      <c r="S714" s="429"/>
      <c r="T714" s="429"/>
      <c r="U714" s="429"/>
      <c r="V714" s="429"/>
      <c r="W714" s="429"/>
      <c r="X714" s="429"/>
      <c r="Y714" s="429"/>
      <c r="Z714" s="429"/>
    </row>
    <row r="715" spans="1:26" ht="15.75" customHeight="1">
      <c r="A715" s="429"/>
      <c r="B715" s="403"/>
      <c r="C715" s="429"/>
      <c r="D715" s="429"/>
      <c r="E715" s="429"/>
      <c r="F715" s="429"/>
      <c r="G715" s="429"/>
      <c r="H715" s="429"/>
      <c r="I715" s="429"/>
      <c r="J715" s="429"/>
      <c r="K715" s="429"/>
      <c r="L715" s="429"/>
      <c r="M715" s="403"/>
      <c r="N715" s="429"/>
      <c r="O715" s="429"/>
      <c r="P715" s="429"/>
      <c r="Q715" s="429"/>
      <c r="R715" s="429"/>
      <c r="S715" s="429"/>
      <c r="T715" s="429"/>
      <c r="U715" s="429"/>
      <c r="V715" s="429"/>
      <c r="W715" s="429"/>
      <c r="X715" s="429"/>
      <c r="Y715" s="429"/>
      <c r="Z715" s="429"/>
    </row>
    <row r="716" spans="1:26" ht="15.75" customHeight="1">
      <c r="A716" s="429"/>
      <c r="B716" s="403"/>
      <c r="C716" s="429"/>
      <c r="D716" s="429"/>
      <c r="E716" s="429"/>
      <c r="F716" s="429"/>
      <c r="G716" s="429"/>
      <c r="H716" s="429"/>
      <c r="I716" s="429"/>
      <c r="J716" s="429"/>
      <c r="K716" s="429"/>
      <c r="L716" s="429"/>
      <c r="M716" s="403"/>
      <c r="N716" s="429"/>
      <c r="O716" s="429"/>
      <c r="P716" s="429"/>
      <c r="Q716" s="429"/>
      <c r="R716" s="429"/>
      <c r="S716" s="429"/>
      <c r="T716" s="429"/>
      <c r="U716" s="429"/>
      <c r="V716" s="429"/>
      <c r="W716" s="429"/>
      <c r="X716" s="429"/>
      <c r="Y716" s="429"/>
      <c r="Z716" s="429"/>
    </row>
    <row r="717" spans="1:26" ht="15.75" customHeight="1">
      <c r="A717" s="429"/>
      <c r="B717" s="403"/>
      <c r="C717" s="429"/>
      <c r="D717" s="429"/>
      <c r="E717" s="429"/>
      <c r="F717" s="429"/>
      <c r="G717" s="429"/>
      <c r="H717" s="429"/>
      <c r="I717" s="429"/>
      <c r="J717" s="429"/>
      <c r="K717" s="429"/>
      <c r="L717" s="429"/>
      <c r="M717" s="403"/>
      <c r="N717" s="429"/>
      <c r="O717" s="429"/>
      <c r="P717" s="429"/>
      <c r="Q717" s="429"/>
      <c r="R717" s="429"/>
      <c r="S717" s="429"/>
      <c r="T717" s="429"/>
      <c r="U717" s="429"/>
      <c r="V717" s="429"/>
      <c r="W717" s="429"/>
      <c r="X717" s="429"/>
      <c r="Y717" s="429"/>
      <c r="Z717" s="429"/>
    </row>
    <row r="718" spans="1:26" ht="15.75" customHeight="1">
      <c r="A718" s="429"/>
      <c r="B718" s="403"/>
      <c r="C718" s="429"/>
      <c r="D718" s="429"/>
      <c r="E718" s="429"/>
      <c r="F718" s="429"/>
      <c r="G718" s="429"/>
      <c r="H718" s="429"/>
      <c r="I718" s="429"/>
      <c r="J718" s="429"/>
      <c r="K718" s="429"/>
      <c r="L718" s="429"/>
      <c r="M718" s="403"/>
      <c r="N718" s="429"/>
      <c r="O718" s="429"/>
      <c r="P718" s="429"/>
      <c r="Q718" s="429"/>
      <c r="R718" s="429"/>
      <c r="S718" s="429"/>
      <c r="T718" s="429"/>
      <c r="U718" s="429"/>
      <c r="V718" s="429"/>
      <c r="W718" s="429"/>
      <c r="X718" s="429"/>
      <c r="Y718" s="429"/>
      <c r="Z718" s="429"/>
    </row>
    <row r="719" spans="1:26" ht="15.75" customHeight="1">
      <c r="A719" s="429"/>
      <c r="B719" s="403"/>
      <c r="C719" s="429"/>
      <c r="D719" s="429"/>
      <c r="E719" s="429"/>
      <c r="F719" s="429"/>
      <c r="G719" s="429"/>
      <c r="H719" s="429"/>
      <c r="I719" s="429"/>
      <c r="J719" s="429"/>
      <c r="K719" s="429"/>
      <c r="L719" s="429"/>
      <c r="M719" s="403"/>
      <c r="N719" s="429"/>
      <c r="O719" s="429"/>
      <c r="P719" s="429"/>
      <c r="Q719" s="429"/>
      <c r="R719" s="429"/>
      <c r="S719" s="429"/>
      <c r="T719" s="429"/>
      <c r="U719" s="429"/>
      <c r="V719" s="429"/>
      <c r="W719" s="429"/>
      <c r="X719" s="429"/>
      <c r="Y719" s="429"/>
      <c r="Z719" s="429"/>
    </row>
    <row r="720" spans="1:26" ht="15.75" customHeight="1">
      <c r="A720" s="429"/>
      <c r="B720" s="403"/>
      <c r="C720" s="429"/>
      <c r="D720" s="429"/>
      <c r="E720" s="429"/>
      <c r="F720" s="429"/>
      <c r="G720" s="429"/>
      <c r="H720" s="429"/>
      <c r="I720" s="429"/>
      <c r="J720" s="429"/>
      <c r="K720" s="429"/>
      <c r="L720" s="429"/>
      <c r="M720" s="403"/>
      <c r="N720" s="429"/>
      <c r="O720" s="429"/>
      <c r="P720" s="429"/>
      <c r="Q720" s="429"/>
      <c r="R720" s="429"/>
      <c r="S720" s="429"/>
      <c r="T720" s="429"/>
      <c r="U720" s="429"/>
      <c r="V720" s="429"/>
      <c r="W720" s="429"/>
      <c r="X720" s="429"/>
      <c r="Y720" s="429"/>
      <c r="Z720" s="429"/>
    </row>
    <row r="721" spans="1:26" ht="15.75" customHeight="1">
      <c r="A721" s="429"/>
      <c r="B721" s="403"/>
      <c r="C721" s="429"/>
      <c r="D721" s="429"/>
      <c r="E721" s="429"/>
      <c r="F721" s="429"/>
      <c r="G721" s="429"/>
      <c r="H721" s="429"/>
      <c r="I721" s="429"/>
      <c r="J721" s="429"/>
      <c r="K721" s="429"/>
      <c r="L721" s="429"/>
      <c r="M721" s="403"/>
      <c r="N721" s="429"/>
      <c r="O721" s="429"/>
      <c r="P721" s="429"/>
      <c r="Q721" s="429"/>
      <c r="R721" s="429"/>
      <c r="S721" s="429"/>
      <c r="T721" s="429"/>
      <c r="U721" s="429"/>
      <c r="V721" s="429"/>
      <c r="W721" s="429"/>
      <c r="X721" s="429"/>
      <c r="Y721" s="429"/>
      <c r="Z721" s="429"/>
    </row>
    <row r="722" spans="1:26" ht="15.75" customHeight="1">
      <c r="A722" s="429"/>
      <c r="B722" s="403"/>
      <c r="C722" s="429"/>
      <c r="D722" s="429"/>
      <c r="E722" s="429"/>
      <c r="F722" s="429"/>
      <c r="G722" s="429"/>
      <c r="H722" s="429"/>
      <c r="I722" s="429"/>
      <c r="J722" s="429"/>
      <c r="K722" s="429"/>
      <c r="L722" s="429"/>
      <c r="M722" s="403"/>
      <c r="N722" s="429"/>
      <c r="O722" s="429"/>
      <c r="P722" s="429"/>
      <c r="Q722" s="429"/>
      <c r="R722" s="429"/>
      <c r="S722" s="429"/>
      <c r="T722" s="429"/>
      <c r="U722" s="429"/>
      <c r="V722" s="429"/>
      <c r="W722" s="429"/>
      <c r="X722" s="429"/>
      <c r="Y722" s="429"/>
      <c r="Z722" s="429"/>
    </row>
    <row r="723" spans="1:26" ht="15.75" customHeight="1">
      <c r="A723" s="429"/>
      <c r="B723" s="403"/>
      <c r="C723" s="429"/>
      <c r="D723" s="429"/>
      <c r="E723" s="429"/>
      <c r="F723" s="429"/>
      <c r="G723" s="429"/>
      <c r="H723" s="429"/>
      <c r="I723" s="429"/>
      <c r="J723" s="429"/>
      <c r="K723" s="429"/>
      <c r="L723" s="429"/>
      <c r="M723" s="403"/>
      <c r="N723" s="429"/>
      <c r="O723" s="429"/>
      <c r="P723" s="429"/>
      <c r="Q723" s="429"/>
      <c r="R723" s="429"/>
      <c r="S723" s="429"/>
      <c r="T723" s="429"/>
      <c r="U723" s="429"/>
      <c r="V723" s="429"/>
      <c r="W723" s="429"/>
      <c r="X723" s="429"/>
      <c r="Y723" s="429"/>
      <c r="Z723" s="429"/>
    </row>
    <row r="724" spans="1:26" ht="15.75" customHeight="1">
      <c r="A724" s="429"/>
      <c r="B724" s="403"/>
      <c r="C724" s="429"/>
      <c r="D724" s="429"/>
      <c r="E724" s="429"/>
      <c r="F724" s="429"/>
      <c r="G724" s="429"/>
      <c r="H724" s="429"/>
      <c r="I724" s="429"/>
      <c r="J724" s="429"/>
      <c r="K724" s="429"/>
      <c r="L724" s="429"/>
      <c r="M724" s="403"/>
      <c r="N724" s="429"/>
      <c r="O724" s="429"/>
      <c r="P724" s="429"/>
      <c r="Q724" s="429"/>
      <c r="R724" s="429"/>
      <c r="S724" s="429"/>
      <c r="T724" s="429"/>
      <c r="U724" s="429"/>
      <c r="V724" s="429"/>
      <c r="W724" s="429"/>
      <c r="X724" s="429"/>
      <c r="Y724" s="429"/>
      <c r="Z724" s="429"/>
    </row>
    <row r="725" spans="1:26" ht="15.75" customHeight="1">
      <c r="A725" s="429"/>
      <c r="B725" s="403"/>
      <c r="C725" s="429"/>
      <c r="D725" s="429"/>
      <c r="E725" s="429"/>
      <c r="F725" s="429"/>
      <c r="G725" s="429"/>
      <c r="H725" s="429"/>
      <c r="I725" s="429"/>
      <c r="J725" s="429"/>
      <c r="K725" s="429"/>
      <c r="L725" s="429"/>
      <c r="M725" s="403"/>
      <c r="N725" s="429"/>
      <c r="O725" s="429"/>
      <c r="P725" s="429"/>
      <c r="Q725" s="429"/>
      <c r="R725" s="429"/>
      <c r="S725" s="429"/>
      <c r="T725" s="429"/>
      <c r="U725" s="429"/>
      <c r="V725" s="429"/>
      <c r="W725" s="429"/>
      <c r="X725" s="429"/>
      <c r="Y725" s="429"/>
      <c r="Z725" s="429"/>
    </row>
    <row r="726" spans="1:26" ht="15.75" customHeight="1">
      <c r="A726" s="429"/>
      <c r="B726" s="403"/>
      <c r="C726" s="429"/>
      <c r="D726" s="429"/>
      <c r="E726" s="429"/>
      <c r="F726" s="429"/>
      <c r="G726" s="429"/>
      <c r="H726" s="429"/>
      <c r="I726" s="429"/>
      <c r="J726" s="429"/>
      <c r="K726" s="429"/>
      <c r="L726" s="429"/>
      <c r="M726" s="403"/>
      <c r="N726" s="429"/>
      <c r="O726" s="429"/>
      <c r="P726" s="429"/>
      <c r="Q726" s="429"/>
      <c r="R726" s="429"/>
      <c r="S726" s="429"/>
      <c r="T726" s="429"/>
      <c r="U726" s="429"/>
      <c r="V726" s="429"/>
      <c r="W726" s="429"/>
      <c r="X726" s="429"/>
      <c r="Y726" s="429"/>
      <c r="Z726" s="429"/>
    </row>
    <row r="727" spans="1:26" ht="15.75" customHeight="1">
      <c r="A727" s="429"/>
      <c r="B727" s="403"/>
      <c r="C727" s="429"/>
      <c r="D727" s="429"/>
      <c r="E727" s="429"/>
      <c r="F727" s="429"/>
      <c r="G727" s="429"/>
      <c r="H727" s="429"/>
      <c r="I727" s="429"/>
      <c r="J727" s="429"/>
      <c r="K727" s="429"/>
      <c r="L727" s="429"/>
      <c r="M727" s="403"/>
      <c r="N727" s="429"/>
      <c r="O727" s="429"/>
      <c r="P727" s="429"/>
      <c r="Q727" s="429"/>
      <c r="R727" s="429"/>
      <c r="S727" s="429"/>
      <c r="T727" s="429"/>
      <c r="U727" s="429"/>
      <c r="V727" s="429"/>
      <c r="W727" s="429"/>
      <c r="X727" s="429"/>
      <c r="Y727" s="429"/>
      <c r="Z727" s="429"/>
    </row>
    <row r="728" spans="1:26" ht="15.75" customHeight="1">
      <c r="A728" s="429"/>
      <c r="B728" s="403"/>
      <c r="C728" s="429"/>
      <c r="D728" s="429"/>
      <c r="E728" s="429"/>
      <c r="F728" s="429"/>
      <c r="G728" s="429"/>
      <c r="H728" s="429"/>
      <c r="I728" s="429"/>
      <c r="J728" s="429"/>
      <c r="K728" s="429"/>
      <c r="L728" s="429"/>
      <c r="M728" s="403"/>
      <c r="N728" s="429"/>
      <c r="O728" s="429"/>
      <c r="P728" s="429"/>
      <c r="Q728" s="429"/>
      <c r="R728" s="429"/>
      <c r="S728" s="429"/>
      <c r="T728" s="429"/>
      <c r="U728" s="429"/>
      <c r="V728" s="429"/>
      <c r="W728" s="429"/>
      <c r="X728" s="429"/>
      <c r="Y728" s="429"/>
      <c r="Z728" s="429"/>
    </row>
    <row r="729" spans="1:26" ht="15.75" customHeight="1">
      <c r="A729" s="429"/>
      <c r="B729" s="403"/>
      <c r="C729" s="429"/>
      <c r="D729" s="429"/>
      <c r="E729" s="429"/>
      <c r="F729" s="429"/>
      <c r="G729" s="429"/>
      <c r="H729" s="429"/>
      <c r="I729" s="429"/>
      <c r="J729" s="429"/>
      <c r="K729" s="429"/>
      <c r="L729" s="429"/>
      <c r="M729" s="403"/>
      <c r="N729" s="429"/>
      <c r="O729" s="429"/>
      <c r="P729" s="429"/>
      <c r="Q729" s="429"/>
      <c r="R729" s="429"/>
      <c r="S729" s="429"/>
      <c r="T729" s="429"/>
      <c r="U729" s="429"/>
      <c r="V729" s="429"/>
      <c r="W729" s="429"/>
      <c r="X729" s="429"/>
      <c r="Y729" s="429"/>
      <c r="Z729" s="429"/>
    </row>
    <row r="730" spans="1:26" ht="15.75" customHeight="1">
      <c r="A730" s="429"/>
      <c r="B730" s="403"/>
      <c r="C730" s="429"/>
      <c r="D730" s="429"/>
      <c r="E730" s="429"/>
      <c r="F730" s="429"/>
      <c r="G730" s="429"/>
      <c r="H730" s="429"/>
      <c r="I730" s="429"/>
      <c r="J730" s="429"/>
      <c r="K730" s="429"/>
      <c r="L730" s="429"/>
      <c r="M730" s="403"/>
      <c r="N730" s="429"/>
      <c r="O730" s="429"/>
      <c r="P730" s="429"/>
      <c r="Q730" s="429"/>
      <c r="R730" s="429"/>
      <c r="S730" s="429"/>
      <c r="T730" s="429"/>
      <c r="U730" s="429"/>
      <c r="V730" s="429"/>
      <c r="W730" s="429"/>
      <c r="X730" s="429"/>
      <c r="Y730" s="429"/>
      <c r="Z730" s="429"/>
    </row>
    <row r="731" spans="1:26" ht="15.75" customHeight="1">
      <c r="A731" s="429"/>
      <c r="B731" s="403"/>
      <c r="C731" s="429"/>
      <c r="D731" s="429"/>
      <c r="E731" s="429"/>
      <c r="F731" s="429"/>
      <c r="G731" s="429"/>
      <c r="H731" s="429"/>
      <c r="I731" s="429"/>
      <c r="J731" s="429"/>
      <c r="K731" s="429"/>
      <c r="L731" s="429"/>
      <c r="M731" s="403"/>
      <c r="N731" s="429"/>
      <c r="O731" s="429"/>
      <c r="P731" s="429"/>
      <c r="Q731" s="429"/>
      <c r="R731" s="429"/>
      <c r="S731" s="429"/>
      <c r="T731" s="429"/>
      <c r="U731" s="429"/>
      <c r="V731" s="429"/>
      <c r="W731" s="429"/>
      <c r="X731" s="429"/>
      <c r="Y731" s="429"/>
      <c r="Z731" s="429"/>
    </row>
    <row r="732" spans="1:26" ht="15.75" customHeight="1">
      <c r="A732" s="429"/>
      <c r="B732" s="403"/>
      <c r="C732" s="429"/>
      <c r="D732" s="429"/>
      <c r="E732" s="429"/>
      <c r="F732" s="429"/>
      <c r="G732" s="429"/>
      <c r="H732" s="429"/>
      <c r="I732" s="429"/>
      <c r="J732" s="429"/>
      <c r="K732" s="429"/>
      <c r="L732" s="429"/>
      <c r="M732" s="403"/>
      <c r="N732" s="429"/>
      <c r="O732" s="429"/>
      <c r="P732" s="429"/>
      <c r="Q732" s="429"/>
      <c r="R732" s="429"/>
      <c r="S732" s="429"/>
      <c r="T732" s="429"/>
      <c r="U732" s="429"/>
      <c r="V732" s="429"/>
      <c r="W732" s="429"/>
      <c r="X732" s="429"/>
      <c r="Y732" s="429"/>
      <c r="Z732" s="429"/>
    </row>
    <row r="733" spans="1:26" ht="15.75" customHeight="1">
      <c r="A733" s="429"/>
      <c r="B733" s="403"/>
      <c r="C733" s="429"/>
      <c r="D733" s="429"/>
      <c r="E733" s="429"/>
      <c r="F733" s="429"/>
      <c r="G733" s="429"/>
      <c r="H733" s="429"/>
      <c r="I733" s="429"/>
      <c r="J733" s="429"/>
      <c r="K733" s="429"/>
      <c r="L733" s="429"/>
      <c r="M733" s="403"/>
      <c r="N733" s="429"/>
      <c r="O733" s="429"/>
      <c r="P733" s="429"/>
      <c r="Q733" s="429"/>
      <c r="R733" s="429"/>
      <c r="S733" s="429"/>
      <c r="T733" s="429"/>
      <c r="U733" s="429"/>
      <c r="V733" s="429"/>
      <c r="W733" s="429"/>
      <c r="X733" s="429"/>
      <c r="Y733" s="429"/>
      <c r="Z733" s="429"/>
    </row>
    <row r="734" spans="1:26" ht="15.75" customHeight="1">
      <c r="A734" s="429"/>
      <c r="B734" s="403"/>
      <c r="C734" s="429"/>
      <c r="D734" s="429"/>
      <c r="E734" s="429"/>
      <c r="F734" s="429"/>
      <c r="G734" s="429"/>
      <c r="H734" s="429"/>
      <c r="I734" s="429"/>
      <c r="J734" s="429"/>
      <c r="K734" s="429"/>
      <c r="L734" s="429"/>
      <c r="M734" s="403"/>
      <c r="N734" s="429"/>
      <c r="O734" s="429"/>
      <c r="P734" s="429"/>
      <c r="Q734" s="429"/>
      <c r="R734" s="429"/>
      <c r="S734" s="429"/>
      <c r="T734" s="429"/>
      <c r="U734" s="429"/>
      <c r="V734" s="429"/>
      <c r="W734" s="429"/>
      <c r="X734" s="429"/>
      <c r="Y734" s="429"/>
      <c r="Z734" s="429"/>
    </row>
    <row r="735" spans="1:26" ht="15.75" customHeight="1">
      <c r="A735" s="429"/>
      <c r="B735" s="403"/>
      <c r="C735" s="429"/>
      <c r="D735" s="429"/>
      <c r="E735" s="429"/>
      <c r="F735" s="429"/>
      <c r="G735" s="429"/>
      <c r="H735" s="429"/>
      <c r="I735" s="429"/>
      <c r="J735" s="429"/>
      <c r="K735" s="429"/>
      <c r="L735" s="429"/>
      <c r="M735" s="403"/>
      <c r="N735" s="429"/>
      <c r="O735" s="429"/>
      <c r="P735" s="429"/>
      <c r="Q735" s="429"/>
      <c r="R735" s="429"/>
      <c r="S735" s="429"/>
      <c r="T735" s="429"/>
      <c r="U735" s="429"/>
      <c r="V735" s="429"/>
      <c r="W735" s="429"/>
      <c r="X735" s="429"/>
      <c r="Y735" s="429"/>
      <c r="Z735" s="429"/>
    </row>
    <row r="736" spans="1:26" ht="15.75" customHeight="1">
      <c r="A736" s="429"/>
      <c r="B736" s="403"/>
      <c r="C736" s="429"/>
      <c r="D736" s="429"/>
      <c r="E736" s="429"/>
      <c r="F736" s="429"/>
      <c r="G736" s="429"/>
      <c r="H736" s="429"/>
      <c r="I736" s="429"/>
      <c r="J736" s="429"/>
      <c r="K736" s="429"/>
      <c r="L736" s="429"/>
      <c r="M736" s="403"/>
      <c r="N736" s="429"/>
      <c r="O736" s="429"/>
      <c r="P736" s="429"/>
      <c r="Q736" s="429"/>
      <c r="R736" s="429"/>
      <c r="S736" s="429"/>
      <c r="T736" s="429"/>
      <c r="U736" s="429"/>
      <c r="V736" s="429"/>
      <c r="W736" s="429"/>
      <c r="X736" s="429"/>
      <c r="Y736" s="429"/>
      <c r="Z736" s="429"/>
    </row>
    <row r="737" spans="1:26" ht="15.75" customHeight="1">
      <c r="A737" s="429"/>
      <c r="B737" s="403"/>
      <c r="C737" s="429"/>
      <c r="D737" s="429"/>
      <c r="E737" s="429"/>
      <c r="F737" s="429"/>
      <c r="G737" s="429"/>
      <c r="H737" s="429"/>
      <c r="I737" s="429"/>
      <c r="J737" s="429"/>
      <c r="K737" s="429"/>
      <c r="L737" s="429"/>
      <c r="M737" s="403"/>
      <c r="N737" s="429"/>
      <c r="O737" s="429"/>
      <c r="P737" s="429"/>
      <c r="Q737" s="429"/>
      <c r="R737" s="429"/>
      <c r="S737" s="429"/>
      <c r="T737" s="429"/>
      <c r="U737" s="429"/>
      <c r="V737" s="429"/>
      <c r="W737" s="429"/>
      <c r="X737" s="429"/>
      <c r="Y737" s="429"/>
      <c r="Z737" s="429"/>
    </row>
    <row r="738" spans="1:26" ht="15.75" customHeight="1">
      <c r="A738" s="429"/>
      <c r="B738" s="403"/>
      <c r="C738" s="429"/>
      <c r="D738" s="429"/>
      <c r="E738" s="429"/>
      <c r="F738" s="429"/>
      <c r="G738" s="429"/>
      <c r="H738" s="429"/>
      <c r="I738" s="429"/>
      <c r="J738" s="429"/>
      <c r="K738" s="429"/>
      <c r="L738" s="429"/>
      <c r="M738" s="403"/>
      <c r="N738" s="429"/>
      <c r="O738" s="429"/>
      <c r="P738" s="429"/>
      <c r="Q738" s="429"/>
      <c r="R738" s="429"/>
      <c r="S738" s="429"/>
      <c r="T738" s="429"/>
      <c r="U738" s="429"/>
      <c r="V738" s="429"/>
      <c r="W738" s="429"/>
      <c r="X738" s="429"/>
      <c r="Y738" s="429"/>
      <c r="Z738" s="429"/>
    </row>
    <row r="739" spans="1:26" ht="15.75" customHeight="1">
      <c r="A739" s="429"/>
      <c r="B739" s="403"/>
      <c r="C739" s="429"/>
      <c r="D739" s="429"/>
      <c r="E739" s="429"/>
      <c r="F739" s="429"/>
      <c r="G739" s="429"/>
      <c r="H739" s="429"/>
      <c r="I739" s="429"/>
      <c r="J739" s="429"/>
      <c r="K739" s="429"/>
      <c r="L739" s="429"/>
      <c r="M739" s="403"/>
      <c r="N739" s="429"/>
      <c r="O739" s="429"/>
      <c r="P739" s="429"/>
      <c r="Q739" s="429"/>
      <c r="R739" s="429"/>
      <c r="S739" s="429"/>
      <c r="T739" s="429"/>
      <c r="U739" s="429"/>
      <c r="V739" s="429"/>
      <c r="W739" s="429"/>
      <c r="X739" s="429"/>
      <c r="Y739" s="429"/>
      <c r="Z739" s="429"/>
    </row>
    <row r="740" spans="1:26" ht="15.75" customHeight="1">
      <c r="A740" s="429"/>
      <c r="B740" s="403"/>
      <c r="C740" s="429"/>
      <c r="D740" s="429"/>
      <c r="E740" s="429"/>
      <c r="F740" s="429"/>
      <c r="G740" s="429"/>
      <c r="H740" s="429"/>
      <c r="I740" s="429"/>
      <c r="J740" s="429"/>
      <c r="K740" s="429"/>
      <c r="L740" s="429"/>
      <c r="M740" s="403"/>
      <c r="N740" s="429"/>
      <c r="O740" s="429"/>
      <c r="P740" s="429"/>
      <c r="Q740" s="429"/>
      <c r="R740" s="429"/>
      <c r="S740" s="429"/>
      <c r="T740" s="429"/>
      <c r="U740" s="429"/>
      <c r="V740" s="429"/>
      <c r="W740" s="429"/>
      <c r="X740" s="429"/>
      <c r="Y740" s="429"/>
      <c r="Z740" s="429"/>
    </row>
    <row r="741" spans="1:26" ht="15.75" customHeight="1">
      <c r="A741" s="429"/>
      <c r="B741" s="403"/>
      <c r="C741" s="429"/>
      <c r="D741" s="429"/>
      <c r="E741" s="429"/>
      <c r="F741" s="429"/>
      <c r="G741" s="429"/>
      <c r="H741" s="429"/>
      <c r="I741" s="429"/>
      <c r="J741" s="429"/>
      <c r="K741" s="429"/>
      <c r="L741" s="429"/>
      <c r="M741" s="403"/>
      <c r="N741" s="429"/>
      <c r="O741" s="429"/>
      <c r="P741" s="429"/>
      <c r="Q741" s="429"/>
      <c r="R741" s="429"/>
      <c r="S741" s="429"/>
      <c r="T741" s="429"/>
      <c r="U741" s="429"/>
      <c r="V741" s="429"/>
      <c r="W741" s="429"/>
      <c r="X741" s="429"/>
      <c r="Y741" s="429"/>
      <c r="Z741" s="429"/>
    </row>
    <row r="742" spans="1:26" ht="15.75" customHeight="1">
      <c r="A742" s="429"/>
      <c r="B742" s="403"/>
      <c r="C742" s="429"/>
      <c r="D742" s="429"/>
      <c r="E742" s="429"/>
      <c r="F742" s="429"/>
      <c r="G742" s="429"/>
      <c r="H742" s="429"/>
      <c r="I742" s="429"/>
      <c r="J742" s="429"/>
      <c r="K742" s="429"/>
      <c r="L742" s="429"/>
      <c r="M742" s="403"/>
      <c r="N742" s="429"/>
      <c r="O742" s="429"/>
      <c r="P742" s="429"/>
      <c r="Q742" s="429"/>
      <c r="R742" s="429"/>
      <c r="S742" s="429"/>
      <c r="T742" s="429"/>
      <c r="U742" s="429"/>
      <c r="V742" s="429"/>
      <c r="W742" s="429"/>
      <c r="X742" s="429"/>
      <c r="Y742" s="429"/>
      <c r="Z742" s="429"/>
    </row>
    <row r="743" spans="1:26" ht="15.75" customHeight="1">
      <c r="A743" s="429"/>
      <c r="B743" s="403"/>
      <c r="C743" s="429"/>
      <c r="D743" s="429"/>
      <c r="E743" s="429"/>
      <c r="F743" s="429"/>
      <c r="G743" s="429"/>
      <c r="H743" s="429"/>
      <c r="I743" s="429"/>
      <c r="J743" s="429"/>
      <c r="K743" s="429"/>
      <c r="L743" s="429"/>
      <c r="M743" s="403"/>
      <c r="N743" s="429"/>
      <c r="O743" s="429"/>
      <c r="P743" s="429"/>
      <c r="Q743" s="429"/>
      <c r="R743" s="429"/>
      <c r="S743" s="429"/>
      <c r="T743" s="429"/>
      <c r="U743" s="429"/>
      <c r="V743" s="429"/>
      <c r="W743" s="429"/>
      <c r="X743" s="429"/>
      <c r="Y743" s="429"/>
      <c r="Z743" s="429"/>
    </row>
    <row r="744" spans="1:26" ht="15.75" customHeight="1">
      <c r="A744" s="429"/>
      <c r="B744" s="403"/>
      <c r="C744" s="429"/>
      <c r="D744" s="429"/>
      <c r="E744" s="429"/>
      <c r="F744" s="429"/>
      <c r="G744" s="429"/>
      <c r="H744" s="429"/>
      <c r="I744" s="429"/>
      <c r="J744" s="429"/>
      <c r="K744" s="429"/>
      <c r="L744" s="429"/>
      <c r="M744" s="403"/>
      <c r="N744" s="429"/>
      <c r="O744" s="429"/>
      <c r="P744" s="429"/>
      <c r="Q744" s="429"/>
      <c r="R744" s="429"/>
      <c r="S744" s="429"/>
      <c r="T744" s="429"/>
      <c r="U744" s="429"/>
      <c r="V744" s="429"/>
      <c r="W744" s="429"/>
      <c r="X744" s="429"/>
      <c r="Y744" s="429"/>
      <c r="Z744" s="429"/>
    </row>
    <row r="745" spans="1:26" ht="15.75" customHeight="1">
      <c r="A745" s="429"/>
      <c r="B745" s="403"/>
      <c r="C745" s="429"/>
      <c r="D745" s="429"/>
      <c r="E745" s="429"/>
      <c r="F745" s="429"/>
      <c r="G745" s="429"/>
      <c r="H745" s="429"/>
      <c r="I745" s="429"/>
      <c r="J745" s="429"/>
      <c r="K745" s="429"/>
      <c r="L745" s="429"/>
      <c r="M745" s="403"/>
      <c r="N745" s="429"/>
      <c r="O745" s="429"/>
      <c r="P745" s="429"/>
      <c r="Q745" s="429"/>
      <c r="R745" s="429"/>
      <c r="S745" s="429"/>
      <c r="T745" s="429"/>
      <c r="U745" s="429"/>
      <c r="V745" s="429"/>
      <c r="W745" s="429"/>
      <c r="X745" s="429"/>
      <c r="Y745" s="429"/>
      <c r="Z745" s="429"/>
    </row>
    <row r="746" spans="1:26" ht="15.75" customHeight="1">
      <c r="A746" s="429"/>
      <c r="B746" s="403"/>
      <c r="C746" s="429"/>
      <c r="D746" s="429"/>
      <c r="E746" s="429"/>
      <c r="F746" s="429"/>
      <c r="G746" s="429"/>
      <c r="H746" s="429"/>
      <c r="I746" s="429"/>
      <c r="J746" s="429"/>
      <c r="K746" s="429"/>
      <c r="L746" s="429"/>
      <c r="M746" s="403"/>
      <c r="N746" s="429"/>
      <c r="O746" s="429"/>
      <c r="P746" s="429"/>
      <c r="Q746" s="429"/>
      <c r="R746" s="429"/>
      <c r="S746" s="429"/>
      <c r="T746" s="429"/>
      <c r="U746" s="429"/>
      <c r="V746" s="429"/>
      <c r="W746" s="429"/>
      <c r="X746" s="429"/>
      <c r="Y746" s="429"/>
      <c r="Z746" s="429"/>
    </row>
    <row r="747" spans="1:26" ht="15.75" customHeight="1">
      <c r="A747" s="429"/>
      <c r="B747" s="403"/>
      <c r="C747" s="429"/>
      <c r="D747" s="429"/>
      <c r="E747" s="429"/>
      <c r="F747" s="429"/>
      <c r="G747" s="429"/>
      <c r="H747" s="429"/>
      <c r="I747" s="429"/>
      <c r="J747" s="429"/>
      <c r="K747" s="429"/>
      <c r="L747" s="429"/>
      <c r="M747" s="403"/>
      <c r="N747" s="429"/>
      <c r="O747" s="429"/>
      <c r="P747" s="429"/>
      <c r="Q747" s="429"/>
      <c r="R747" s="429"/>
      <c r="S747" s="429"/>
      <c r="T747" s="429"/>
      <c r="U747" s="429"/>
      <c r="V747" s="429"/>
      <c r="W747" s="429"/>
      <c r="X747" s="429"/>
      <c r="Y747" s="429"/>
      <c r="Z747" s="429"/>
    </row>
    <row r="748" spans="1:26" ht="15.75" customHeight="1">
      <c r="A748" s="429"/>
      <c r="B748" s="403"/>
      <c r="C748" s="429"/>
      <c r="D748" s="429"/>
      <c r="E748" s="429"/>
      <c r="F748" s="429"/>
      <c r="G748" s="429"/>
      <c r="H748" s="429"/>
      <c r="I748" s="429"/>
      <c r="J748" s="429"/>
      <c r="K748" s="429"/>
      <c r="L748" s="429"/>
      <c r="M748" s="403"/>
      <c r="N748" s="429"/>
      <c r="O748" s="429"/>
      <c r="P748" s="429"/>
      <c r="Q748" s="429"/>
      <c r="R748" s="429"/>
      <c r="S748" s="429"/>
      <c r="T748" s="429"/>
      <c r="U748" s="429"/>
      <c r="V748" s="429"/>
      <c r="W748" s="429"/>
      <c r="X748" s="429"/>
      <c r="Y748" s="429"/>
      <c r="Z748" s="429"/>
    </row>
    <row r="749" spans="1:26" ht="15.75" customHeight="1">
      <c r="A749" s="429"/>
      <c r="B749" s="403"/>
      <c r="C749" s="429"/>
      <c r="D749" s="429"/>
      <c r="E749" s="429"/>
      <c r="F749" s="429"/>
      <c r="G749" s="429"/>
      <c r="H749" s="429"/>
      <c r="I749" s="429"/>
      <c r="J749" s="429"/>
      <c r="K749" s="429"/>
      <c r="L749" s="429"/>
      <c r="M749" s="403"/>
      <c r="N749" s="429"/>
      <c r="O749" s="429"/>
      <c r="P749" s="429"/>
      <c r="Q749" s="429"/>
      <c r="R749" s="429"/>
      <c r="S749" s="429"/>
      <c r="T749" s="429"/>
      <c r="U749" s="429"/>
      <c r="V749" s="429"/>
      <c r="W749" s="429"/>
      <c r="X749" s="429"/>
      <c r="Y749" s="429"/>
      <c r="Z749" s="429"/>
    </row>
    <row r="750" spans="1:26" ht="15.75" customHeight="1">
      <c r="A750" s="429"/>
      <c r="B750" s="403"/>
      <c r="C750" s="429"/>
      <c r="D750" s="429"/>
      <c r="E750" s="429"/>
      <c r="F750" s="429"/>
      <c r="G750" s="429"/>
      <c r="H750" s="429"/>
      <c r="I750" s="429"/>
      <c r="J750" s="429"/>
      <c r="K750" s="429"/>
      <c r="L750" s="429"/>
      <c r="M750" s="403"/>
      <c r="N750" s="429"/>
      <c r="O750" s="429"/>
      <c r="P750" s="429"/>
      <c r="Q750" s="429"/>
      <c r="R750" s="429"/>
      <c r="S750" s="429"/>
      <c r="T750" s="429"/>
      <c r="U750" s="429"/>
      <c r="V750" s="429"/>
      <c r="W750" s="429"/>
      <c r="X750" s="429"/>
      <c r="Y750" s="429"/>
      <c r="Z750" s="429"/>
    </row>
    <row r="751" spans="1:26" ht="15.75" customHeight="1">
      <c r="A751" s="429"/>
      <c r="B751" s="403"/>
      <c r="C751" s="429"/>
      <c r="D751" s="429"/>
      <c r="E751" s="429"/>
      <c r="F751" s="429"/>
      <c r="G751" s="429"/>
      <c r="H751" s="429"/>
      <c r="I751" s="429"/>
      <c r="J751" s="429"/>
      <c r="K751" s="429"/>
      <c r="L751" s="429"/>
      <c r="M751" s="403"/>
      <c r="N751" s="429"/>
      <c r="O751" s="429"/>
      <c r="P751" s="429"/>
      <c r="Q751" s="429"/>
      <c r="R751" s="429"/>
      <c r="S751" s="429"/>
      <c r="T751" s="429"/>
      <c r="U751" s="429"/>
      <c r="V751" s="429"/>
      <c r="W751" s="429"/>
      <c r="X751" s="429"/>
      <c r="Y751" s="429"/>
      <c r="Z751" s="429"/>
    </row>
    <row r="752" spans="1:26" ht="15.75" customHeight="1">
      <c r="A752" s="429"/>
      <c r="B752" s="403"/>
      <c r="C752" s="429"/>
      <c r="D752" s="429"/>
      <c r="E752" s="429"/>
      <c r="F752" s="429"/>
      <c r="G752" s="429"/>
      <c r="H752" s="429"/>
      <c r="I752" s="429"/>
      <c r="J752" s="429"/>
      <c r="K752" s="429"/>
      <c r="L752" s="429"/>
      <c r="M752" s="403"/>
      <c r="N752" s="429"/>
      <c r="O752" s="429"/>
      <c r="P752" s="429"/>
      <c r="Q752" s="429"/>
      <c r="R752" s="429"/>
      <c r="S752" s="429"/>
      <c r="T752" s="429"/>
      <c r="U752" s="429"/>
      <c r="V752" s="429"/>
      <c r="W752" s="429"/>
      <c r="X752" s="429"/>
      <c r="Y752" s="429"/>
      <c r="Z752" s="429"/>
    </row>
    <row r="753" spans="1:26" ht="15.75" customHeight="1">
      <c r="A753" s="429"/>
      <c r="B753" s="403"/>
      <c r="C753" s="429"/>
      <c r="D753" s="429"/>
      <c r="E753" s="429"/>
      <c r="F753" s="429"/>
      <c r="G753" s="429"/>
      <c r="H753" s="429"/>
      <c r="I753" s="429"/>
      <c r="J753" s="429"/>
      <c r="K753" s="429"/>
      <c r="L753" s="429"/>
      <c r="M753" s="403"/>
      <c r="N753" s="429"/>
      <c r="O753" s="429"/>
      <c r="P753" s="429"/>
      <c r="Q753" s="429"/>
      <c r="R753" s="429"/>
      <c r="S753" s="429"/>
      <c r="T753" s="429"/>
      <c r="U753" s="429"/>
      <c r="V753" s="429"/>
      <c r="W753" s="429"/>
      <c r="X753" s="429"/>
      <c r="Y753" s="429"/>
      <c r="Z753" s="429"/>
    </row>
    <row r="754" spans="1:26" ht="15.75" customHeight="1">
      <c r="A754" s="429"/>
      <c r="B754" s="403"/>
      <c r="C754" s="429"/>
      <c r="D754" s="429"/>
      <c r="E754" s="429"/>
      <c r="F754" s="429"/>
      <c r="G754" s="429"/>
      <c r="H754" s="429"/>
      <c r="I754" s="429"/>
      <c r="J754" s="429"/>
      <c r="K754" s="429"/>
      <c r="L754" s="429"/>
      <c r="M754" s="403"/>
      <c r="N754" s="429"/>
      <c r="O754" s="429"/>
      <c r="P754" s="429"/>
      <c r="Q754" s="429"/>
      <c r="R754" s="429"/>
      <c r="S754" s="429"/>
      <c r="T754" s="429"/>
      <c r="U754" s="429"/>
      <c r="V754" s="429"/>
      <c r="W754" s="429"/>
      <c r="X754" s="429"/>
      <c r="Y754" s="429"/>
      <c r="Z754" s="429"/>
    </row>
    <row r="755" spans="1:26" ht="15.75" customHeight="1">
      <c r="A755" s="429"/>
      <c r="B755" s="403"/>
      <c r="C755" s="429"/>
      <c r="D755" s="429"/>
      <c r="E755" s="429"/>
      <c r="F755" s="429"/>
      <c r="G755" s="429"/>
      <c r="H755" s="429"/>
      <c r="I755" s="429"/>
      <c r="J755" s="429"/>
      <c r="K755" s="429"/>
      <c r="L755" s="429"/>
      <c r="M755" s="403"/>
      <c r="N755" s="429"/>
      <c r="O755" s="429"/>
      <c r="P755" s="429"/>
      <c r="Q755" s="429"/>
      <c r="R755" s="429"/>
      <c r="S755" s="429"/>
      <c r="T755" s="429"/>
      <c r="U755" s="429"/>
      <c r="V755" s="429"/>
      <c r="W755" s="429"/>
      <c r="X755" s="429"/>
      <c r="Y755" s="429"/>
      <c r="Z755" s="429"/>
    </row>
    <row r="756" spans="1:26" ht="15.75" customHeight="1">
      <c r="A756" s="429"/>
      <c r="B756" s="403"/>
      <c r="C756" s="429"/>
      <c r="D756" s="429"/>
      <c r="E756" s="429"/>
      <c r="F756" s="429"/>
      <c r="G756" s="429"/>
      <c r="H756" s="429"/>
      <c r="I756" s="429"/>
      <c r="J756" s="429"/>
      <c r="K756" s="429"/>
      <c r="L756" s="429"/>
      <c r="M756" s="403"/>
      <c r="N756" s="429"/>
      <c r="O756" s="429"/>
      <c r="P756" s="429"/>
      <c r="Q756" s="429"/>
      <c r="R756" s="429"/>
      <c r="S756" s="429"/>
      <c r="T756" s="429"/>
      <c r="U756" s="429"/>
      <c r="V756" s="429"/>
      <c r="W756" s="429"/>
      <c r="X756" s="429"/>
      <c r="Y756" s="429"/>
      <c r="Z756" s="429"/>
    </row>
    <row r="757" spans="1:26" ht="15.75" customHeight="1">
      <c r="A757" s="429"/>
      <c r="B757" s="403"/>
      <c r="C757" s="429"/>
      <c r="D757" s="429"/>
      <c r="E757" s="429"/>
      <c r="F757" s="429"/>
      <c r="G757" s="429"/>
      <c r="H757" s="429"/>
      <c r="I757" s="429"/>
      <c r="J757" s="429"/>
      <c r="K757" s="429"/>
      <c r="L757" s="429"/>
      <c r="M757" s="403"/>
      <c r="N757" s="429"/>
      <c r="O757" s="429"/>
      <c r="P757" s="429"/>
      <c r="Q757" s="429"/>
      <c r="R757" s="429"/>
      <c r="S757" s="429"/>
      <c r="T757" s="429"/>
      <c r="U757" s="429"/>
      <c r="V757" s="429"/>
      <c r="W757" s="429"/>
      <c r="X757" s="429"/>
      <c r="Y757" s="429"/>
      <c r="Z757" s="429"/>
    </row>
    <row r="758" spans="1:26" ht="15.75" customHeight="1">
      <c r="A758" s="429"/>
      <c r="B758" s="403"/>
      <c r="C758" s="429"/>
      <c r="D758" s="429"/>
      <c r="E758" s="429"/>
      <c r="F758" s="429"/>
      <c r="G758" s="429"/>
      <c r="H758" s="429"/>
      <c r="I758" s="429"/>
      <c r="J758" s="429"/>
      <c r="K758" s="429"/>
      <c r="L758" s="429"/>
      <c r="M758" s="403"/>
      <c r="N758" s="429"/>
      <c r="O758" s="429"/>
      <c r="P758" s="429"/>
      <c r="Q758" s="429"/>
      <c r="R758" s="429"/>
      <c r="S758" s="429"/>
      <c r="T758" s="429"/>
      <c r="U758" s="429"/>
      <c r="V758" s="429"/>
      <c r="W758" s="429"/>
      <c r="X758" s="429"/>
      <c r="Y758" s="429"/>
      <c r="Z758" s="429"/>
    </row>
    <row r="759" spans="1:26" ht="15.75" customHeight="1">
      <c r="A759" s="429"/>
      <c r="B759" s="403"/>
      <c r="C759" s="429"/>
      <c r="D759" s="429"/>
      <c r="E759" s="429"/>
      <c r="F759" s="429"/>
      <c r="G759" s="429"/>
      <c r="H759" s="429"/>
      <c r="I759" s="429"/>
      <c r="J759" s="429"/>
      <c r="K759" s="429"/>
      <c r="L759" s="429"/>
      <c r="M759" s="403"/>
      <c r="N759" s="429"/>
      <c r="O759" s="429"/>
      <c r="P759" s="429"/>
      <c r="Q759" s="429"/>
      <c r="R759" s="429"/>
      <c r="S759" s="429"/>
      <c r="T759" s="429"/>
      <c r="U759" s="429"/>
      <c r="V759" s="429"/>
      <c r="W759" s="429"/>
      <c r="X759" s="429"/>
      <c r="Y759" s="429"/>
      <c r="Z759" s="429"/>
    </row>
    <row r="760" spans="1:26" ht="15.75" customHeight="1">
      <c r="A760" s="429"/>
      <c r="B760" s="403"/>
      <c r="C760" s="429"/>
      <c r="D760" s="429"/>
      <c r="E760" s="429"/>
      <c r="F760" s="429"/>
      <c r="G760" s="429"/>
      <c r="H760" s="429"/>
      <c r="I760" s="429"/>
      <c r="J760" s="429"/>
      <c r="K760" s="429"/>
      <c r="L760" s="429"/>
      <c r="M760" s="403"/>
      <c r="N760" s="429"/>
      <c r="O760" s="429"/>
      <c r="P760" s="429"/>
      <c r="Q760" s="429"/>
      <c r="R760" s="429"/>
      <c r="S760" s="429"/>
      <c r="T760" s="429"/>
      <c r="U760" s="429"/>
      <c r="V760" s="429"/>
      <c r="W760" s="429"/>
      <c r="X760" s="429"/>
      <c r="Y760" s="429"/>
      <c r="Z760" s="429"/>
    </row>
    <row r="761" spans="1:26" ht="15.75" customHeight="1">
      <c r="A761" s="429"/>
      <c r="B761" s="403"/>
      <c r="C761" s="429"/>
      <c r="D761" s="429"/>
      <c r="E761" s="429"/>
      <c r="F761" s="429"/>
      <c r="G761" s="429"/>
      <c r="H761" s="429"/>
      <c r="I761" s="429"/>
      <c r="J761" s="429"/>
      <c r="K761" s="429"/>
      <c r="L761" s="429"/>
      <c r="M761" s="403"/>
      <c r="N761" s="429"/>
      <c r="O761" s="429"/>
      <c r="P761" s="429"/>
      <c r="Q761" s="429"/>
      <c r="R761" s="429"/>
      <c r="S761" s="429"/>
      <c r="T761" s="429"/>
      <c r="U761" s="429"/>
      <c r="V761" s="429"/>
      <c r="W761" s="429"/>
      <c r="X761" s="429"/>
      <c r="Y761" s="429"/>
      <c r="Z761" s="429"/>
    </row>
    <row r="762" spans="1:26" ht="15.75" customHeight="1">
      <c r="A762" s="429"/>
      <c r="B762" s="403"/>
      <c r="C762" s="429"/>
      <c r="D762" s="429"/>
      <c r="E762" s="429"/>
      <c r="F762" s="429"/>
      <c r="G762" s="429"/>
      <c r="H762" s="429"/>
      <c r="I762" s="429"/>
      <c r="J762" s="429"/>
      <c r="K762" s="429"/>
      <c r="L762" s="429"/>
      <c r="M762" s="403"/>
      <c r="N762" s="429"/>
      <c r="O762" s="429"/>
      <c r="P762" s="429"/>
      <c r="Q762" s="429"/>
      <c r="R762" s="429"/>
      <c r="S762" s="429"/>
      <c r="T762" s="429"/>
      <c r="U762" s="429"/>
      <c r="V762" s="429"/>
      <c r="W762" s="429"/>
      <c r="X762" s="429"/>
      <c r="Y762" s="429"/>
      <c r="Z762" s="429"/>
    </row>
    <row r="763" spans="1:26" ht="15.75" customHeight="1">
      <c r="A763" s="429"/>
      <c r="B763" s="403"/>
      <c r="C763" s="429"/>
      <c r="D763" s="429"/>
      <c r="E763" s="429"/>
      <c r="F763" s="429"/>
      <c r="G763" s="429"/>
      <c r="H763" s="429"/>
      <c r="I763" s="429"/>
      <c r="J763" s="429"/>
      <c r="K763" s="429"/>
      <c r="L763" s="429"/>
      <c r="M763" s="403"/>
      <c r="N763" s="429"/>
      <c r="O763" s="429"/>
      <c r="P763" s="429"/>
      <c r="Q763" s="429"/>
      <c r="R763" s="429"/>
      <c r="S763" s="429"/>
      <c r="T763" s="429"/>
      <c r="U763" s="429"/>
      <c r="V763" s="429"/>
      <c r="W763" s="429"/>
      <c r="X763" s="429"/>
      <c r="Y763" s="429"/>
      <c r="Z763" s="429"/>
    </row>
    <row r="764" spans="1:26" ht="15.75" customHeight="1">
      <c r="A764" s="429"/>
      <c r="B764" s="403"/>
      <c r="C764" s="429"/>
      <c r="D764" s="429"/>
      <c r="E764" s="429"/>
      <c r="F764" s="429"/>
      <c r="G764" s="429"/>
      <c r="H764" s="429"/>
      <c r="I764" s="429"/>
      <c r="J764" s="429"/>
      <c r="K764" s="429"/>
      <c r="L764" s="429"/>
      <c r="M764" s="403"/>
      <c r="N764" s="429"/>
      <c r="O764" s="429"/>
      <c r="P764" s="429"/>
      <c r="Q764" s="429"/>
      <c r="R764" s="429"/>
      <c r="S764" s="429"/>
      <c r="T764" s="429"/>
      <c r="U764" s="429"/>
      <c r="V764" s="429"/>
      <c r="W764" s="429"/>
      <c r="X764" s="429"/>
      <c r="Y764" s="429"/>
      <c r="Z764" s="429"/>
    </row>
    <row r="765" spans="1:26" ht="15.75" customHeight="1">
      <c r="A765" s="429"/>
      <c r="B765" s="403"/>
      <c r="C765" s="429"/>
      <c r="D765" s="429"/>
      <c r="E765" s="429"/>
      <c r="F765" s="429"/>
      <c r="G765" s="429"/>
      <c r="H765" s="429"/>
      <c r="I765" s="429"/>
      <c r="J765" s="429"/>
      <c r="K765" s="429"/>
      <c r="L765" s="429"/>
      <c r="M765" s="403"/>
      <c r="N765" s="429"/>
      <c r="O765" s="429"/>
      <c r="P765" s="429"/>
      <c r="Q765" s="429"/>
      <c r="R765" s="429"/>
      <c r="S765" s="429"/>
      <c r="T765" s="429"/>
      <c r="U765" s="429"/>
      <c r="V765" s="429"/>
      <c r="W765" s="429"/>
      <c r="X765" s="429"/>
      <c r="Y765" s="429"/>
      <c r="Z765" s="429"/>
    </row>
    <row r="766" spans="1:26" ht="15.75" customHeight="1">
      <c r="A766" s="429"/>
      <c r="B766" s="403"/>
      <c r="C766" s="429"/>
      <c r="D766" s="429"/>
      <c r="E766" s="429"/>
      <c r="F766" s="429"/>
      <c r="G766" s="429"/>
      <c r="H766" s="429"/>
      <c r="I766" s="429"/>
      <c r="J766" s="429"/>
      <c r="K766" s="429"/>
      <c r="L766" s="429"/>
      <c r="M766" s="403"/>
      <c r="N766" s="429"/>
      <c r="O766" s="429"/>
      <c r="P766" s="429"/>
      <c r="Q766" s="429"/>
      <c r="R766" s="429"/>
      <c r="S766" s="429"/>
      <c r="T766" s="429"/>
      <c r="U766" s="429"/>
      <c r="V766" s="429"/>
      <c r="W766" s="429"/>
      <c r="X766" s="429"/>
      <c r="Y766" s="429"/>
      <c r="Z766" s="429"/>
    </row>
    <row r="767" spans="1:26" ht="15.75" customHeight="1">
      <c r="A767" s="429"/>
      <c r="B767" s="403"/>
      <c r="C767" s="429"/>
      <c r="D767" s="429"/>
      <c r="E767" s="429"/>
      <c r="F767" s="429"/>
      <c r="G767" s="429"/>
      <c r="H767" s="429"/>
      <c r="I767" s="429"/>
      <c r="J767" s="429"/>
      <c r="K767" s="429"/>
      <c r="L767" s="429"/>
      <c r="M767" s="403"/>
      <c r="N767" s="429"/>
      <c r="O767" s="429"/>
      <c r="P767" s="429"/>
      <c r="Q767" s="429"/>
      <c r="R767" s="429"/>
      <c r="S767" s="429"/>
      <c r="T767" s="429"/>
      <c r="U767" s="429"/>
      <c r="V767" s="429"/>
      <c r="W767" s="429"/>
      <c r="X767" s="429"/>
      <c r="Y767" s="429"/>
      <c r="Z767" s="429"/>
    </row>
    <row r="768" spans="1:26" ht="15.75" customHeight="1">
      <c r="A768" s="429"/>
      <c r="B768" s="403"/>
      <c r="C768" s="429"/>
      <c r="D768" s="429"/>
      <c r="E768" s="429"/>
      <c r="F768" s="429"/>
      <c r="G768" s="429"/>
      <c r="H768" s="429"/>
      <c r="I768" s="429"/>
      <c r="J768" s="429"/>
      <c r="K768" s="429"/>
      <c r="L768" s="429"/>
      <c r="M768" s="403"/>
      <c r="N768" s="429"/>
      <c r="O768" s="429"/>
      <c r="P768" s="429"/>
      <c r="Q768" s="429"/>
      <c r="R768" s="429"/>
      <c r="S768" s="429"/>
      <c r="T768" s="429"/>
      <c r="U768" s="429"/>
      <c r="V768" s="429"/>
      <c r="W768" s="429"/>
      <c r="X768" s="429"/>
      <c r="Y768" s="429"/>
      <c r="Z768" s="429"/>
    </row>
    <row r="769" spans="1:26" ht="15.75" customHeight="1">
      <c r="A769" s="429"/>
      <c r="B769" s="403"/>
      <c r="C769" s="429"/>
      <c r="D769" s="429"/>
      <c r="E769" s="429"/>
      <c r="F769" s="429"/>
      <c r="G769" s="429"/>
      <c r="H769" s="429"/>
      <c r="I769" s="429"/>
      <c r="J769" s="429"/>
      <c r="K769" s="429"/>
      <c r="L769" s="429"/>
      <c r="M769" s="403"/>
      <c r="N769" s="429"/>
      <c r="O769" s="429"/>
      <c r="P769" s="429"/>
      <c r="Q769" s="429"/>
      <c r="R769" s="429"/>
      <c r="S769" s="429"/>
      <c r="T769" s="429"/>
      <c r="U769" s="429"/>
      <c r="V769" s="429"/>
      <c r="W769" s="429"/>
      <c r="X769" s="429"/>
      <c r="Y769" s="429"/>
      <c r="Z769" s="429"/>
    </row>
    <row r="770" spans="1:26" ht="15.75" customHeight="1">
      <c r="A770" s="429"/>
      <c r="B770" s="403"/>
      <c r="C770" s="429"/>
      <c r="D770" s="429"/>
      <c r="E770" s="429"/>
      <c r="F770" s="429"/>
      <c r="G770" s="429"/>
      <c r="H770" s="429"/>
      <c r="I770" s="429"/>
      <c r="J770" s="429"/>
      <c r="K770" s="429"/>
      <c r="L770" s="429"/>
      <c r="M770" s="403"/>
      <c r="N770" s="429"/>
      <c r="O770" s="429"/>
      <c r="P770" s="429"/>
      <c r="Q770" s="429"/>
      <c r="R770" s="429"/>
      <c r="S770" s="429"/>
      <c r="T770" s="429"/>
      <c r="U770" s="429"/>
      <c r="V770" s="429"/>
      <c r="W770" s="429"/>
      <c r="X770" s="429"/>
      <c r="Y770" s="429"/>
      <c r="Z770" s="429"/>
    </row>
    <row r="771" spans="1:26" ht="15.75" customHeight="1">
      <c r="A771" s="429"/>
      <c r="B771" s="403"/>
      <c r="C771" s="429"/>
      <c r="D771" s="429"/>
      <c r="E771" s="429"/>
      <c r="F771" s="429"/>
      <c r="G771" s="429"/>
      <c r="H771" s="429"/>
      <c r="I771" s="429"/>
      <c r="J771" s="429"/>
      <c r="K771" s="429"/>
      <c r="L771" s="429"/>
      <c r="M771" s="403"/>
      <c r="N771" s="429"/>
      <c r="O771" s="429"/>
      <c r="P771" s="429"/>
      <c r="Q771" s="429"/>
      <c r="R771" s="429"/>
      <c r="S771" s="429"/>
      <c r="T771" s="429"/>
      <c r="U771" s="429"/>
      <c r="V771" s="429"/>
      <c r="W771" s="429"/>
      <c r="X771" s="429"/>
      <c r="Y771" s="429"/>
      <c r="Z771" s="429"/>
    </row>
    <row r="772" spans="1:26" ht="15.75" customHeight="1">
      <c r="A772" s="429"/>
      <c r="B772" s="403"/>
      <c r="C772" s="429"/>
      <c r="D772" s="429"/>
      <c r="E772" s="429"/>
      <c r="F772" s="429"/>
      <c r="G772" s="429"/>
      <c r="H772" s="429"/>
      <c r="I772" s="429"/>
      <c r="J772" s="429"/>
      <c r="K772" s="429"/>
      <c r="L772" s="429"/>
      <c r="M772" s="403"/>
      <c r="N772" s="429"/>
      <c r="O772" s="429"/>
      <c r="P772" s="429"/>
      <c r="Q772" s="429"/>
      <c r="R772" s="429"/>
      <c r="S772" s="429"/>
      <c r="T772" s="429"/>
      <c r="U772" s="429"/>
      <c r="V772" s="429"/>
      <c r="W772" s="429"/>
      <c r="X772" s="429"/>
      <c r="Y772" s="429"/>
      <c r="Z772" s="429"/>
    </row>
    <row r="773" spans="1:26" ht="15.75" customHeight="1">
      <c r="A773" s="429"/>
      <c r="B773" s="403"/>
      <c r="C773" s="429"/>
      <c r="D773" s="429"/>
      <c r="E773" s="429"/>
      <c r="F773" s="429"/>
      <c r="G773" s="429"/>
      <c r="H773" s="429"/>
      <c r="I773" s="429"/>
      <c r="J773" s="429"/>
      <c r="K773" s="429"/>
      <c r="L773" s="429"/>
      <c r="M773" s="403"/>
      <c r="N773" s="429"/>
      <c r="O773" s="429"/>
      <c r="P773" s="429"/>
      <c r="Q773" s="429"/>
      <c r="R773" s="429"/>
      <c r="S773" s="429"/>
      <c r="T773" s="429"/>
      <c r="U773" s="429"/>
      <c r="V773" s="429"/>
      <c r="W773" s="429"/>
      <c r="X773" s="429"/>
      <c r="Y773" s="429"/>
      <c r="Z773" s="429"/>
    </row>
    <row r="774" spans="1:26" ht="15.75" customHeight="1">
      <c r="A774" s="429"/>
      <c r="B774" s="403"/>
      <c r="C774" s="429"/>
      <c r="D774" s="429"/>
      <c r="E774" s="429"/>
      <c r="F774" s="429"/>
      <c r="G774" s="429"/>
      <c r="H774" s="429"/>
      <c r="I774" s="429"/>
      <c r="J774" s="429"/>
      <c r="K774" s="429"/>
      <c r="L774" s="429"/>
      <c r="M774" s="403"/>
      <c r="N774" s="429"/>
      <c r="O774" s="429"/>
      <c r="P774" s="429"/>
      <c r="Q774" s="429"/>
      <c r="R774" s="429"/>
      <c r="S774" s="429"/>
      <c r="T774" s="429"/>
      <c r="U774" s="429"/>
      <c r="V774" s="429"/>
      <c r="W774" s="429"/>
      <c r="X774" s="429"/>
      <c r="Y774" s="429"/>
      <c r="Z774" s="429"/>
    </row>
    <row r="775" spans="1:26" ht="15.75" customHeight="1">
      <c r="A775" s="429"/>
      <c r="B775" s="403"/>
      <c r="C775" s="429"/>
      <c r="D775" s="429"/>
      <c r="E775" s="429"/>
      <c r="F775" s="429"/>
      <c r="G775" s="429"/>
      <c r="H775" s="429"/>
      <c r="I775" s="429"/>
      <c r="J775" s="429"/>
      <c r="K775" s="429"/>
      <c r="L775" s="429"/>
      <c r="M775" s="403"/>
      <c r="N775" s="429"/>
      <c r="O775" s="429"/>
      <c r="P775" s="429"/>
      <c r="Q775" s="429"/>
      <c r="R775" s="429"/>
      <c r="S775" s="429"/>
      <c r="T775" s="429"/>
      <c r="U775" s="429"/>
      <c r="V775" s="429"/>
      <c r="W775" s="429"/>
      <c r="X775" s="429"/>
      <c r="Y775" s="429"/>
      <c r="Z775" s="429"/>
    </row>
    <row r="776" spans="1:26" ht="15.75" customHeight="1">
      <c r="A776" s="429"/>
      <c r="B776" s="403"/>
      <c r="C776" s="429"/>
      <c r="D776" s="429"/>
      <c r="E776" s="429"/>
      <c r="F776" s="429"/>
      <c r="G776" s="429"/>
      <c r="H776" s="429"/>
      <c r="I776" s="429"/>
      <c r="J776" s="429"/>
      <c r="K776" s="429"/>
      <c r="L776" s="429"/>
      <c r="M776" s="403"/>
      <c r="N776" s="429"/>
      <c r="O776" s="429"/>
      <c r="P776" s="429"/>
      <c r="Q776" s="429"/>
      <c r="R776" s="429"/>
      <c r="S776" s="429"/>
      <c r="T776" s="429"/>
      <c r="U776" s="429"/>
      <c r="V776" s="429"/>
      <c r="W776" s="429"/>
      <c r="X776" s="429"/>
      <c r="Y776" s="429"/>
      <c r="Z776" s="429"/>
    </row>
    <row r="777" spans="1:26" ht="15.75" customHeight="1">
      <c r="A777" s="429"/>
      <c r="B777" s="403"/>
      <c r="C777" s="429"/>
      <c r="D777" s="429"/>
      <c r="E777" s="429"/>
      <c r="F777" s="429"/>
      <c r="G777" s="429"/>
      <c r="H777" s="429"/>
      <c r="I777" s="429"/>
      <c r="J777" s="429"/>
      <c r="K777" s="429"/>
      <c r="L777" s="429"/>
      <c r="M777" s="403"/>
      <c r="N777" s="429"/>
      <c r="O777" s="429"/>
      <c r="P777" s="429"/>
      <c r="Q777" s="429"/>
      <c r="R777" s="429"/>
      <c r="S777" s="429"/>
      <c r="T777" s="429"/>
      <c r="U777" s="429"/>
      <c r="V777" s="429"/>
      <c r="W777" s="429"/>
      <c r="X777" s="429"/>
      <c r="Y777" s="429"/>
      <c r="Z777" s="429"/>
    </row>
    <row r="778" spans="1:26" ht="15.75" customHeight="1">
      <c r="A778" s="429"/>
      <c r="B778" s="403"/>
      <c r="C778" s="429"/>
      <c r="D778" s="429"/>
      <c r="E778" s="429"/>
      <c r="F778" s="429"/>
      <c r="G778" s="429"/>
      <c r="H778" s="429"/>
      <c r="I778" s="429"/>
      <c r="J778" s="429"/>
      <c r="K778" s="429"/>
      <c r="L778" s="429"/>
      <c r="M778" s="403"/>
      <c r="N778" s="429"/>
      <c r="O778" s="429"/>
      <c r="P778" s="429"/>
      <c r="Q778" s="429"/>
      <c r="R778" s="429"/>
      <c r="S778" s="429"/>
      <c r="T778" s="429"/>
      <c r="U778" s="429"/>
      <c r="V778" s="429"/>
      <c r="W778" s="429"/>
      <c r="X778" s="429"/>
      <c r="Y778" s="429"/>
      <c r="Z778" s="429"/>
    </row>
    <row r="779" spans="1:26" ht="15.75" customHeight="1">
      <c r="A779" s="429"/>
      <c r="B779" s="403"/>
      <c r="C779" s="429"/>
      <c r="D779" s="429"/>
      <c r="E779" s="429"/>
      <c r="F779" s="429"/>
      <c r="G779" s="429"/>
      <c r="H779" s="429"/>
      <c r="I779" s="429"/>
      <c r="J779" s="429"/>
      <c r="K779" s="429"/>
      <c r="L779" s="429"/>
      <c r="M779" s="403"/>
      <c r="N779" s="429"/>
      <c r="O779" s="429"/>
      <c r="P779" s="429"/>
      <c r="Q779" s="429"/>
      <c r="R779" s="429"/>
      <c r="S779" s="429"/>
      <c r="T779" s="429"/>
      <c r="U779" s="429"/>
      <c r="V779" s="429"/>
      <c r="W779" s="429"/>
      <c r="X779" s="429"/>
      <c r="Y779" s="429"/>
      <c r="Z779" s="429"/>
    </row>
    <row r="780" spans="1:26" ht="15.75" customHeight="1">
      <c r="A780" s="429"/>
      <c r="B780" s="403"/>
      <c r="C780" s="429"/>
      <c r="D780" s="429"/>
      <c r="E780" s="429"/>
      <c r="F780" s="429"/>
      <c r="G780" s="429"/>
      <c r="H780" s="429"/>
      <c r="I780" s="429"/>
      <c r="J780" s="429"/>
      <c r="K780" s="429"/>
      <c r="L780" s="429"/>
      <c r="M780" s="403"/>
      <c r="N780" s="429"/>
      <c r="O780" s="429"/>
      <c r="P780" s="429"/>
      <c r="Q780" s="429"/>
      <c r="R780" s="429"/>
      <c r="S780" s="429"/>
      <c r="T780" s="429"/>
      <c r="U780" s="429"/>
      <c r="V780" s="429"/>
      <c r="W780" s="429"/>
      <c r="X780" s="429"/>
      <c r="Y780" s="429"/>
      <c r="Z780" s="429"/>
    </row>
    <row r="781" spans="1:26" ht="15.75" customHeight="1">
      <c r="A781" s="429"/>
      <c r="B781" s="403"/>
      <c r="C781" s="429"/>
      <c r="D781" s="429"/>
      <c r="E781" s="429"/>
      <c r="F781" s="429"/>
      <c r="G781" s="429"/>
      <c r="H781" s="429"/>
      <c r="I781" s="429"/>
      <c r="J781" s="429"/>
      <c r="K781" s="429"/>
      <c r="L781" s="429"/>
      <c r="M781" s="403"/>
      <c r="N781" s="429"/>
      <c r="O781" s="429"/>
      <c r="P781" s="429"/>
      <c r="Q781" s="429"/>
      <c r="R781" s="429"/>
      <c r="S781" s="429"/>
      <c r="T781" s="429"/>
      <c r="U781" s="429"/>
      <c r="V781" s="429"/>
      <c r="W781" s="429"/>
      <c r="X781" s="429"/>
      <c r="Y781" s="429"/>
      <c r="Z781" s="429"/>
    </row>
    <row r="782" spans="1:26" ht="15.75" customHeight="1">
      <c r="A782" s="429"/>
      <c r="B782" s="403"/>
      <c r="C782" s="429"/>
      <c r="D782" s="429"/>
      <c r="E782" s="429"/>
      <c r="F782" s="429"/>
      <c r="G782" s="429"/>
      <c r="H782" s="429"/>
      <c r="I782" s="429"/>
      <c r="J782" s="429"/>
      <c r="K782" s="429"/>
      <c r="L782" s="429"/>
      <c r="M782" s="403"/>
      <c r="N782" s="429"/>
      <c r="O782" s="429"/>
      <c r="P782" s="429"/>
      <c r="Q782" s="429"/>
      <c r="R782" s="429"/>
      <c r="S782" s="429"/>
      <c r="T782" s="429"/>
      <c r="U782" s="429"/>
      <c r="V782" s="429"/>
      <c r="W782" s="429"/>
      <c r="X782" s="429"/>
      <c r="Y782" s="429"/>
      <c r="Z782" s="429"/>
    </row>
    <row r="783" spans="1:26" ht="15.75" customHeight="1">
      <c r="A783" s="429"/>
      <c r="B783" s="403"/>
      <c r="C783" s="429"/>
      <c r="D783" s="429"/>
      <c r="E783" s="429"/>
      <c r="F783" s="429"/>
      <c r="G783" s="429"/>
      <c r="H783" s="429"/>
      <c r="I783" s="429"/>
      <c r="J783" s="429"/>
      <c r="K783" s="429"/>
      <c r="L783" s="429"/>
      <c r="M783" s="403"/>
      <c r="N783" s="429"/>
      <c r="O783" s="429"/>
      <c r="P783" s="429"/>
      <c r="Q783" s="429"/>
      <c r="R783" s="429"/>
      <c r="S783" s="429"/>
      <c r="T783" s="429"/>
      <c r="U783" s="429"/>
      <c r="V783" s="429"/>
      <c r="W783" s="429"/>
      <c r="X783" s="429"/>
      <c r="Y783" s="429"/>
      <c r="Z783" s="429"/>
    </row>
    <row r="784" spans="1:26" ht="15.75" customHeight="1">
      <c r="A784" s="429"/>
      <c r="B784" s="403"/>
      <c r="C784" s="429"/>
      <c r="D784" s="429"/>
      <c r="E784" s="429"/>
      <c r="F784" s="429"/>
      <c r="G784" s="429"/>
      <c r="H784" s="429"/>
      <c r="I784" s="429"/>
      <c r="J784" s="429"/>
      <c r="K784" s="429"/>
      <c r="L784" s="429"/>
      <c r="M784" s="403"/>
      <c r="N784" s="429"/>
      <c r="O784" s="429"/>
      <c r="P784" s="429"/>
      <c r="Q784" s="429"/>
      <c r="R784" s="429"/>
      <c r="S784" s="429"/>
      <c r="T784" s="429"/>
      <c r="U784" s="429"/>
      <c r="V784" s="429"/>
      <c r="W784" s="429"/>
      <c r="X784" s="429"/>
      <c r="Y784" s="429"/>
      <c r="Z784" s="429"/>
    </row>
    <row r="785" spans="1:26" ht="15.75" customHeight="1">
      <c r="A785" s="429"/>
      <c r="B785" s="403"/>
      <c r="C785" s="429"/>
      <c r="D785" s="429"/>
      <c r="E785" s="429"/>
      <c r="F785" s="429"/>
      <c r="G785" s="429"/>
      <c r="H785" s="429"/>
      <c r="I785" s="429"/>
      <c r="J785" s="429"/>
      <c r="K785" s="429"/>
      <c r="L785" s="429"/>
      <c r="M785" s="403"/>
      <c r="N785" s="429"/>
      <c r="O785" s="429"/>
      <c r="P785" s="429"/>
      <c r="Q785" s="429"/>
      <c r="R785" s="429"/>
      <c r="S785" s="429"/>
      <c r="T785" s="429"/>
      <c r="U785" s="429"/>
      <c r="V785" s="429"/>
      <c r="W785" s="429"/>
      <c r="X785" s="429"/>
      <c r="Y785" s="429"/>
      <c r="Z785" s="429"/>
    </row>
    <row r="786" spans="1:26" ht="15.75" customHeight="1">
      <c r="A786" s="429"/>
      <c r="B786" s="403"/>
      <c r="C786" s="429"/>
      <c r="D786" s="429"/>
      <c r="E786" s="429"/>
      <c r="F786" s="429"/>
      <c r="G786" s="429"/>
      <c r="H786" s="429"/>
      <c r="I786" s="429"/>
      <c r="J786" s="429"/>
      <c r="K786" s="429"/>
      <c r="L786" s="429"/>
      <c r="M786" s="403"/>
      <c r="N786" s="429"/>
      <c r="O786" s="429"/>
      <c r="P786" s="429"/>
      <c r="Q786" s="429"/>
      <c r="R786" s="429"/>
      <c r="S786" s="429"/>
      <c r="T786" s="429"/>
      <c r="U786" s="429"/>
      <c r="V786" s="429"/>
      <c r="W786" s="429"/>
      <c r="X786" s="429"/>
      <c r="Y786" s="429"/>
      <c r="Z786" s="429"/>
    </row>
    <row r="787" spans="1:26" ht="15.75" customHeight="1">
      <c r="A787" s="429"/>
      <c r="B787" s="403"/>
      <c r="C787" s="429"/>
      <c r="D787" s="429"/>
      <c r="E787" s="429"/>
      <c r="F787" s="429"/>
      <c r="G787" s="429"/>
      <c r="H787" s="429"/>
      <c r="I787" s="429"/>
      <c r="J787" s="429"/>
      <c r="K787" s="429"/>
      <c r="L787" s="429"/>
      <c r="M787" s="403"/>
      <c r="N787" s="429"/>
      <c r="O787" s="429"/>
      <c r="P787" s="429"/>
      <c r="Q787" s="429"/>
      <c r="R787" s="429"/>
      <c r="S787" s="429"/>
      <c r="T787" s="429"/>
      <c r="U787" s="429"/>
      <c r="V787" s="429"/>
      <c r="W787" s="429"/>
      <c r="X787" s="429"/>
      <c r="Y787" s="429"/>
      <c r="Z787" s="429"/>
    </row>
    <row r="788" spans="1:26" ht="15.75" customHeight="1">
      <c r="A788" s="429"/>
      <c r="B788" s="403"/>
      <c r="C788" s="429"/>
      <c r="D788" s="429"/>
      <c r="E788" s="429"/>
      <c r="F788" s="429"/>
      <c r="G788" s="429"/>
      <c r="H788" s="429"/>
      <c r="I788" s="429"/>
      <c r="J788" s="429"/>
      <c r="K788" s="429"/>
      <c r="L788" s="429"/>
      <c r="M788" s="403"/>
      <c r="N788" s="429"/>
      <c r="O788" s="429"/>
      <c r="P788" s="429"/>
      <c r="Q788" s="429"/>
      <c r="R788" s="429"/>
      <c r="S788" s="429"/>
      <c r="T788" s="429"/>
      <c r="U788" s="429"/>
      <c r="V788" s="429"/>
      <c r="W788" s="429"/>
      <c r="X788" s="429"/>
      <c r="Y788" s="429"/>
      <c r="Z788" s="429"/>
    </row>
    <row r="789" spans="1:26" ht="15.75" customHeight="1">
      <c r="A789" s="429"/>
      <c r="B789" s="403"/>
      <c r="C789" s="429"/>
      <c r="D789" s="429"/>
      <c r="E789" s="429"/>
      <c r="F789" s="429"/>
      <c r="G789" s="429"/>
      <c r="H789" s="429"/>
      <c r="I789" s="429"/>
      <c r="J789" s="429"/>
      <c r="K789" s="429"/>
      <c r="L789" s="429"/>
      <c r="M789" s="403"/>
      <c r="N789" s="429"/>
      <c r="O789" s="429"/>
      <c r="P789" s="429"/>
      <c r="Q789" s="429"/>
      <c r="R789" s="429"/>
      <c r="S789" s="429"/>
      <c r="T789" s="429"/>
      <c r="U789" s="429"/>
      <c r="V789" s="429"/>
      <c r="W789" s="429"/>
      <c r="X789" s="429"/>
      <c r="Y789" s="429"/>
      <c r="Z789" s="429"/>
    </row>
    <row r="790" spans="1:26" ht="15.75" customHeight="1">
      <c r="A790" s="429"/>
      <c r="B790" s="403"/>
      <c r="C790" s="429"/>
      <c r="D790" s="429"/>
      <c r="E790" s="429"/>
      <c r="F790" s="429"/>
      <c r="G790" s="429"/>
      <c r="H790" s="429"/>
      <c r="I790" s="429"/>
      <c r="J790" s="429"/>
      <c r="K790" s="429"/>
      <c r="L790" s="429"/>
      <c r="M790" s="403"/>
      <c r="N790" s="429"/>
      <c r="O790" s="429"/>
      <c r="P790" s="429"/>
      <c r="Q790" s="429"/>
      <c r="R790" s="429"/>
      <c r="S790" s="429"/>
      <c r="T790" s="429"/>
      <c r="U790" s="429"/>
      <c r="V790" s="429"/>
      <c r="W790" s="429"/>
      <c r="X790" s="429"/>
      <c r="Y790" s="429"/>
      <c r="Z790" s="429"/>
    </row>
    <row r="791" spans="1:26" ht="15.75" customHeight="1">
      <c r="A791" s="429"/>
      <c r="B791" s="403"/>
      <c r="C791" s="429"/>
      <c r="D791" s="429"/>
      <c r="E791" s="429"/>
      <c r="F791" s="429"/>
      <c r="G791" s="429"/>
      <c r="H791" s="429"/>
      <c r="I791" s="429"/>
      <c r="J791" s="429"/>
      <c r="K791" s="429"/>
      <c r="L791" s="429"/>
      <c r="M791" s="403"/>
      <c r="N791" s="429"/>
      <c r="O791" s="429"/>
      <c r="P791" s="429"/>
      <c r="Q791" s="429"/>
      <c r="R791" s="429"/>
      <c r="S791" s="429"/>
      <c r="T791" s="429"/>
      <c r="U791" s="429"/>
      <c r="V791" s="429"/>
      <c r="W791" s="429"/>
      <c r="X791" s="429"/>
      <c r="Y791" s="429"/>
      <c r="Z791" s="429"/>
    </row>
    <row r="792" spans="1:26" ht="15.75" customHeight="1">
      <c r="A792" s="429"/>
      <c r="B792" s="403"/>
      <c r="C792" s="429"/>
      <c r="D792" s="429"/>
      <c r="E792" s="429"/>
      <c r="F792" s="429"/>
      <c r="G792" s="429"/>
      <c r="H792" s="429"/>
      <c r="I792" s="429"/>
      <c r="J792" s="429"/>
      <c r="K792" s="429"/>
      <c r="L792" s="429"/>
      <c r="M792" s="403"/>
      <c r="N792" s="429"/>
      <c r="O792" s="429"/>
      <c r="P792" s="429"/>
      <c r="Q792" s="429"/>
      <c r="R792" s="429"/>
      <c r="S792" s="429"/>
      <c r="T792" s="429"/>
      <c r="U792" s="429"/>
      <c r="V792" s="429"/>
      <c r="W792" s="429"/>
      <c r="X792" s="429"/>
      <c r="Y792" s="429"/>
      <c r="Z792" s="429"/>
    </row>
    <row r="793" spans="1:26" ht="15.75" customHeight="1">
      <c r="A793" s="429"/>
      <c r="B793" s="403"/>
      <c r="C793" s="429"/>
      <c r="D793" s="429"/>
      <c r="E793" s="429"/>
      <c r="F793" s="429"/>
      <c r="G793" s="429"/>
      <c r="H793" s="429"/>
      <c r="I793" s="429"/>
      <c r="J793" s="429"/>
      <c r="K793" s="429"/>
      <c r="L793" s="429"/>
      <c r="M793" s="403"/>
      <c r="N793" s="429"/>
      <c r="O793" s="429"/>
      <c r="P793" s="429"/>
      <c r="Q793" s="429"/>
      <c r="R793" s="429"/>
      <c r="S793" s="429"/>
      <c r="T793" s="429"/>
      <c r="U793" s="429"/>
      <c r="V793" s="429"/>
      <c r="W793" s="429"/>
      <c r="X793" s="429"/>
      <c r="Y793" s="429"/>
      <c r="Z793" s="429"/>
    </row>
    <row r="794" spans="1:26" ht="15.75" customHeight="1">
      <c r="A794" s="429"/>
      <c r="B794" s="403"/>
      <c r="C794" s="429"/>
      <c r="D794" s="429"/>
      <c r="E794" s="429"/>
      <c r="F794" s="429"/>
      <c r="G794" s="429"/>
      <c r="H794" s="429"/>
      <c r="I794" s="429"/>
      <c r="J794" s="429"/>
      <c r="K794" s="429"/>
      <c r="L794" s="429"/>
      <c r="M794" s="403"/>
      <c r="N794" s="429"/>
      <c r="O794" s="429"/>
      <c r="P794" s="429"/>
      <c r="Q794" s="429"/>
      <c r="R794" s="429"/>
      <c r="S794" s="429"/>
      <c r="T794" s="429"/>
      <c r="U794" s="429"/>
      <c r="V794" s="429"/>
      <c r="W794" s="429"/>
      <c r="X794" s="429"/>
      <c r="Y794" s="429"/>
      <c r="Z794" s="429"/>
    </row>
    <row r="795" spans="1:26" ht="15.75" customHeight="1">
      <c r="A795" s="429"/>
      <c r="B795" s="403"/>
      <c r="C795" s="429"/>
      <c r="D795" s="429"/>
      <c r="E795" s="429"/>
      <c r="F795" s="429"/>
      <c r="G795" s="429"/>
      <c r="H795" s="429"/>
      <c r="I795" s="429"/>
      <c r="J795" s="429"/>
      <c r="K795" s="429"/>
      <c r="L795" s="429"/>
      <c r="M795" s="403"/>
      <c r="N795" s="429"/>
      <c r="O795" s="429"/>
      <c r="P795" s="429"/>
      <c r="Q795" s="429"/>
      <c r="R795" s="429"/>
      <c r="S795" s="429"/>
      <c r="T795" s="429"/>
      <c r="U795" s="429"/>
      <c r="V795" s="429"/>
      <c r="W795" s="429"/>
      <c r="X795" s="429"/>
      <c r="Y795" s="429"/>
      <c r="Z795" s="429"/>
    </row>
    <row r="796" spans="1:26" ht="15.75" customHeight="1">
      <c r="A796" s="429"/>
      <c r="B796" s="403"/>
      <c r="C796" s="429"/>
      <c r="D796" s="429"/>
      <c r="E796" s="429"/>
      <c r="F796" s="429"/>
      <c r="G796" s="429"/>
      <c r="H796" s="429"/>
      <c r="I796" s="429"/>
      <c r="J796" s="429"/>
      <c r="K796" s="429"/>
      <c r="L796" s="429"/>
      <c r="M796" s="403"/>
      <c r="N796" s="429"/>
      <c r="O796" s="429"/>
      <c r="P796" s="429"/>
      <c r="Q796" s="429"/>
      <c r="R796" s="429"/>
      <c r="S796" s="429"/>
      <c r="T796" s="429"/>
      <c r="U796" s="429"/>
      <c r="V796" s="429"/>
      <c r="W796" s="429"/>
      <c r="X796" s="429"/>
      <c r="Y796" s="429"/>
      <c r="Z796" s="429"/>
    </row>
    <row r="797" spans="1:26" ht="15.75" customHeight="1">
      <c r="A797" s="429"/>
      <c r="B797" s="403"/>
      <c r="C797" s="429"/>
      <c r="D797" s="429"/>
      <c r="E797" s="429"/>
      <c r="F797" s="429"/>
      <c r="G797" s="429"/>
      <c r="H797" s="429"/>
      <c r="I797" s="429"/>
      <c r="J797" s="429"/>
      <c r="K797" s="429"/>
      <c r="L797" s="429"/>
      <c r="M797" s="403"/>
      <c r="N797" s="429"/>
      <c r="O797" s="429"/>
      <c r="P797" s="429"/>
      <c r="Q797" s="429"/>
      <c r="R797" s="429"/>
      <c r="S797" s="429"/>
      <c r="T797" s="429"/>
      <c r="U797" s="429"/>
      <c r="V797" s="429"/>
      <c r="W797" s="429"/>
      <c r="X797" s="429"/>
      <c r="Y797" s="429"/>
      <c r="Z797" s="429"/>
    </row>
    <row r="798" spans="1:26" ht="15.75" customHeight="1">
      <c r="A798" s="429"/>
      <c r="B798" s="403"/>
      <c r="C798" s="429"/>
      <c r="D798" s="429"/>
      <c r="E798" s="429"/>
      <c r="F798" s="429"/>
      <c r="G798" s="429"/>
      <c r="H798" s="429"/>
      <c r="I798" s="429"/>
      <c r="J798" s="429"/>
      <c r="K798" s="429"/>
      <c r="L798" s="429"/>
      <c r="M798" s="403"/>
      <c r="N798" s="429"/>
      <c r="O798" s="429"/>
      <c r="P798" s="429"/>
      <c r="Q798" s="429"/>
      <c r="R798" s="429"/>
      <c r="S798" s="429"/>
      <c r="T798" s="429"/>
      <c r="U798" s="429"/>
      <c r="V798" s="429"/>
      <c r="W798" s="429"/>
      <c r="X798" s="429"/>
      <c r="Y798" s="429"/>
      <c r="Z798" s="429"/>
    </row>
    <row r="799" spans="1:26" ht="15.75" customHeight="1">
      <c r="A799" s="429"/>
      <c r="B799" s="403"/>
      <c r="C799" s="429"/>
      <c r="D799" s="429"/>
      <c r="E799" s="429"/>
      <c r="F799" s="429"/>
      <c r="G799" s="429"/>
      <c r="H799" s="429"/>
      <c r="I799" s="429"/>
      <c r="J799" s="429"/>
      <c r="K799" s="429"/>
      <c r="L799" s="429"/>
      <c r="M799" s="403"/>
      <c r="N799" s="429"/>
      <c r="O799" s="429"/>
      <c r="P799" s="429"/>
      <c r="Q799" s="429"/>
      <c r="R799" s="429"/>
      <c r="S799" s="429"/>
      <c r="T799" s="429"/>
      <c r="U799" s="429"/>
      <c r="V799" s="429"/>
      <c r="W799" s="429"/>
      <c r="X799" s="429"/>
      <c r="Y799" s="429"/>
      <c r="Z799" s="429"/>
    </row>
    <row r="800" spans="1:26" ht="15.75" customHeight="1">
      <c r="A800" s="429"/>
      <c r="B800" s="403"/>
      <c r="C800" s="429"/>
      <c r="D800" s="429"/>
      <c r="E800" s="429"/>
      <c r="F800" s="429"/>
      <c r="G800" s="429"/>
      <c r="H800" s="429"/>
      <c r="I800" s="429"/>
      <c r="J800" s="429"/>
      <c r="K800" s="429"/>
      <c r="L800" s="429"/>
      <c r="M800" s="403"/>
      <c r="N800" s="429"/>
      <c r="O800" s="429"/>
      <c r="P800" s="429"/>
      <c r="Q800" s="429"/>
      <c r="R800" s="429"/>
      <c r="S800" s="429"/>
      <c r="T800" s="429"/>
      <c r="U800" s="429"/>
      <c r="V800" s="429"/>
      <c r="W800" s="429"/>
      <c r="X800" s="429"/>
      <c r="Y800" s="429"/>
      <c r="Z800" s="429"/>
    </row>
    <row r="801" spans="1:26" ht="15.75" customHeight="1">
      <c r="A801" s="429"/>
      <c r="B801" s="403"/>
      <c r="C801" s="429"/>
      <c r="D801" s="429"/>
      <c r="E801" s="429"/>
      <c r="F801" s="429"/>
      <c r="G801" s="429"/>
      <c r="H801" s="429"/>
      <c r="I801" s="429"/>
      <c r="J801" s="429"/>
      <c r="K801" s="429"/>
      <c r="L801" s="429"/>
      <c r="M801" s="403"/>
      <c r="N801" s="429"/>
      <c r="O801" s="429"/>
      <c r="P801" s="429"/>
      <c r="Q801" s="429"/>
      <c r="R801" s="429"/>
      <c r="S801" s="429"/>
      <c r="T801" s="429"/>
      <c r="U801" s="429"/>
      <c r="V801" s="429"/>
      <c r="W801" s="429"/>
      <c r="X801" s="429"/>
      <c r="Y801" s="429"/>
      <c r="Z801" s="429"/>
    </row>
    <row r="802" spans="1:26" ht="15.75" customHeight="1">
      <c r="A802" s="429"/>
      <c r="B802" s="403"/>
      <c r="C802" s="429"/>
      <c r="D802" s="429"/>
      <c r="E802" s="429"/>
      <c r="F802" s="429"/>
      <c r="G802" s="429"/>
      <c r="H802" s="429"/>
      <c r="I802" s="429"/>
      <c r="J802" s="429"/>
      <c r="K802" s="429"/>
      <c r="L802" s="429"/>
      <c r="M802" s="403"/>
      <c r="N802" s="429"/>
      <c r="O802" s="429"/>
      <c r="P802" s="429"/>
      <c r="Q802" s="429"/>
      <c r="R802" s="429"/>
      <c r="S802" s="429"/>
      <c r="T802" s="429"/>
      <c r="U802" s="429"/>
      <c r="V802" s="429"/>
      <c r="W802" s="429"/>
      <c r="X802" s="429"/>
      <c r="Y802" s="429"/>
      <c r="Z802" s="429"/>
    </row>
    <row r="803" spans="1:26" ht="15.75" customHeight="1">
      <c r="A803" s="429"/>
      <c r="B803" s="403"/>
      <c r="C803" s="429"/>
      <c r="D803" s="429"/>
      <c r="E803" s="429"/>
      <c r="F803" s="429"/>
      <c r="G803" s="429"/>
      <c r="H803" s="429"/>
      <c r="I803" s="429"/>
      <c r="J803" s="429"/>
      <c r="K803" s="429"/>
      <c r="L803" s="429"/>
      <c r="M803" s="403"/>
      <c r="N803" s="429"/>
      <c r="O803" s="429"/>
      <c r="P803" s="429"/>
      <c r="Q803" s="429"/>
      <c r="R803" s="429"/>
      <c r="S803" s="429"/>
      <c r="T803" s="429"/>
      <c r="U803" s="429"/>
      <c r="V803" s="429"/>
      <c r="W803" s="429"/>
      <c r="X803" s="429"/>
      <c r="Y803" s="429"/>
      <c r="Z803" s="429"/>
    </row>
    <row r="804" spans="1:26" ht="15.75" customHeight="1">
      <c r="A804" s="429"/>
      <c r="B804" s="403"/>
      <c r="C804" s="429"/>
      <c r="D804" s="429"/>
      <c r="E804" s="429"/>
      <c r="F804" s="429"/>
      <c r="G804" s="429"/>
      <c r="H804" s="429"/>
      <c r="I804" s="429"/>
      <c r="J804" s="429"/>
      <c r="K804" s="429"/>
      <c r="L804" s="429"/>
      <c r="M804" s="403"/>
      <c r="N804" s="429"/>
      <c r="O804" s="429"/>
      <c r="P804" s="429"/>
      <c r="Q804" s="429"/>
      <c r="R804" s="429"/>
      <c r="S804" s="429"/>
      <c r="T804" s="429"/>
      <c r="U804" s="429"/>
      <c r="V804" s="429"/>
      <c r="W804" s="429"/>
      <c r="X804" s="429"/>
      <c r="Y804" s="429"/>
      <c r="Z804" s="429"/>
    </row>
    <row r="805" spans="1:26" ht="15.75" customHeight="1">
      <c r="A805" s="429"/>
      <c r="B805" s="403"/>
      <c r="C805" s="429"/>
      <c r="D805" s="429"/>
      <c r="E805" s="429"/>
      <c r="F805" s="429"/>
      <c r="G805" s="429"/>
      <c r="H805" s="429"/>
      <c r="I805" s="429"/>
      <c r="J805" s="429"/>
      <c r="K805" s="429"/>
      <c r="L805" s="429"/>
      <c r="M805" s="403"/>
      <c r="N805" s="429"/>
      <c r="O805" s="429"/>
      <c r="P805" s="429"/>
      <c r="Q805" s="429"/>
      <c r="R805" s="429"/>
      <c r="S805" s="429"/>
      <c r="T805" s="429"/>
      <c r="U805" s="429"/>
      <c r="V805" s="429"/>
      <c r="W805" s="429"/>
      <c r="X805" s="429"/>
      <c r="Y805" s="429"/>
      <c r="Z805" s="429"/>
    </row>
    <row r="806" spans="1:26" ht="15.75" customHeight="1">
      <c r="A806" s="429"/>
      <c r="B806" s="403"/>
      <c r="C806" s="429"/>
      <c r="D806" s="429"/>
      <c r="E806" s="429"/>
      <c r="F806" s="429"/>
      <c r="G806" s="429"/>
      <c r="H806" s="429"/>
      <c r="I806" s="429"/>
      <c r="J806" s="429"/>
      <c r="K806" s="429"/>
      <c r="L806" s="429"/>
      <c r="M806" s="403"/>
      <c r="N806" s="429"/>
      <c r="O806" s="429"/>
      <c r="P806" s="429"/>
      <c r="Q806" s="429"/>
      <c r="R806" s="429"/>
      <c r="S806" s="429"/>
      <c r="T806" s="429"/>
      <c r="U806" s="429"/>
      <c r="V806" s="429"/>
      <c r="W806" s="429"/>
      <c r="X806" s="429"/>
      <c r="Y806" s="429"/>
      <c r="Z806" s="429"/>
    </row>
    <row r="807" spans="1:26" ht="15.75" customHeight="1">
      <c r="A807" s="429"/>
      <c r="B807" s="403"/>
      <c r="C807" s="429"/>
      <c r="D807" s="429"/>
      <c r="E807" s="429"/>
      <c r="F807" s="429"/>
      <c r="G807" s="429"/>
      <c r="H807" s="429"/>
      <c r="I807" s="429"/>
      <c r="J807" s="429"/>
      <c r="K807" s="429"/>
      <c r="L807" s="429"/>
      <c r="M807" s="403"/>
      <c r="N807" s="429"/>
      <c r="O807" s="429"/>
      <c r="P807" s="429"/>
      <c r="Q807" s="429"/>
      <c r="R807" s="429"/>
      <c r="S807" s="429"/>
      <c r="T807" s="429"/>
      <c r="U807" s="429"/>
      <c r="V807" s="429"/>
      <c r="W807" s="429"/>
      <c r="X807" s="429"/>
      <c r="Y807" s="429"/>
      <c r="Z807" s="429"/>
    </row>
    <row r="808" spans="1:26" ht="15.75" customHeight="1">
      <c r="A808" s="429"/>
      <c r="B808" s="403"/>
      <c r="C808" s="429"/>
      <c r="D808" s="429"/>
      <c r="E808" s="429"/>
      <c r="F808" s="429"/>
      <c r="G808" s="429"/>
      <c r="H808" s="429"/>
      <c r="I808" s="429"/>
      <c r="J808" s="429"/>
      <c r="K808" s="429"/>
      <c r="L808" s="429"/>
      <c r="M808" s="403"/>
      <c r="N808" s="429"/>
      <c r="O808" s="429"/>
      <c r="P808" s="429"/>
      <c r="Q808" s="429"/>
      <c r="R808" s="429"/>
      <c r="S808" s="429"/>
      <c r="T808" s="429"/>
      <c r="U808" s="429"/>
      <c r="V808" s="429"/>
      <c r="W808" s="429"/>
      <c r="X808" s="429"/>
      <c r="Y808" s="429"/>
      <c r="Z808" s="429"/>
    </row>
    <row r="809" spans="1:26" ht="15.75" customHeight="1">
      <c r="A809" s="429"/>
      <c r="B809" s="403"/>
      <c r="C809" s="429"/>
      <c r="D809" s="429"/>
      <c r="E809" s="429"/>
      <c r="F809" s="429"/>
      <c r="G809" s="429"/>
      <c r="H809" s="429"/>
      <c r="I809" s="429"/>
      <c r="J809" s="429"/>
      <c r="K809" s="429"/>
      <c r="L809" s="429"/>
      <c r="M809" s="403"/>
      <c r="N809" s="429"/>
      <c r="O809" s="429"/>
      <c r="P809" s="429"/>
      <c r="Q809" s="429"/>
      <c r="R809" s="429"/>
      <c r="S809" s="429"/>
      <c r="T809" s="429"/>
      <c r="U809" s="429"/>
      <c r="V809" s="429"/>
      <c r="W809" s="429"/>
      <c r="X809" s="429"/>
      <c r="Y809" s="429"/>
      <c r="Z809" s="429"/>
    </row>
    <row r="810" spans="1:26" ht="15.75" customHeight="1">
      <c r="A810" s="429"/>
      <c r="B810" s="403"/>
      <c r="C810" s="429"/>
      <c r="D810" s="429"/>
      <c r="E810" s="429"/>
      <c r="F810" s="429"/>
      <c r="G810" s="429"/>
      <c r="H810" s="429"/>
      <c r="I810" s="429"/>
      <c r="J810" s="429"/>
      <c r="K810" s="429"/>
      <c r="L810" s="429"/>
      <c r="M810" s="403"/>
      <c r="N810" s="429"/>
      <c r="O810" s="429"/>
      <c r="P810" s="429"/>
      <c r="Q810" s="429"/>
      <c r="R810" s="429"/>
      <c r="S810" s="429"/>
      <c r="T810" s="429"/>
      <c r="U810" s="429"/>
      <c r="V810" s="429"/>
      <c r="W810" s="429"/>
      <c r="X810" s="429"/>
      <c r="Y810" s="429"/>
      <c r="Z810" s="429"/>
    </row>
    <row r="811" spans="1:26" ht="15.75" customHeight="1">
      <c r="A811" s="429"/>
      <c r="B811" s="403"/>
      <c r="C811" s="429"/>
      <c r="D811" s="429"/>
      <c r="E811" s="429"/>
      <c r="F811" s="429"/>
      <c r="G811" s="429"/>
      <c r="H811" s="429"/>
      <c r="I811" s="429"/>
      <c r="J811" s="429"/>
      <c r="K811" s="429"/>
      <c r="L811" s="429"/>
      <c r="M811" s="403"/>
      <c r="N811" s="429"/>
      <c r="O811" s="429"/>
      <c r="P811" s="429"/>
      <c r="Q811" s="429"/>
      <c r="R811" s="429"/>
      <c r="S811" s="429"/>
      <c r="T811" s="429"/>
      <c r="U811" s="429"/>
      <c r="V811" s="429"/>
      <c r="W811" s="429"/>
      <c r="X811" s="429"/>
      <c r="Y811" s="429"/>
      <c r="Z811" s="429"/>
    </row>
    <row r="812" spans="1:26" ht="15.75" customHeight="1">
      <c r="A812" s="429"/>
      <c r="B812" s="403"/>
      <c r="C812" s="429"/>
      <c r="D812" s="429"/>
      <c r="E812" s="429"/>
      <c r="F812" s="429"/>
      <c r="G812" s="429"/>
      <c r="H812" s="429"/>
      <c r="I812" s="429"/>
      <c r="J812" s="429"/>
      <c r="K812" s="429"/>
      <c r="L812" s="429"/>
      <c r="M812" s="403"/>
      <c r="N812" s="429"/>
      <c r="O812" s="429"/>
      <c r="P812" s="429"/>
      <c r="Q812" s="429"/>
      <c r="R812" s="429"/>
      <c r="S812" s="429"/>
      <c r="T812" s="429"/>
      <c r="U812" s="429"/>
      <c r="V812" s="429"/>
      <c r="W812" s="429"/>
      <c r="X812" s="429"/>
      <c r="Y812" s="429"/>
      <c r="Z812" s="429"/>
    </row>
    <row r="813" spans="1:26" ht="15.75" customHeight="1">
      <c r="A813" s="429"/>
      <c r="B813" s="403"/>
      <c r="C813" s="429"/>
      <c r="D813" s="429"/>
      <c r="E813" s="429"/>
      <c r="F813" s="429"/>
      <c r="G813" s="429"/>
      <c r="H813" s="429"/>
      <c r="I813" s="429"/>
      <c r="J813" s="429"/>
      <c r="K813" s="429"/>
      <c r="L813" s="429"/>
      <c r="M813" s="403"/>
      <c r="N813" s="429"/>
      <c r="O813" s="429"/>
      <c r="P813" s="429"/>
      <c r="Q813" s="429"/>
      <c r="R813" s="429"/>
      <c r="S813" s="429"/>
      <c r="T813" s="429"/>
      <c r="U813" s="429"/>
      <c r="V813" s="429"/>
      <c r="W813" s="429"/>
      <c r="X813" s="429"/>
      <c r="Y813" s="429"/>
      <c r="Z813" s="429"/>
    </row>
    <row r="814" spans="1:26" ht="15.75" customHeight="1">
      <c r="A814" s="429"/>
      <c r="B814" s="403"/>
      <c r="C814" s="429"/>
      <c r="D814" s="429"/>
      <c r="E814" s="429"/>
      <c r="F814" s="429"/>
      <c r="G814" s="429"/>
      <c r="H814" s="429"/>
      <c r="I814" s="429"/>
      <c r="J814" s="429"/>
      <c r="K814" s="429"/>
      <c r="L814" s="429"/>
      <c r="M814" s="403"/>
      <c r="N814" s="429"/>
      <c r="O814" s="429"/>
      <c r="P814" s="429"/>
      <c r="Q814" s="429"/>
      <c r="R814" s="429"/>
      <c r="S814" s="429"/>
      <c r="T814" s="429"/>
      <c r="U814" s="429"/>
      <c r="V814" s="429"/>
      <c r="W814" s="429"/>
      <c r="X814" s="429"/>
      <c r="Y814" s="429"/>
      <c r="Z814" s="429"/>
    </row>
    <row r="815" spans="1:26" ht="15.75" customHeight="1">
      <c r="A815" s="429"/>
      <c r="B815" s="403"/>
      <c r="C815" s="429"/>
      <c r="D815" s="429"/>
      <c r="E815" s="429"/>
      <c r="F815" s="429"/>
      <c r="G815" s="429"/>
      <c r="H815" s="429"/>
      <c r="I815" s="429"/>
      <c r="J815" s="429"/>
      <c r="K815" s="429"/>
      <c r="L815" s="429"/>
      <c r="M815" s="403"/>
      <c r="N815" s="429"/>
      <c r="O815" s="429"/>
      <c r="P815" s="429"/>
      <c r="Q815" s="429"/>
      <c r="R815" s="429"/>
      <c r="S815" s="429"/>
      <c r="T815" s="429"/>
      <c r="U815" s="429"/>
      <c r="V815" s="429"/>
      <c r="W815" s="429"/>
      <c r="X815" s="429"/>
      <c r="Y815" s="429"/>
      <c r="Z815" s="429"/>
    </row>
    <row r="816" spans="1:26" ht="15.75" customHeight="1">
      <c r="A816" s="429"/>
      <c r="B816" s="403"/>
      <c r="C816" s="429"/>
      <c r="D816" s="429"/>
      <c r="E816" s="429"/>
      <c r="F816" s="429"/>
      <c r="G816" s="429"/>
      <c r="H816" s="429"/>
      <c r="I816" s="429"/>
      <c r="J816" s="429"/>
      <c r="K816" s="429"/>
      <c r="L816" s="429"/>
      <c r="M816" s="403"/>
      <c r="N816" s="429"/>
      <c r="O816" s="429"/>
      <c r="P816" s="429"/>
      <c r="Q816" s="429"/>
      <c r="R816" s="429"/>
      <c r="S816" s="429"/>
      <c r="T816" s="429"/>
      <c r="U816" s="429"/>
      <c r="V816" s="429"/>
      <c r="W816" s="429"/>
      <c r="X816" s="429"/>
      <c r="Y816" s="429"/>
      <c r="Z816" s="429"/>
    </row>
    <row r="817" spans="1:26" ht="15.75" customHeight="1">
      <c r="A817" s="429"/>
      <c r="B817" s="403"/>
      <c r="C817" s="429"/>
      <c r="D817" s="429"/>
      <c r="E817" s="429"/>
      <c r="F817" s="429"/>
      <c r="G817" s="429"/>
      <c r="H817" s="429"/>
      <c r="I817" s="429"/>
      <c r="J817" s="429"/>
      <c r="K817" s="429"/>
      <c r="L817" s="429"/>
      <c r="M817" s="403"/>
      <c r="N817" s="429"/>
      <c r="O817" s="429"/>
      <c r="P817" s="429"/>
      <c r="Q817" s="429"/>
      <c r="R817" s="429"/>
      <c r="S817" s="429"/>
      <c r="T817" s="429"/>
      <c r="U817" s="429"/>
      <c r="V817" s="429"/>
      <c r="W817" s="429"/>
      <c r="X817" s="429"/>
      <c r="Y817" s="429"/>
      <c r="Z817" s="429"/>
    </row>
    <row r="818" spans="1:26" ht="15.75" customHeight="1">
      <c r="A818" s="429"/>
      <c r="B818" s="403"/>
      <c r="C818" s="429"/>
      <c r="D818" s="429"/>
      <c r="E818" s="429"/>
      <c r="F818" s="429"/>
      <c r="G818" s="429"/>
      <c r="H818" s="429"/>
      <c r="I818" s="429"/>
      <c r="J818" s="429"/>
      <c r="K818" s="429"/>
      <c r="L818" s="429"/>
      <c r="M818" s="403"/>
      <c r="N818" s="429"/>
      <c r="O818" s="429"/>
      <c r="P818" s="429"/>
      <c r="Q818" s="429"/>
      <c r="R818" s="429"/>
      <c r="S818" s="429"/>
      <c r="T818" s="429"/>
      <c r="U818" s="429"/>
      <c r="V818" s="429"/>
      <c r="W818" s="429"/>
      <c r="X818" s="429"/>
      <c r="Y818" s="429"/>
      <c r="Z818" s="429"/>
    </row>
    <row r="819" spans="1:26" ht="15.75" customHeight="1">
      <c r="A819" s="429"/>
      <c r="B819" s="403"/>
      <c r="C819" s="429"/>
      <c r="D819" s="429"/>
      <c r="E819" s="429"/>
      <c r="F819" s="429"/>
      <c r="G819" s="429"/>
      <c r="H819" s="429"/>
      <c r="I819" s="429"/>
      <c r="J819" s="429"/>
      <c r="K819" s="429"/>
      <c r="L819" s="429"/>
      <c r="M819" s="403"/>
      <c r="N819" s="429"/>
      <c r="O819" s="429"/>
      <c r="P819" s="429"/>
      <c r="Q819" s="429"/>
      <c r="R819" s="429"/>
      <c r="S819" s="429"/>
      <c r="T819" s="429"/>
      <c r="U819" s="429"/>
      <c r="V819" s="429"/>
      <c r="W819" s="429"/>
      <c r="X819" s="429"/>
      <c r="Y819" s="429"/>
      <c r="Z819" s="429"/>
    </row>
    <row r="820" spans="1:26" ht="15.75" customHeight="1">
      <c r="A820" s="429"/>
      <c r="B820" s="403"/>
      <c r="C820" s="429"/>
      <c r="D820" s="429"/>
      <c r="E820" s="429"/>
      <c r="F820" s="429"/>
      <c r="G820" s="429"/>
      <c r="H820" s="429"/>
      <c r="I820" s="429"/>
      <c r="J820" s="429"/>
      <c r="K820" s="429"/>
      <c r="L820" s="429"/>
      <c r="M820" s="403"/>
      <c r="N820" s="429"/>
      <c r="O820" s="429"/>
      <c r="P820" s="429"/>
      <c r="Q820" s="429"/>
      <c r="R820" s="429"/>
      <c r="S820" s="429"/>
      <c r="T820" s="429"/>
      <c r="U820" s="429"/>
      <c r="V820" s="429"/>
      <c r="W820" s="429"/>
      <c r="X820" s="429"/>
      <c r="Y820" s="429"/>
      <c r="Z820" s="429"/>
    </row>
    <row r="821" spans="1:26" ht="15.75" customHeight="1">
      <c r="A821" s="429"/>
      <c r="B821" s="403"/>
      <c r="C821" s="429"/>
      <c r="D821" s="429"/>
      <c r="E821" s="429"/>
      <c r="F821" s="429"/>
      <c r="G821" s="429"/>
      <c r="H821" s="429"/>
      <c r="I821" s="429"/>
      <c r="J821" s="429"/>
      <c r="K821" s="429"/>
      <c r="L821" s="429"/>
      <c r="M821" s="403"/>
      <c r="N821" s="429"/>
      <c r="O821" s="429"/>
      <c r="P821" s="429"/>
      <c r="Q821" s="429"/>
      <c r="R821" s="429"/>
      <c r="S821" s="429"/>
      <c r="T821" s="429"/>
      <c r="U821" s="429"/>
      <c r="V821" s="429"/>
      <c r="W821" s="429"/>
      <c r="X821" s="429"/>
      <c r="Y821" s="429"/>
      <c r="Z821" s="429"/>
    </row>
    <row r="822" spans="1:26" ht="15.75" customHeight="1">
      <c r="A822" s="429"/>
      <c r="B822" s="403"/>
      <c r="C822" s="429"/>
      <c r="D822" s="429"/>
      <c r="E822" s="429"/>
      <c r="F822" s="429"/>
      <c r="G822" s="429"/>
      <c r="H822" s="429"/>
      <c r="I822" s="429"/>
      <c r="J822" s="429"/>
      <c r="K822" s="429"/>
      <c r="L822" s="429"/>
      <c r="M822" s="403"/>
      <c r="N822" s="429"/>
      <c r="O822" s="429"/>
      <c r="P822" s="429"/>
      <c r="Q822" s="429"/>
      <c r="R822" s="429"/>
      <c r="S822" s="429"/>
      <c r="T822" s="429"/>
      <c r="U822" s="429"/>
      <c r="V822" s="429"/>
      <c r="W822" s="429"/>
      <c r="X822" s="429"/>
      <c r="Y822" s="429"/>
      <c r="Z822" s="429"/>
    </row>
    <row r="823" spans="1:26" ht="15.75" customHeight="1">
      <c r="A823" s="429"/>
      <c r="B823" s="403"/>
      <c r="C823" s="429"/>
      <c r="D823" s="429"/>
      <c r="E823" s="429"/>
      <c r="F823" s="429"/>
      <c r="G823" s="429"/>
      <c r="H823" s="429"/>
      <c r="I823" s="429"/>
      <c r="J823" s="429"/>
      <c r="K823" s="429"/>
      <c r="L823" s="429"/>
      <c r="M823" s="403"/>
      <c r="N823" s="429"/>
      <c r="O823" s="429"/>
      <c r="P823" s="429"/>
      <c r="Q823" s="429"/>
      <c r="R823" s="429"/>
      <c r="S823" s="429"/>
      <c r="T823" s="429"/>
      <c r="U823" s="429"/>
      <c r="V823" s="429"/>
      <c r="W823" s="429"/>
      <c r="X823" s="429"/>
      <c r="Y823" s="429"/>
      <c r="Z823" s="429"/>
    </row>
    <row r="824" spans="1:26" ht="15.75" customHeight="1">
      <c r="A824" s="429"/>
      <c r="B824" s="403"/>
      <c r="C824" s="429"/>
      <c r="D824" s="429"/>
      <c r="E824" s="429"/>
      <c r="F824" s="429"/>
      <c r="G824" s="429"/>
      <c r="H824" s="429"/>
      <c r="I824" s="429"/>
      <c r="J824" s="429"/>
      <c r="K824" s="429"/>
      <c r="L824" s="429"/>
      <c r="M824" s="403"/>
      <c r="N824" s="429"/>
      <c r="O824" s="429"/>
      <c r="P824" s="429"/>
      <c r="Q824" s="429"/>
      <c r="R824" s="429"/>
      <c r="S824" s="429"/>
      <c r="T824" s="429"/>
      <c r="U824" s="429"/>
      <c r="V824" s="429"/>
      <c r="W824" s="429"/>
      <c r="X824" s="429"/>
      <c r="Y824" s="429"/>
      <c r="Z824" s="429"/>
    </row>
    <row r="825" spans="1:26" ht="15.75" customHeight="1">
      <c r="A825" s="429"/>
      <c r="B825" s="403"/>
      <c r="C825" s="429"/>
      <c r="D825" s="429"/>
      <c r="E825" s="429"/>
      <c r="F825" s="429"/>
      <c r="G825" s="429"/>
      <c r="H825" s="429"/>
      <c r="I825" s="429"/>
      <c r="J825" s="429"/>
      <c r="K825" s="429"/>
      <c r="L825" s="429"/>
      <c r="M825" s="403"/>
      <c r="N825" s="429"/>
      <c r="O825" s="429"/>
      <c r="P825" s="429"/>
      <c r="Q825" s="429"/>
      <c r="R825" s="429"/>
      <c r="S825" s="429"/>
      <c r="T825" s="429"/>
      <c r="U825" s="429"/>
      <c r="V825" s="429"/>
      <c r="W825" s="429"/>
      <c r="X825" s="429"/>
      <c r="Y825" s="429"/>
      <c r="Z825" s="429"/>
    </row>
    <row r="826" spans="1:26" ht="15.75" customHeight="1">
      <c r="A826" s="429"/>
      <c r="B826" s="403"/>
      <c r="C826" s="429"/>
      <c r="D826" s="429"/>
      <c r="E826" s="429"/>
      <c r="F826" s="429"/>
      <c r="G826" s="429"/>
      <c r="H826" s="429"/>
      <c r="I826" s="429"/>
      <c r="J826" s="429"/>
      <c r="K826" s="429"/>
      <c r="L826" s="429"/>
      <c r="M826" s="403"/>
      <c r="N826" s="429"/>
      <c r="O826" s="429"/>
      <c r="P826" s="429"/>
      <c r="Q826" s="429"/>
      <c r="R826" s="429"/>
      <c r="S826" s="429"/>
      <c r="T826" s="429"/>
      <c r="U826" s="429"/>
      <c r="V826" s="429"/>
      <c r="W826" s="429"/>
      <c r="X826" s="429"/>
      <c r="Y826" s="429"/>
      <c r="Z826" s="429"/>
    </row>
    <row r="827" spans="1:26" ht="15.75" customHeight="1">
      <c r="A827" s="429"/>
      <c r="B827" s="403"/>
      <c r="C827" s="429"/>
      <c r="D827" s="429"/>
      <c r="E827" s="429"/>
      <c r="F827" s="429"/>
      <c r="G827" s="429"/>
      <c r="H827" s="429"/>
      <c r="I827" s="429"/>
      <c r="J827" s="429"/>
      <c r="K827" s="429"/>
      <c r="L827" s="429"/>
      <c r="M827" s="403"/>
      <c r="N827" s="429"/>
      <c r="O827" s="429"/>
      <c r="P827" s="429"/>
      <c r="Q827" s="429"/>
      <c r="R827" s="429"/>
      <c r="S827" s="429"/>
      <c r="T827" s="429"/>
      <c r="U827" s="429"/>
      <c r="V827" s="429"/>
      <c r="W827" s="429"/>
      <c r="X827" s="429"/>
      <c r="Y827" s="429"/>
      <c r="Z827" s="429"/>
    </row>
    <row r="828" spans="1:26" ht="15.75" customHeight="1">
      <c r="A828" s="429"/>
      <c r="B828" s="403"/>
      <c r="C828" s="429"/>
      <c r="D828" s="429"/>
      <c r="E828" s="429"/>
      <c r="F828" s="429"/>
      <c r="G828" s="429"/>
      <c r="H828" s="429"/>
      <c r="I828" s="429"/>
      <c r="J828" s="429"/>
      <c r="K828" s="429"/>
      <c r="L828" s="429"/>
      <c r="M828" s="403"/>
      <c r="N828" s="429"/>
      <c r="O828" s="429"/>
      <c r="P828" s="429"/>
      <c r="Q828" s="429"/>
      <c r="R828" s="429"/>
      <c r="S828" s="429"/>
      <c r="T828" s="429"/>
      <c r="U828" s="429"/>
      <c r="V828" s="429"/>
      <c r="W828" s="429"/>
      <c r="X828" s="429"/>
      <c r="Y828" s="429"/>
      <c r="Z828" s="429"/>
    </row>
    <row r="829" spans="1:26" ht="15.75" customHeight="1">
      <c r="A829" s="429"/>
      <c r="B829" s="403"/>
      <c r="C829" s="429"/>
      <c r="D829" s="429"/>
      <c r="E829" s="429"/>
      <c r="F829" s="429"/>
      <c r="G829" s="429"/>
      <c r="H829" s="429"/>
      <c r="I829" s="429"/>
      <c r="J829" s="429"/>
      <c r="K829" s="429"/>
      <c r="L829" s="429"/>
      <c r="M829" s="403"/>
      <c r="N829" s="429"/>
      <c r="O829" s="429"/>
      <c r="P829" s="429"/>
      <c r="Q829" s="429"/>
      <c r="R829" s="429"/>
      <c r="S829" s="429"/>
      <c r="T829" s="429"/>
      <c r="U829" s="429"/>
      <c r="V829" s="429"/>
      <c r="W829" s="429"/>
      <c r="X829" s="429"/>
      <c r="Y829" s="429"/>
      <c r="Z829" s="429"/>
    </row>
    <row r="830" spans="1:26" ht="15.75" customHeight="1">
      <c r="A830" s="429"/>
      <c r="B830" s="403"/>
      <c r="C830" s="429"/>
      <c r="D830" s="429"/>
      <c r="E830" s="429"/>
      <c r="F830" s="429"/>
      <c r="G830" s="429"/>
      <c r="H830" s="429"/>
      <c r="I830" s="429"/>
      <c r="J830" s="429"/>
      <c r="K830" s="429"/>
      <c r="L830" s="429"/>
      <c r="M830" s="403"/>
      <c r="N830" s="429"/>
      <c r="O830" s="429"/>
      <c r="P830" s="429"/>
      <c r="Q830" s="429"/>
      <c r="R830" s="429"/>
      <c r="S830" s="429"/>
      <c r="T830" s="429"/>
      <c r="U830" s="429"/>
      <c r="V830" s="429"/>
      <c r="W830" s="429"/>
      <c r="X830" s="429"/>
      <c r="Y830" s="429"/>
      <c r="Z830" s="429"/>
    </row>
    <row r="831" spans="1:26" ht="15.75" customHeight="1">
      <c r="A831" s="429"/>
      <c r="B831" s="403"/>
      <c r="C831" s="429"/>
      <c r="D831" s="429"/>
      <c r="E831" s="429"/>
      <c r="F831" s="429"/>
      <c r="G831" s="429"/>
      <c r="H831" s="429"/>
      <c r="I831" s="429"/>
      <c r="J831" s="429"/>
      <c r="K831" s="429"/>
      <c r="L831" s="429"/>
      <c r="M831" s="403"/>
      <c r="N831" s="429"/>
      <c r="O831" s="429"/>
      <c r="P831" s="429"/>
      <c r="Q831" s="429"/>
      <c r="R831" s="429"/>
      <c r="S831" s="429"/>
      <c r="T831" s="429"/>
      <c r="U831" s="429"/>
      <c r="V831" s="429"/>
      <c r="W831" s="429"/>
      <c r="X831" s="429"/>
      <c r="Y831" s="429"/>
      <c r="Z831" s="429"/>
    </row>
    <row r="832" spans="1:26" ht="15.75" customHeight="1">
      <c r="A832" s="429"/>
      <c r="B832" s="403"/>
      <c r="C832" s="429"/>
      <c r="D832" s="429"/>
      <c r="E832" s="429"/>
      <c r="F832" s="429"/>
      <c r="G832" s="429"/>
      <c r="H832" s="429"/>
      <c r="I832" s="429"/>
      <c r="J832" s="429"/>
      <c r="K832" s="429"/>
      <c r="L832" s="429"/>
      <c r="M832" s="403"/>
      <c r="N832" s="429"/>
      <c r="O832" s="429"/>
      <c r="P832" s="429"/>
      <c r="Q832" s="429"/>
      <c r="R832" s="429"/>
      <c r="S832" s="429"/>
      <c r="T832" s="429"/>
      <c r="U832" s="429"/>
      <c r="V832" s="429"/>
      <c r="W832" s="429"/>
      <c r="X832" s="429"/>
      <c r="Y832" s="429"/>
      <c r="Z832" s="429"/>
    </row>
    <row r="833" spans="1:26" ht="15.75" customHeight="1">
      <c r="A833" s="429"/>
      <c r="B833" s="403"/>
      <c r="C833" s="429"/>
      <c r="D833" s="429"/>
      <c r="E833" s="429"/>
      <c r="F833" s="429"/>
      <c r="G833" s="429"/>
      <c r="H833" s="429"/>
      <c r="I833" s="429"/>
      <c r="J833" s="429"/>
      <c r="K833" s="429"/>
      <c r="L833" s="429"/>
      <c r="M833" s="403"/>
      <c r="N833" s="429"/>
      <c r="O833" s="429"/>
      <c r="P833" s="429"/>
      <c r="Q833" s="429"/>
      <c r="R833" s="429"/>
      <c r="S833" s="429"/>
      <c r="T833" s="429"/>
      <c r="U833" s="429"/>
      <c r="V833" s="429"/>
      <c r="W833" s="429"/>
      <c r="X833" s="429"/>
      <c r="Y833" s="429"/>
      <c r="Z833" s="429"/>
    </row>
    <row r="834" spans="1:26" ht="15.75" customHeight="1">
      <c r="A834" s="429"/>
      <c r="B834" s="403"/>
      <c r="C834" s="429"/>
      <c r="D834" s="429"/>
      <c r="E834" s="429"/>
      <c r="F834" s="429"/>
      <c r="G834" s="429"/>
      <c r="H834" s="429"/>
      <c r="I834" s="429"/>
      <c r="J834" s="429"/>
      <c r="K834" s="429"/>
      <c r="L834" s="429"/>
      <c r="M834" s="403"/>
      <c r="N834" s="429"/>
      <c r="O834" s="429"/>
      <c r="P834" s="429"/>
      <c r="Q834" s="429"/>
      <c r="R834" s="429"/>
      <c r="S834" s="429"/>
      <c r="T834" s="429"/>
      <c r="U834" s="429"/>
      <c r="V834" s="429"/>
      <c r="W834" s="429"/>
      <c r="X834" s="429"/>
      <c r="Y834" s="429"/>
      <c r="Z834" s="429"/>
    </row>
    <row r="835" spans="1:26" ht="15.75" customHeight="1">
      <c r="A835" s="429"/>
      <c r="B835" s="403"/>
      <c r="C835" s="429"/>
      <c r="D835" s="429"/>
      <c r="E835" s="429"/>
      <c r="F835" s="429"/>
      <c r="G835" s="429"/>
      <c r="H835" s="429"/>
      <c r="I835" s="429"/>
      <c r="J835" s="429"/>
      <c r="K835" s="429"/>
      <c r="L835" s="429"/>
      <c r="M835" s="403"/>
      <c r="N835" s="429"/>
      <c r="O835" s="429"/>
      <c r="P835" s="429"/>
      <c r="Q835" s="429"/>
      <c r="R835" s="429"/>
      <c r="S835" s="429"/>
      <c r="T835" s="429"/>
      <c r="U835" s="429"/>
      <c r="V835" s="429"/>
      <c r="W835" s="429"/>
      <c r="X835" s="429"/>
      <c r="Y835" s="429"/>
      <c r="Z835" s="429"/>
    </row>
    <row r="836" spans="1:26" ht="15.75" customHeight="1">
      <c r="A836" s="429"/>
      <c r="B836" s="403"/>
      <c r="C836" s="429"/>
      <c r="D836" s="429"/>
      <c r="E836" s="429"/>
      <c r="F836" s="429"/>
      <c r="G836" s="429"/>
      <c r="H836" s="429"/>
      <c r="I836" s="429"/>
      <c r="J836" s="429"/>
      <c r="K836" s="429"/>
      <c r="L836" s="429"/>
      <c r="M836" s="403"/>
      <c r="N836" s="429"/>
      <c r="O836" s="429"/>
      <c r="P836" s="429"/>
      <c r="Q836" s="429"/>
      <c r="R836" s="429"/>
      <c r="S836" s="429"/>
      <c r="T836" s="429"/>
      <c r="U836" s="429"/>
      <c r="V836" s="429"/>
      <c r="W836" s="429"/>
      <c r="X836" s="429"/>
      <c r="Y836" s="429"/>
      <c r="Z836" s="429"/>
    </row>
    <row r="837" spans="1:26" ht="15.75" customHeight="1">
      <c r="A837" s="429"/>
      <c r="B837" s="403"/>
      <c r="C837" s="429"/>
      <c r="D837" s="429"/>
      <c r="E837" s="429"/>
      <c r="F837" s="429"/>
      <c r="G837" s="429"/>
      <c r="H837" s="429"/>
      <c r="I837" s="429"/>
      <c r="J837" s="429"/>
      <c r="K837" s="429"/>
      <c r="L837" s="429"/>
      <c r="M837" s="403"/>
      <c r="N837" s="429"/>
      <c r="O837" s="429"/>
      <c r="P837" s="429"/>
      <c r="Q837" s="429"/>
      <c r="R837" s="429"/>
      <c r="S837" s="429"/>
      <c r="T837" s="429"/>
      <c r="U837" s="429"/>
      <c r="V837" s="429"/>
      <c r="W837" s="429"/>
      <c r="X837" s="429"/>
      <c r="Y837" s="429"/>
      <c r="Z837" s="429"/>
    </row>
    <row r="838" spans="1:26" ht="15.75" customHeight="1">
      <c r="A838" s="429"/>
      <c r="B838" s="403"/>
      <c r="C838" s="429"/>
      <c r="D838" s="429"/>
      <c r="E838" s="429"/>
      <c r="F838" s="429"/>
      <c r="G838" s="429"/>
      <c r="H838" s="429"/>
      <c r="I838" s="429"/>
      <c r="J838" s="429"/>
      <c r="K838" s="429"/>
      <c r="L838" s="429"/>
      <c r="M838" s="403"/>
      <c r="N838" s="429"/>
      <c r="O838" s="429"/>
      <c r="P838" s="429"/>
      <c r="Q838" s="429"/>
      <c r="R838" s="429"/>
      <c r="S838" s="429"/>
      <c r="T838" s="429"/>
      <c r="U838" s="429"/>
      <c r="V838" s="429"/>
      <c r="W838" s="429"/>
      <c r="X838" s="429"/>
      <c r="Y838" s="429"/>
      <c r="Z838" s="429"/>
    </row>
    <row r="839" spans="1:26" ht="15.75" customHeight="1">
      <c r="A839" s="429"/>
      <c r="B839" s="403"/>
      <c r="C839" s="429"/>
      <c r="D839" s="429"/>
      <c r="E839" s="429"/>
      <c r="F839" s="429"/>
      <c r="G839" s="429"/>
      <c r="H839" s="429"/>
      <c r="I839" s="429"/>
      <c r="J839" s="429"/>
      <c r="K839" s="429"/>
      <c r="L839" s="429"/>
      <c r="M839" s="403"/>
      <c r="N839" s="429"/>
      <c r="O839" s="429"/>
      <c r="P839" s="429"/>
      <c r="Q839" s="429"/>
      <c r="R839" s="429"/>
      <c r="S839" s="429"/>
      <c r="T839" s="429"/>
      <c r="U839" s="429"/>
      <c r="V839" s="429"/>
      <c r="W839" s="429"/>
      <c r="X839" s="429"/>
      <c r="Y839" s="429"/>
      <c r="Z839" s="429"/>
    </row>
    <row r="840" spans="1:26" ht="15.75" customHeight="1">
      <c r="A840" s="429"/>
      <c r="B840" s="403"/>
      <c r="C840" s="429"/>
      <c r="D840" s="429"/>
      <c r="E840" s="429"/>
      <c r="F840" s="429"/>
      <c r="G840" s="429"/>
      <c r="H840" s="429"/>
      <c r="I840" s="429"/>
      <c r="J840" s="429"/>
      <c r="K840" s="429"/>
      <c r="L840" s="429"/>
      <c r="M840" s="403"/>
      <c r="N840" s="429"/>
      <c r="O840" s="429"/>
      <c r="P840" s="429"/>
      <c r="Q840" s="429"/>
      <c r="R840" s="429"/>
      <c r="S840" s="429"/>
      <c r="T840" s="429"/>
      <c r="U840" s="429"/>
      <c r="V840" s="429"/>
      <c r="W840" s="429"/>
      <c r="X840" s="429"/>
      <c r="Y840" s="429"/>
      <c r="Z840" s="429"/>
    </row>
    <row r="841" spans="1:26" ht="15.75" customHeight="1">
      <c r="A841" s="429"/>
      <c r="B841" s="403"/>
      <c r="C841" s="429"/>
      <c r="D841" s="429"/>
      <c r="E841" s="429"/>
      <c r="F841" s="429"/>
      <c r="G841" s="429"/>
      <c r="H841" s="429"/>
      <c r="I841" s="429"/>
      <c r="J841" s="429"/>
      <c r="K841" s="429"/>
      <c r="L841" s="429"/>
      <c r="M841" s="403"/>
      <c r="N841" s="429"/>
      <c r="O841" s="429"/>
      <c r="P841" s="429"/>
      <c r="Q841" s="429"/>
      <c r="R841" s="429"/>
      <c r="S841" s="429"/>
      <c r="T841" s="429"/>
      <c r="U841" s="429"/>
      <c r="V841" s="429"/>
      <c r="W841" s="429"/>
      <c r="X841" s="429"/>
      <c r="Y841" s="429"/>
      <c r="Z841" s="429"/>
    </row>
    <row r="842" spans="1:26" ht="15.75" customHeight="1">
      <c r="A842" s="429"/>
      <c r="B842" s="403"/>
      <c r="C842" s="429"/>
      <c r="D842" s="429"/>
      <c r="E842" s="429"/>
      <c r="F842" s="429"/>
      <c r="G842" s="429"/>
      <c r="H842" s="429"/>
      <c r="I842" s="429"/>
      <c r="J842" s="429"/>
      <c r="K842" s="429"/>
      <c r="L842" s="429"/>
      <c r="M842" s="403"/>
      <c r="N842" s="429"/>
      <c r="O842" s="429"/>
      <c r="P842" s="429"/>
      <c r="Q842" s="429"/>
      <c r="R842" s="429"/>
      <c r="S842" s="429"/>
      <c r="T842" s="429"/>
      <c r="U842" s="429"/>
      <c r="V842" s="429"/>
      <c r="W842" s="429"/>
      <c r="X842" s="429"/>
      <c r="Y842" s="429"/>
      <c r="Z842" s="429"/>
    </row>
    <row r="843" spans="1:26" ht="15.75" customHeight="1">
      <c r="A843" s="429"/>
      <c r="B843" s="403"/>
      <c r="C843" s="429"/>
      <c r="D843" s="429"/>
      <c r="E843" s="429"/>
      <c r="F843" s="429"/>
      <c r="G843" s="429"/>
      <c r="H843" s="429"/>
      <c r="I843" s="429"/>
      <c r="J843" s="429"/>
      <c r="K843" s="429"/>
      <c r="L843" s="429"/>
      <c r="M843" s="403"/>
      <c r="N843" s="429"/>
      <c r="O843" s="429"/>
      <c r="P843" s="429"/>
      <c r="Q843" s="429"/>
      <c r="R843" s="429"/>
      <c r="S843" s="429"/>
      <c r="T843" s="429"/>
      <c r="U843" s="429"/>
      <c r="V843" s="429"/>
      <c r="W843" s="429"/>
      <c r="X843" s="429"/>
      <c r="Y843" s="429"/>
      <c r="Z843" s="429"/>
    </row>
    <row r="844" spans="1:26" ht="15.75" customHeight="1">
      <c r="A844" s="429"/>
      <c r="B844" s="403"/>
      <c r="C844" s="429"/>
      <c r="D844" s="429"/>
      <c r="E844" s="429"/>
      <c r="F844" s="429"/>
      <c r="G844" s="429"/>
      <c r="H844" s="429"/>
      <c r="I844" s="429"/>
      <c r="J844" s="429"/>
      <c r="K844" s="429"/>
      <c r="L844" s="429"/>
      <c r="M844" s="403"/>
      <c r="N844" s="429"/>
      <c r="O844" s="429"/>
      <c r="P844" s="429"/>
      <c r="Q844" s="429"/>
      <c r="R844" s="429"/>
      <c r="S844" s="429"/>
      <c r="T844" s="429"/>
      <c r="U844" s="429"/>
      <c r="V844" s="429"/>
      <c r="W844" s="429"/>
      <c r="X844" s="429"/>
      <c r="Y844" s="429"/>
      <c r="Z844" s="429"/>
    </row>
    <row r="845" spans="1:26" ht="15.75" customHeight="1">
      <c r="A845" s="429"/>
      <c r="B845" s="403"/>
      <c r="C845" s="429"/>
      <c r="D845" s="429"/>
      <c r="E845" s="429"/>
      <c r="F845" s="429"/>
      <c r="G845" s="429"/>
      <c r="H845" s="429"/>
      <c r="I845" s="429"/>
      <c r="J845" s="429"/>
      <c r="K845" s="429"/>
      <c r="L845" s="429"/>
      <c r="M845" s="403"/>
      <c r="N845" s="429"/>
      <c r="O845" s="429"/>
      <c r="P845" s="429"/>
      <c r="Q845" s="429"/>
      <c r="R845" s="429"/>
      <c r="S845" s="429"/>
      <c r="T845" s="429"/>
      <c r="U845" s="429"/>
      <c r="V845" s="429"/>
      <c r="W845" s="429"/>
      <c r="X845" s="429"/>
      <c r="Y845" s="429"/>
      <c r="Z845" s="429"/>
    </row>
    <row r="846" spans="1:26" ht="15.75" customHeight="1">
      <c r="A846" s="429"/>
      <c r="B846" s="403"/>
      <c r="C846" s="429"/>
      <c r="D846" s="429"/>
      <c r="E846" s="429"/>
      <c r="F846" s="429"/>
      <c r="G846" s="429"/>
      <c r="H846" s="429"/>
      <c r="I846" s="429"/>
      <c r="J846" s="429"/>
      <c r="K846" s="429"/>
      <c r="L846" s="429"/>
      <c r="M846" s="403"/>
      <c r="N846" s="429"/>
      <c r="O846" s="429"/>
      <c r="P846" s="429"/>
      <c r="Q846" s="429"/>
      <c r="R846" s="429"/>
      <c r="S846" s="429"/>
      <c r="T846" s="429"/>
      <c r="U846" s="429"/>
      <c r="V846" s="429"/>
      <c r="W846" s="429"/>
      <c r="X846" s="429"/>
      <c r="Y846" s="429"/>
      <c r="Z846" s="429"/>
    </row>
    <row r="847" spans="1:26" ht="15.75" customHeight="1">
      <c r="A847" s="429"/>
      <c r="B847" s="403"/>
      <c r="C847" s="429"/>
      <c r="D847" s="429"/>
      <c r="E847" s="429"/>
      <c r="F847" s="429"/>
      <c r="G847" s="429"/>
      <c r="H847" s="429"/>
      <c r="I847" s="429"/>
      <c r="J847" s="429"/>
      <c r="K847" s="429"/>
      <c r="L847" s="429"/>
      <c r="M847" s="403"/>
      <c r="N847" s="429"/>
      <c r="O847" s="429"/>
      <c r="P847" s="429"/>
      <c r="Q847" s="429"/>
      <c r="R847" s="429"/>
      <c r="S847" s="429"/>
      <c r="T847" s="429"/>
      <c r="U847" s="429"/>
      <c r="V847" s="429"/>
      <c r="W847" s="429"/>
      <c r="X847" s="429"/>
      <c r="Y847" s="429"/>
      <c r="Z847" s="429"/>
    </row>
    <row r="848" spans="1:26" ht="15.75" customHeight="1">
      <c r="A848" s="429"/>
      <c r="B848" s="403"/>
      <c r="C848" s="429"/>
      <c r="D848" s="429"/>
      <c r="E848" s="429"/>
      <c r="F848" s="429"/>
      <c r="G848" s="429"/>
      <c r="H848" s="429"/>
      <c r="I848" s="429"/>
      <c r="J848" s="429"/>
      <c r="K848" s="429"/>
      <c r="L848" s="429"/>
      <c r="M848" s="403"/>
      <c r="N848" s="429"/>
      <c r="O848" s="429"/>
      <c r="P848" s="429"/>
      <c r="Q848" s="429"/>
      <c r="R848" s="429"/>
      <c r="S848" s="429"/>
      <c r="T848" s="429"/>
      <c r="U848" s="429"/>
      <c r="V848" s="429"/>
      <c r="W848" s="429"/>
      <c r="X848" s="429"/>
      <c r="Y848" s="429"/>
      <c r="Z848" s="429"/>
    </row>
    <row r="849" spans="1:26" ht="15.75" customHeight="1">
      <c r="A849" s="429"/>
      <c r="B849" s="403"/>
      <c r="C849" s="429"/>
      <c r="D849" s="429"/>
      <c r="E849" s="429"/>
      <c r="F849" s="429"/>
      <c r="G849" s="429"/>
      <c r="H849" s="429"/>
      <c r="I849" s="429"/>
      <c r="J849" s="429"/>
      <c r="K849" s="429"/>
      <c r="L849" s="429"/>
      <c r="M849" s="403"/>
      <c r="N849" s="429"/>
      <c r="O849" s="429"/>
      <c r="P849" s="429"/>
      <c r="Q849" s="429"/>
      <c r="R849" s="429"/>
      <c r="S849" s="429"/>
      <c r="T849" s="429"/>
      <c r="U849" s="429"/>
      <c r="V849" s="429"/>
      <c r="W849" s="429"/>
      <c r="X849" s="429"/>
      <c r="Y849" s="429"/>
      <c r="Z849" s="429"/>
    </row>
    <row r="850" spans="1:26" ht="15.75" customHeight="1">
      <c r="A850" s="429"/>
      <c r="B850" s="403"/>
      <c r="C850" s="429"/>
      <c r="D850" s="429"/>
      <c r="E850" s="429"/>
      <c r="F850" s="429"/>
      <c r="G850" s="429"/>
      <c r="H850" s="429"/>
      <c r="I850" s="429"/>
      <c r="J850" s="429"/>
      <c r="K850" s="429"/>
      <c r="L850" s="429"/>
      <c r="M850" s="403"/>
      <c r="N850" s="429"/>
      <c r="O850" s="429"/>
      <c r="P850" s="429"/>
      <c r="Q850" s="429"/>
      <c r="R850" s="429"/>
      <c r="S850" s="429"/>
      <c r="T850" s="429"/>
      <c r="U850" s="429"/>
      <c r="V850" s="429"/>
      <c r="W850" s="429"/>
      <c r="X850" s="429"/>
      <c r="Y850" s="429"/>
      <c r="Z850" s="429"/>
    </row>
    <row r="851" spans="1:26" ht="15.75" customHeight="1">
      <c r="A851" s="429"/>
      <c r="B851" s="403"/>
      <c r="C851" s="429"/>
      <c r="D851" s="429"/>
      <c r="E851" s="429"/>
      <c r="F851" s="429"/>
      <c r="G851" s="429"/>
      <c r="H851" s="429"/>
      <c r="I851" s="429"/>
      <c r="J851" s="429"/>
      <c r="K851" s="429"/>
      <c r="L851" s="429"/>
      <c r="M851" s="403"/>
      <c r="N851" s="429"/>
      <c r="O851" s="429"/>
      <c r="P851" s="429"/>
      <c r="Q851" s="429"/>
      <c r="R851" s="429"/>
      <c r="S851" s="429"/>
      <c r="T851" s="429"/>
      <c r="U851" s="429"/>
      <c r="V851" s="429"/>
      <c r="W851" s="429"/>
      <c r="X851" s="429"/>
      <c r="Y851" s="429"/>
      <c r="Z851" s="429"/>
    </row>
    <row r="852" spans="1:26" ht="15.75" customHeight="1">
      <c r="A852" s="429"/>
      <c r="B852" s="403"/>
      <c r="C852" s="429"/>
      <c r="D852" s="429"/>
      <c r="E852" s="429"/>
      <c r="F852" s="429"/>
      <c r="G852" s="429"/>
      <c r="H852" s="429"/>
      <c r="I852" s="429"/>
      <c r="J852" s="429"/>
      <c r="K852" s="429"/>
      <c r="L852" s="429"/>
      <c r="M852" s="403"/>
      <c r="N852" s="429"/>
      <c r="O852" s="429"/>
      <c r="P852" s="429"/>
      <c r="Q852" s="429"/>
      <c r="R852" s="429"/>
      <c r="S852" s="429"/>
      <c r="T852" s="429"/>
      <c r="U852" s="429"/>
      <c r="V852" s="429"/>
      <c r="W852" s="429"/>
      <c r="X852" s="429"/>
      <c r="Y852" s="429"/>
      <c r="Z852" s="429"/>
    </row>
    <row r="853" spans="1:26" ht="15.75" customHeight="1">
      <c r="A853" s="429"/>
      <c r="B853" s="403"/>
      <c r="C853" s="429"/>
      <c r="D853" s="429"/>
      <c r="E853" s="429"/>
      <c r="F853" s="429"/>
      <c r="G853" s="429"/>
      <c r="H853" s="429"/>
      <c r="I853" s="429"/>
      <c r="J853" s="429"/>
      <c r="K853" s="429"/>
      <c r="L853" s="429"/>
      <c r="M853" s="403"/>
      <c r="N853" s="429"/>
      <c r="O853" s="429"/>
      <c r="P853" s="429"/>
      <c r="Q853" s="429"/>
      <c r="R853" s="429"/>
      <c r="S853" s="429"/>
      <c r="T853" s="429"/>
      <c r="U853" s="429"/>
      <c r="V853" s="429"/>
      <c r="W853" s="429"/>
      <c r="X853" s="429"/>
      <c r="Y853" s="429"/>
      <c r="Z853" s="429"/>
    </row>
    <row r="854" spans="1:26" ht="15.75" customHeight="1">
      <c r="A854" s="429"/>
      <c r="B854" s="403"/>
      <c r="C854" s="429"/>
      <c r="D854" s="429"/>
      <c r="E854" s="429"/>
      <c r="F854" s="429"/>
      <c r="G854" s="429"/>
      <c r="H854" s="429"/>
      <c r="I854" s="429"/>
      <c r="J854" s="429"/>
      <c r="K854" s="429"/>
      <c r="L854" s="429"/>
      <c r="M854" s="403"/>
      <c r="N854" s="429"/>
      <c r="O854" s="429"/>
      <c r="P854" s="429"/>
      <c r="Q854" s="429"/>
      <c r="R854" s="429"/>
      <c r="S854" s="429"/>
      <c r="T854" s="429"/>
      <c r="U854" s="429"/>
      <c r="V854" s="429"/>
      <c r="W854" s="429"/>
      <c r="X854" s="429"/>
      <c r="Y854" s="429"/>
      <c r="Z854" s="429"/>
    </row>
    <row r="855" spans="1:26" ht="15.75" customHeight="1">
      <c r="A855" s="429"/>
      <c r="B855" s="403"/>
      <c r="C855" s="429"/>
      <c r="D855" s="429"/>
      <c r="E855" s="429"/>
      <c r="F855" s="429"/>
      <c r="G855" s="429"/>
      <c r="H855" s="429"/>
      <c r="I855" s="429"/>
      <c r="J855" s="429"/>
      <c r="K855" s="429"/>
      <c r="L855" s="429"/>
      <c r="M855" s="403"/>
      <c r="N855" s="429"/>
      <c r="O855" s="429"/>
      <c r="P855" s="429"/>
      <c r="Q855" s="429"/>
      <c r="R855" s="429"/>
      <c r="S855" s="429"/>
      <c r="T855" s="429"/>
      <c r="U855" s="429"/>
      <c r="V855" s="429"/>
      <c r="W855" s="429"/>
      <c r="X855" s="429"/>
      <c r="Y855" s="429"/>
      <c r="Z855" s="429"/>
    </row>
    <row r="856" spans="1:26" ht="15.75" customHeight="1">
      <c r="A856" s="429"/>
      <c r="B856" s="403"/>
      <c r="C856" s="429"/>
      <c r="D856" s="429"/>
      <c r="E856" s="429"/>
      <c r="F856" s="429"/>
      <c r="G856" s="429"/>
      <c r="H856" s="429"/>
      <c r="I856" s="429"/>
      <c r="J856" s="429"/>
      <c r="K856" s="429"/>
      <c r="L856" s="429"/>
      <c r="M856" s="403"/>
      <c r="N856" s="429"/>
      <c r="O856" s="429"/>
      <c r="P856" s="429"/>
      <c r="Q856" s="429"/>
      <c r="R856" s="429"/>
      <c r="S856" s="429"/>
      <c r="T856" s="429"/>
      <c r="U856" s="429"/>
      <c r="V856" s="429"/>
      <c r="W856" s="429"/>
      <c r="X856" s="429"/>
      <c r="Y856" s="429"/>
      <c r="Z856" s="429"/>
    </row>
    <row r="857" spans="1:26" ht="15.75" customHeight="1">
      <c r="A857" s="429"/>
      <c r="B857" s="403"/>
      <c r="C857" s="429"/>
      <c r="D857" s="429"/>
      <c r="E857" s="429"/>
      <c r="F857" s="429"/>
      <c r="G857" s="429"/>
      <c r="H857" s="429"/>
      <c r="I857" s="429"/>
      <c r="J857" s="429"/>
      <c r="K857" s="429"/>
      <c r="L857" s="429"/>
      <c r="M857" s="403"/>
      <c r="N857" s="429"/>
      <c r="O857" s="429"/>
      <c r="P857" s="429"/>
      <c r="Q857" s="429"/>
      <c r="R857" s="429"/>
      <c r="S857" s="429"/>
      <c r="T857" s="429"/>
      <c r="U857" s="429"/>
      <c r="V857" s="429"/>
      <c r="W857" s="429"/>
      <c r="X857" s="429"/>
      <c r="Y857" s="429"/>
      <c r="Z857" s="429"/>
    </row>
    <row r="858" spans="1:26" ht="15.75" customHeight="1">
      <c r="A858" s="429"/>
      <c r="B858" s="403"/>
      <c r="C858" s="429"/>
      <c r="D858" s="429"/>
      <c r="E858" s="429"/>
      <c r="F858" s="429"/>
      <c r="G858" s="429"/>
      <c r="H858" s="429"/>
      <c r="I858" s="429"/>
      <c r="J858" s="429"/>
      <c r="K858" s="429"/>
      <c r="L858" s="429"/>
      <c r="M858" s="403"/>
      <c r="N858" s="429"/>
      <c r="O858" s="429"/>
      <c r="P858" s="429"/>
      <c r="Q858" s="429"/>
      <c r="R858" s="429"/>
      <c r="S858" s="429"/>
      <c r="T858" s="429"/>
      <c r="U858" s="429"/>
      <c r="V858" s="429"/>
      <c r="W858" s="429"/>
      <c r="X858" s="429"/>
      <c r="Y858" s="429"/>
      <c r="Z858" s="429"/>
    </row>
    <row r="859" spans="1:26" ht="15.75" customHeight="1">
      <c r="A859" s="429"/>
      <c r="B859" s="403"/>
      <c r="C859" s="429"/>
      <c r="D859" s="429"/>
      <c r="E859" s="429"/>
      <c r="F859" s="429"/>
      <c r="G859" s="429"/>
      <c r="H859" s="429"/>
      <c r="I859" s="429"/>
      <c r="J859" s="429"/>
      <c r="K859" s="429"/>
      <c r="L859" s="429"/>
      <c r="M859" s="403"/>
      <c r="N859" s="429"/>
      <c r="O859" s="429"/>
      <c r="P859" s="429"/>
      <c r="Q859" s="429"/>
      <c r="R859" s="429"/>
      <c r="S859" s="429"/>
      <c r="T859" s="429"/>
      <c r="U859" s="429"/>
      <c r="V859" s="429"/>
      <c r="W859" s="429"/>
      <c r="X859" s="429"/>
      <c r="Y859" s="429"/>
      <c r="Z859" s="429"/>
    </row>
    <row r="860" spans="1:26" ht="15.75" customHeight="1">
      <c r="A860" s="429"/>
      <c r="B860" s="403"/>
      <c r="C860" s="429"/>
      <c r="D860" s="429"/>
      <c r="E860" s="429"/>
      <c r="F860" s="429"/>
      <c r="G860" s="429"/>
      <c r="H860" s="429"/>
      <c r="I860" s="429"/>
      <c r="J860" s="429"/>
      <c r="K860" s="429"/>
      <c r="L860" s="429"/>
      <c r="M860" s="403"/>
      <c r="N860" s="429"/>
      <c r="O860" s="429"/>
      <c r="P860" s="429"/>
      <c r="Q860" s="429"/>
      <c r="R860" s="429"/>
      <c r="S860" s="429"/>
      <c r="T860" s="429"/>
      <c r="U860" s="429"/>
      <c r="V860" s="429"/>
      <c r="W860" s="429"/>
      <c r="X860" s="429"/>
      <c r="Y860" s="429"/>
      <c r="Z860" s="429"/>
    </row>
    <row r="861" spans="1:26" ht="15.75" customHeight="1">
      <c r="A861" s="429"/>
      <c r="B861" s="403"/>
      <c r="C861" s="429"/>
      <c r="D861" s="429"/>
      <c r="E861" s="429"/>
      <c r="F861" s="429"/>
      <c r="G861" s="429"/>
      <c r="H861" s="429"/>
      <c r="I861" s="429"/>
      <c r="J861" s="429"/>
      <c r="K861" s="429"/>
      <c r="L861" s="429"/>
      <c r="M861" s="403"/>
      <c r="N861" s="429"/>
      <c r="O861" s="429"/>
      <c r="P861" s="429"/>
      <c r="Q861" s="429"/>
      <c r="R861" s="429"/>
      <c r="S861" s="429"/>
      <c r="T861" s="429"/>
      <c r="U861" s="429"/>
      <c r="V861" s="429"/>
      <c r="W861" s="429"/>
      <c r="X861" s="429"/>
      <c r="Y861" s="429"/>
      <c r="Z861" s="429"/>
    </row>
    <row r="862" spans="1:26" ht="15.75" customHeight="1">
      <c r="A862" s="429"/>
      <c r="B862" s="403"/>
      <c r="C862" s="429"/>
      <c r="D862" s="429"/>
      <c r="E862" s="429"/>
      <c r="F862" s="429"/>
      <c r="G862" s="429"/>
      <c r="H862" s="429"/>
      <c r="I862" s="429"/>
      <c r="J862" s="429"/>
      <c r="K862" s="429"/>
      <c r="L862" s="429"/>
      <c r="M862" s="403"/>
      <c r="N862" s="429"/>
      <c r="O862" s="429"/>
      <c r="P862" s="429"/>
      <c r="Q862" s="429"/>
      <c r="R862" s="429"/>
      <c r="S862" s="429"/>
      <c r="T862" s="429"/>
      <c r="U862" s="429"/>
      <c r="V862" s="429"/>
      <c r="W862" s="429"/>
      <c r="X862" s="429"/>
      <c r="Y862" s="429"/>
      <c r="Z862" s="429"/>
    </row>
    <row r="863" spans="1:26" ht="15.75" customHeight="1">
      <c r="A863" s="429"/>
      <c r="B863" s="403"/>
      <c r="C863" s="429"/>
      <c r="D863" s="429"/>
      <c r="E863" s="429"/>
      <c r="F863" s="429"/>
      <c r="G863" s="429"/>
      <c r="H863" s="429"/>
      <c r="I863" s="429"/>
      <c r="J863" s="429"/>
      <c r="K863" s="429"/>
      <c r="L863" s="429"/>
      <c r="M863" s="403"/>
      <c r="N863" s="429"/>
      <c r="O863" s="429"/>
      <c r="P863" s="429"/>
      <c r="Q863" s="429"/>
      <c r="R863" s="429"/>
      <c r="S863" s="429"/>
      <c r="T863" s="429"/>
      <c r="U863" s="429"/>
      <c r="V863" s="429"/>
      <c r="W863" s="429"/>
      <c r="X863" s="429"/>
      <c r="Y863" s="429"/>
      <c r="Z863" s="429"/>
    </row>
    <row r="864" spans="1:26" ht="15.75" customHeight="1">
      <c r="A864" s="429"/>
      <c r="B864" s="403"/>
      <c r="C864" s="429"/>
      <c r="D864" s="429"/>
      <c r="E864" s="429"/>
      <c r="F864" s="429"/>
      <c r="G864" s="429"/>
      <c r="H864" s="429"/>
      <c r="I864" s="429"/>
      <c r="J864" s="429"/>
      <c r="K864" s="429"/>
      <c r="L864" s="429"/>
      <c r="M864" s="403"/>
      <c r="N864" s="429"/>
      <c r="O864" s="429"/>
      <c r="P864" s="429"/>
      <c r="Q864" s="429"/>
      <c r="R864" s="429"/>
      <c r="S864" s="429"/>
      <c r="T864" s="429"/>
      <c r="U864" s="429"/>
      <c r="V864" s="429"/>
      <c r="W864" s="429"/>
      <c r="X864" s="429"/>
      <c r="Y864" s="429"/>
      <c r="Z864" s="429"/>
    </row>
    <row r="865" spans="1:26" ht="15.75" customHeight="1">
      <c r="A865" s="429"/>
      <c r="B865" s="403"/>
      <c r="C865" s="429"/>
      <c r="D865" s="429"/>
      <c r="E865" s="429"/>
      <c r="F865" s="429"/>
      <c r="G865" s="429"/>
      <c r="H865" s="429"/>
      <c r="I865" s="429"/>
      <c r="J865" s="429"/>
      <c r="K865" s="429"/>
      <c r="L865" s="429"/>
      <c r="M865" s="403"/>
      <c r="N865" s="429"/>
      <c r="O865" s="429"/>
      <c r="P865" s="429"/>
      <c r="Q865" s="429"/>
      <c r="R865" s="429"/>
      <c r="S865" s="429"/>
      <c r="T865" s="429"/>
      <c r="U865" s="429"/>
      <c r="V865" s="429"/>
      <c r="W865" s="429"/>
      <c r="X865" s="429"/>
      <c r="Y865" s="429"/>
      <c r="Z865" s="429"/>
    </row>
    <row r="866" spans="1:26" ht="15.75" customHeight="1">
      <c r="A866" s="429"/>
      <c r="B866" s="403"/>
      <c r="C866" s="429"/>
      <c r="D866" s="429"/>
      <c r="E866" s="429"/>
      <c r="F866" s="429"/>
      <c r="G866" s="429"/>
      <c r="H866" s="429"/>
      <c r="I866" s="429"/>
      <c r="J866" s="429"/>
      <c r="K866" s="429"/>
      <c r="L866" s="429"/>
      <c r="M866" s="403"/>
      <c r="N866" s="429"/>
      <c r="O866" s="429"/>
      <c r="P866" s="429"/>
      <c r="Q866" s="429"/>
      <c r="R866" s="429"/>
      <c r="S866" s="429"/>
      <c r="T866" s="429"/>
      <c r="U866" s="429"/>
      <c r="V866" s="429"/>
      <c r="W866" s="429"/>
      <c r="X866" s="429"/>
      <c r="Y866" s="429"/>
      <c r="Z866" s="429"/>
    </row>
    <row r="867" spans="1:26" ht="15.75" customHeight="1">
      <c r="A867" s="429"/>
      <c r="B867" s="403"/>
      <c r="C867" s="429"/>
      <c r="D867" s="429"/>
      <c r="E867" s="429"/>
      <c r="F867" s="429"/>
      <c r="G867" s="429"/>
      <c r="H867" s="429"/>
      <c r="I867" s="429"/>
      <c r="J867" s="429"/>
      <c r="K867" s="429"/>
      <c r="L867" s="429"/>
      <c r="M867" s="403"/>
      <c r="N867" s="429"/>
      <c r="O867" s="429"/>
      <c r="P867" s="429"/>
      <c r="Q867" s="429"/>
      <c r="R867" s="429"/>
      <c r="S867" s="429"/>
      <c r="T867" s="429"/>
      <c r="U867" s="429"/>
      <c r="V867" s="429"/>
      <c r="W867" s="429"/>
      <c r="X867" s="429"/>
      <c r="Y867" s="429"/>
      <c r="Z867" s="429"/>
    </row>
    <row r="868" spans="1:26" ht="15.75" customHeight="1">
      <c r="A868" s="429"/>
      <c r="B868" s="403"/>
      <c r="C868" s="429"/>
      <c r="D868" s="429"/>
      <c r="E868" s="429"/>
      <c r="F868" s="429"/>
      <c r="G868" s="429"/>
      <c r="H868" s="429"/>
      <c r="I868" s="429"/>
      <c r="J868" s="429"/>
      <c r="K868" s="429"/>
      <c r="L868" s="429"/>
      <c r="M868" s="403"/>
      <c r="N868" s="429"/>
      <c r="O868" s="429"/>
      <c r="P868" s="429"/>
      <c r="Q868" s="429"/>
      <c r="R868" s="429"/>
      <c r="S868" s="429"/>
      <c r="T868" s="429"/>
      <c r="U868" s="429"/>
      <c r="V868" s="429"/>
      <c r="W868" s="429"/>
      <c r="X868" s="429"/>
      <c r="Y868" s="429"/>
      <c r="Z868" s="429"/>
    </row>
    <row r="869" spans="1:26" ht="15.75" customHeight="1">
      <c r="A869" s="429"/>
      <c r="B869" s="403"/>
      <c r="C869" s="429"/>
      <c r="D869" s="429"/>
      <c r="E869" s="429"/>
      <c r="F869" s="429"/>
      <c r="G869" s="429"/>
      <c r="H869" s="429"/>
      <c r="I869" s="429"/>
      <c r="J869" s="429"/>
      <c r="K869" s="429"/>
      <c r="L869" s="429"/>
      <c r="M869" s="403"/>
      <c r="N869" s="429"/>
      <c r="O869" s="429"/>
      <c r="P869" s="429"/>
      <c r="Q869" s="429"/>
      <c r="R869" s="429"/>
      <c r="S869" s="429"/>
      <c r="T869" s="429"/>
      <c r="U869" s="429"/>
      <c r="V869" s="429"/>
      <c r="W869" s="429"/>
      <c r="X869" s="429"/>
      <c r="Y869" s="429"/>
      <c r="Z869" s="429"/>
    </row>
    <row r="870" spans="1:26" ht="15.75" customHeight="1">
      <c r="A870" s="429"/>
      <c r="B870" s="403"/>
      <c r="C870" s="429"/>
      <c r="D870" s="429"/>
      <c r="E870" s="429"/>
      <c r="F870" s="429"/>
      <c r="G870" s="429"/>
      <c r="H870" s="429"/>
      <c r="I870" s="429"/>
      <c r="J870" s="429"/>
      <c r="K870" s="429"/>
      <c r="L870" s="429"/>
      <c r="M870" s="403"/>
      <c r="N870" s="429"/>
      <c r="O870" s="429"/>
      <c r="P870" s="429"/>
      <c r="Q870" s="429"/>
      <c r="R870" s="429"/>
      <c r="S870" s="429"/>
      <c r="T870" s="429"/>
      <c r="U870" s="429"/>
      <c r="V870" s="429"/>
      <c r="W870" s="429"/>
      <c r="X870" s="429"/>
      <c r="Y870" s="429"/>
      <c r="Z870" s="429"/>
    </row>
    <row r="871" spans="1:26" ht="15.75" customHeight="1">
      <c r="A871" s="429"/>
      <c r="B871" s="403"/>
      <c r="C871" s="429"/>
      <c r="D871" s="429"/>
      <c r="E871" s="429"/>
      <c r="F871" s="429"/>
      <c r="G871" s="429"/>
      <c r="H871" s="429"/>
      <c r="I871" s="429"/>
      <c r="J871" s="429"/>
      <c r="K871" s="429"/>
      <c r="L871" s="429"/>
      <c r="M871" s="403"/>
      <c r="N871" s="429"/>
      <c r="O871" s="429"/>
      <c r="P871" s="429"/>
      <c r="Q871" s="429"/>
      <c r="R871" s="429"/>
      <c r="S871" s="429"/>
      <c r="T871" s="429"/>
      <c r="U871" s="429"/>
      <c r="V871" s="429"/>
      <c r="W871" s="429"/>
      <c r="X871" s="429"/>
      <c r="Y871" s="429"/>
      <c r="Z871" s="429"/>
    </row>
    <row r="872" spans="1:26" ht="15.75" customHeight="1">
      <c r="A872" s="429"/>
      <c r="B872" s="403"/>
      <c r="C872" s="429"/>
      <c r="D872" s="429"/>
      <c r="E872" s="429"/>
      <c r="F872" s="429"/>
      <c r="G872" s="429"/>
      <c r="H872" s="429"/>
      <c r="I872" s="429"/>
      <c r="J872" s="429"/>
      <c r="K872" s="429"/>
      <c r="L872" s="429"/>
      <c r="M872" s="403"/>
      <c r="N872" s="429"/>
      <c r="O872" s="429"/>
      <c r="P872" s="429"/>
      <c r="Q872" s="429"/>
      <c r="R872" s="429"/>
      <c r="S872" s="429"/>
      <c r="T872" s="429"/>
      <c r="U872" s="429"/>
      <c r="V872" s="429"/>
      <c r="W872" s="429"/>
      <c r="X872" s="429"/>
      <c r="Y872" s="429"/>
      <c r="Z872" s="429"/>
    </row>
    <row r="873" spans="1:26" ht="15.75" customHeight="1">
      <c r="A873" s="429"/>
      <c r="B873" s="403"/>
      <c r="C873" s="429"/>
      <c r="D873" s="429"/>
      <c r="E873" s="429"/>
      <c r="F873" s="429"/>
      <c r="G873" s="429"/>
      <c r="H873" s="429"/>
      <c r="I873" s="429"/>
      <c r="J873" s="429"/>
      <c r="K873" s="429"/>
      <c r="L873" s="429"/>
      <c r="M873" s="403"/>
      <c r="N873" s="429"/>
      <c r="O873" s="429"/>
      <c r="P873" s="429"/>
      <c r="Q873" s="429"/>
      <c r="R873" s="429"/>
      <c r="S873" s="429"/>
      <c r="T873" s="429"/>
      <c r="U873" s="429"/>
      <c r="V873" s="429"/>
      <c r="W873" s="429"/>
      <c r="X873" s="429"/>
      <c r="Y873" s="429"/>
      <c r="Z873" s="429"/>
    </row>
    <row r="874" spans="1:26" ht="15.75" customHeight="1">
      <c r="A874" s="429"/>
      <c r="B874" s="403"/>
      <c r="C874" s="429"/>
      <c r="D874" s="429"/>
      <c r="E874" s="429"/>
      <c r="F874" s="429"/>
      <c r="G874" s="429"/>
      <c r="H874" s="429"/>
      <c r="I874" s="429"/>
      <c r="J874" s="429"/>
      <c r="K874" s="429"/>
      <c r="L874" s="429"/>
      <c r="M874" s="403"/>
      <c r="N874" s="429"/>
      <c r="O874" s="429"/>
      <c r="P874" s="429"/>
      <c r="Q874" s="429"/>
      <c r="R874" s="429"/>
      <c r="S874" s="429"/>
      <c r="T874" s="429"/>
      <c r="U874" s="429"/>
      <c r="V874" s="429"/>
      <c r="W874" s="429"/>
      <c r="X874" s="429"/>
      <c r="Y874" s="429"/>
      <c r="Z874" s="429"/>
    </row>
    <row r="875" spans="1:26" ht="15.75" customHeight="1">
      <c r="A875" s="429"/>
      <c r="B875" s="403"/>
      <c r="C875" s="429"/>
      <c r="D875" s="429"/>
      <c r="E875" s="429"/>
      <c r="F875" s="429"/>
      <c r="G875" s="429"/>
      <c r="H875" s="429"/>
      <c r="I875" s="429"/>
      <c r="J875" s="429"/>
      <c r="K875" s="429"/>
      <c r="L875" s="429"/>
      <c r="M875" s="403"/>
      <c r="N875" s="429"/>
      <c r="O875" s="429"/>
      <c r="P875" s="429"/>
      <c r="Q875" s="429"/>
      <c r="R875" s="429"/>
      <c r="S875" s="429"/>
      <c r="T875" s="429"/>
      <c r="U875" s="429"/>
      <c r="V875" s="429"/>
      <c r="W875" s="429"/>
      <c r="X875" s="429"/>
      <c r="Y875" s="429"/>
      <c r="Z875" s="429"/>
    </row>
    <row r="876" spans="1:26" ht="15.75" customHeight="1">
      <c r="A876" s="429"/>
      <c r="B876" s="403"/>
      <c r="C876" s="429"/>
      <c r="D876" s="429"/>
      <c r="E876" s="429"/>
      <c r="F876" s="429"/>
      <c r="G876" s="429"/>
      <c r="H876" s="429"/>
      <c r="I876" s="429"/>
      <c r="J876" s="429"/>
      <c r="K876" s="429"/>
      <c r="L876" s="429"/>
      <c r="M876" s="403"/>
      <c r="N876" s="429"/>
      <c r="O876" s="429"/>
      <c r="P876" s="429"/>
      <c r="Q876" s="429"/>
      <c r="R876" s="429"/>
      <c r="S876" s="429"/>
      <c r="T876" s="429"/>
      <c r="U876" s="429"/>
      <c r="V876" s="429"/>
      <c r="W876" s="429"/>
      <c r="X876" s="429"/>
      <c r="Y876" s="429"/>
      <c r="Z876" s="429"/>
    </row>
    <row r="877" spans="1:26" ht="15.75" customHeight="1">
      <c r="A877" s="429"/>
      <c r="B877" s="403"/>
      <c r="C877" s="429"/>
      <c r="D877" s="429"/>
      <c r="E877" s="429"/>
      <c r="F877" s="429"/>
      <c r="G877" s="429"/>
      <c r="H877" s="429"/>
      <c r="I877" s="429"/>
      <c r="J877" s="429"/>
      <c r="K877" s="429"/>
      <c r="L877" s="429"/>
      <c r="M877" s="403"/>
      <c r="N877" s="429"/>
      <c r="O877" s="429"/>
      <c r="P877" s="429"/>
      <c r="Q877" s="429"/>
      <c r="R877" s="429"/>
      <c r="S877" s="429"/>
      <c r="T877" s="429"/>
      <c r="U877" s="429"/>
      <c r="V877" s="429"/>
      <c r="W877" s="429"/>
      <c r="X877" s="429"/>
      <c r="Y877" s="429"/>
      <c r="Z877" s="429"/>
    </row>
    <row r="878" spans="1:26" ht="15.75" customHeight="1">
      <c r="A878" s="429"/>
      <c r="B878" s="403"/>
      <c r="C878" s="429"/>
      <c r="D878" s="429"/>
      <c r="E878" s="429"/>
      <c r="F878" s="429"/>
      <c r="G878" s="429"/>
      <c r="H878" s="429"/>
      <c r="I878" s="429"/>
      <c r="J878" s="429"/>
      <c r="K878" s="429"/>
      <c r="L878" s="429"/>
      <c r="M878" s="403"/>
      <c r="N878" s="429"/>
      <c r="O878" s="429"/>
      <c r="P878" s="429"/>
      <c r="Q878" s="429"/>
      <c r="R878" s="429"/>
      <c r="S878" s="429"/>
      <c r="T878" s="429"/>
      <c r="U878" s="429"/>
      <c r="V878" s="429"/>
      <c r="W878" s="429"/>
      <c r="X878" s="429"/>
      <c r="Y878" s="429"/>
      <c r="Z878" s="429"/>
    </row>
    <row r="879" spans="1:26" ht="15.75" customHeight="1">
      <c r="A879" s="429"/>
      <c r="B879" s="403"/>
      <c r="C879" s="429"/>
      <c r="D879" s="429"/>
      <c r="E879" s="429"/>
      <c r="F879" s="429"/>
      <c r="G879" s="429"/>
      <c r="H879" s="429"/>
      <c r="I879" s="429"/>
      <c r="J879" s="429"/>
      <c r="K879" s="429"/>
      <c r="L879" s="429"/>
      <c r="M879" s="403"/>
      <c r="N879" s="429"/>
      <c r="O879" s="429"/>
      <c r="P879" s="429"/>
      <c r="Q879" s="429"/>
      <c r="R879" s="429"/>
      <c r="S879" s="429"/>
      <c r="T879" s="429"/>
      <c r="U879" s="429"/>
      <c r="V879" s="429"/>
      <c r="W879" s="429"/>
      <c r="X879" s="429"/>
      <c r="Y879" s="429"/>
      <c r="Z879" s="429"/>
    </row>
    <row r="880" spans="1:26" ht="15.75" customHeight="1">
      <c r="A880" s="429"/>
      <c r="B880" s="403"/>
      <c r="C880" s="429"/>
      <c r="D880" s="429"/>
      <c r="E880" s="429"/>
      <c r="F880" s="429"/>
      <c r="G880" s="429"/>
      <c r="H880" s="429"/>
      <c r="I880" s="429"/>
      <c r="J880" s="429"/>
      <c r="K880" s="429"/>
      <c r="L880" s="429"/>
      <c r="M880" s="403"/>
      <c r="N880" s="429"/>
      <c r="O880" s="429"/>
      <c r="P880" s="429"/>
      <c r="Q880" s="429"/>
      <c r="R880" s="429"/>
      <c r="S880" s="429"/>
      <c r="T880" s="429"/>
      <c r="U880" s="429"/>
      <c r="V880" s="429"/>
      <c r="W880" s="429"/>
      <c r="X880" s="429"/>
      <c r="Y880" s="429"/>
      <c r="Z880" s="429"/>
    </row>
    <row r="881" spans="1:26" ht="15.75" customHeight="1">
      <c r="A881" s="429"/>
      <c r="B881" s="403"/>
      <c r="C881" s="429"/>
      <c r="D881" s="429"/>
      <c r="E881" s="429"/>
      <c r="F881" s="429"/>
      <c r="G881" s="429"/>
      <c r="H881" s="429"/>
      <c r="I881" s="429"/>
      <c r="J881" s="429"/>
      <c r="K881" s="429"/>
      <c r="L881" s="429"/>
      <c r="M881" s="403"/>
      <c r="N881" s="429"/>
      <c r="O881" s="429"/>
      <c r="P881" s="429"/>
      <c r="Q881" s="429"/>
      <c r="R881" s="429"/>
      <c r="S881" s="429"/>
      <c r="T881" s="429"/>
      <c r="U881" s="429"/>
      <c r="V881" s="429"/>
      <c r="W881" s="429"/>
      <c r="X881" s="429"/>
      <c r="Y881" s="429"/>
      <c r="Z881" s="429"/>
    </row>
    <row r="882" spans="1:26" ht="15.75" customHeight="1">
      <c r="A882" s="429"/>
      <c r="B882" s="403"/>
      <c r="C882" s="429"/>
      <c r="D882" s="429"/>
      <c r="E882" s="429"/>
      <c r="F882" s="429"/>
      <c r="G882" s="429"/>
      <c r="H882" s="429"/>
      <c r="I882" s="429"/>
      <c r="J882" s="429"/>
      <c r="K882" s="429"/>
      <c r="L882" s="429"/>
      <c r="M882" s="403"/>
      <c r="N882" s="429"/>
      <c r="O882" s="429"/>
      <c r="P882" s="429"/>
      <c r="Q882" s="429"/>
      <c r="R882" s="429"/>
      <c r="S882" s="429"/>
      <c r="T882" s="429"/>
      <c r="U882" s="429"/>
      <c r="V882" s="429"/>
      <c r="W882" s="429"/>
      <c r="X882" s="429"/>
      <c r="Y882" s="429"/>
      <c r="Z882" s="429"/>
    </row>
    <row r="883" spans="1:26" ht="15.75" customHeight="1">
      <c r="A883" s="429"/>
      <c r="B883" s="403"/>
      <c r="C883" s="429"/>
      <c r="D883" s="429"/>
      <c r="E883" s="429"/>
      <c r="F883" s="429"/>
      <c r="G883" s="429"/>
      <c r="H883" s="429"/>
      <c r="I883" s="429"/>
      <c r="J883" s="429"/>
      <c r="K883" s="429"/>
      <c r="L883" s="429"/>
      <c r="M883" s="403"/>
      <c r="N883" s="429"/>
      <c r="O883" s="429"/>
      <c r="P883" s="429"/>
      <c r="Q883" s="429"/>
      <c r="R883" s="429"/>
      <c r="S883" s="429"/>
      <c r="T883" s="429"/>
      <c r="U883" s="429"/>
      <c r="V883" s="429"/>
      <c r="W883" s="429"/>
      <c r="X883" s="429"/>
      <c r="Y883" s="429"/>
      <c r="Z883" s="429"/>
    </row>
    <row r="884" spans="1:26" ht="15.75" customHeight="1">
      <c r="A884" s="429"/>
      <c r="B884" s="403"/>
      <c r="C884" s="429"/>
      <c r="D884" s="429"/>
      <c r="E884" s="429"/>
      <c r="F884" s="429"/>
      <c r="G884" s="429"/>
      <c r="H884" s="429"/>
      <c r="I884" s="429"/>
      <c r="J884" s="429"/>
      <c r="K884" s="429"/>
      <c r="L884" s="429"/>
      <c r="M884" s="403"/>
      <c r="N884" s="429"/>
      <c r="O884" s="429"/>
      <c r="P884" s="429"/>
      <c r="Q884" s="429"/>
      <c r="R884" s="429"/>
      <c r="S884" s="429"/>
      <c r="T884" s="429"/>
      <c r="U884" s="429"/>
      <c r="V884" s="429"/>
      <c r="W884" s="429"/>
      <c r="X884" s="429"/>
      <c r="Y884" s="429"/>
      <c r="Z884" s="429"/>
    </row>
    <row r="885" spans="1:26" ht="15.75" customHeight="1">
      <c r="A885" s="429"/>
      <c r="B885" s="403"/>
      <c r="C885" s="429"/>
      <c r="D885" s="429"/>
      <c r="E885" s="429"/>
      <c r="F885" s="429"/>
      <c r="G885" s="429"/>
      <c r="H885" s="429"/>
      <c r="I885" s="429"/>
      <c r="J885" s="429"/>
      <c r="K885" s="429"/>
      <c r="L885" s="429"/>
      <c r="M885" s="403"/>
      <c r="N885" s="429"/>
      <c r="O885" s="429"/>
      <c r="P885" s="429"/>
      <c r="Q885" s="429"/>
      <c r="R885" s="429"/>
      <c r="S885" s="429"/>
      <c r="T885" s="429"/>
      <c r="U885" s="429"/>
      <c r="V885" s="429"/>
      <c r="W885" s="429"/>
      <c r="X885" s="429"/>
      <c r="Y885" s="429"/>
      <c r="Z885" s="429"/>
    </row>
    <row r="886" spans="1:26" ht="15.75" customHeight="1">
      <c r="A886" s="429"/>
      <c r="B886" s="403"/>
      <c r="C886" s="429"/>
      <c r="D886" s="429"/>
      <c r="E886" s="429"/>
      <c r="F886" s="429"/>
      <c r="G886" s="429"/>
      <c r="H886" s="429"/>
      <c r="I886" s="429"/>
      <c r="J886" s="429"/>
      <c r="K886" s="429"/>
      <c r="L886" s="429"/>
      <c r="M886" s="403"/>
      <c r="N886" s="429"/>
      <c r="O886" s="429"/>
      <c r="P886" s="429"/>
      <c r="Q886" s="429"/>
      <c r="R886" s="429"/>
      <c r="S886" s="429"/>
      <c r="T886" s="429"/>
      <c r="U886" s="429"/>
      <c r="V886" s="429"/>
      <c r="W886" s="429"/>
      <c r="X886" s="429"/>
      <c r="Y886" s="429"/>
      <c r="Z886" s="429"/>
    </row>
    <row r="887" spans="1:26" ht="15.75" customHeight="1">
      <c r="A887" s="429"/>
      <c r="B887" s="403"/>
      <c r="C887" s="429"/>
      <c r="D887" s="429"/>
      <c r="E887" s="429"/>
      <c r="F887" s="429"/>
      <c r="G887" s="429"/>
      <c r="H887" s="429"/>
      <c r="I887" s="429"/>
      <c r="J887" s="429"/>
      <c r="K887" s="429"/>
      <c r="L887" s="429"/>
      <c r="M887" s="403"/>
      <c r="N887" s="429"/>
      <c r="O887" s="429"/>
      <c r="P887" s="429"/>
      <c r="Q887" s="429"/>
      <c r="R887" s="429"/>
      <c r="S887" s="429"/>
      <c r="T887" s="429"/>
      <c r="U887" s="429"/>
      <c r="V887" s="429"/>
      <c r="W887" s="429"/>
      <c r="X887" s="429"/>
      <c r="Y887" s="429"/>
      <c r="Z887" s="429"/>
    </row>
    <row r="888" spans="1:26" ht="15.75" customHeight="1">
      <c r="A888" s="429"/>
      <c r="B888" s="403"/>
      <c r="C888" s="429"/>
      <c r="D888" s="429"/>
      <c r="E888" s="429"/>
      <c r="F888" s="429"/>
      <c r="G888" s="429"/>
      <c r="H888" s="429"/>
      <c r="I888" s="429"/>
      <c r="J888" s="429"/>
      <c r="K888" s="429"/>
      <c r="L888" s="429"/>
      <c r="M888" s="403"/>
      <c r="N888" s="429"/>
      <c r="O888" s="429"/>
      <c r="P888" s="429"/>
      <c r="Q888" s="429"/>
      <c r="R888" s="429"/>
      <c r="S888" s="429"/>
      <c r="T888" s="429"/>
      <c r="U888" s="429"/>
      <c r="V888" s="429"/>
      <c r="W888" s="429"/>
      <c r="X888" s="429"/>
      <c r="Y888" s="429"/>
      <c r="Z888" s="429"/>
    </row>
    <row r="889" spans="1:26" ht="15.75" customHeight="1">
      <c r="A889" s="429"/>
      <c r="B889" s="403"/>
      <c r="C889" s="429"/>
      <c r="D889" s="429"/>
      <c r="E889" s="429"/>
      <c r="F889" s="429"/>
      <c r="G889" s="429"/>
      <c r="H889" s="429"/>
      <c r="I889" s="429"/>
      <c r="J889" s="429"/>
      <c r="K889" s="429"/>
      <c r="L889" s="429"/>
      <c r="M889" s="403"/>
      <c r="N889" s="429"/>
      <c r="O889" s="429"/>
      <c r="P889" s="429"/>
      <c r="Q889" s="429"/>
      <c r="R889" s="429"/>
      <c r="S889" s="429"/>
      <c r="T889" s="429"/>
      <c r="U889" s="429"/>
      <c r="V889" s="429"/>
      <c r="W889" s="429"/>
      <c r="X889" s="429"/>
      <c r="Y889" s="429"/>
      <c r="Z889" s="429"/>
    </row>
    <row r="890" spans="1:26" ht="15.75" customHeight="1">
      <c r="A890" s="429"/>
      <c r="B890" s="403"/>
      <c r="C890" s="429"/>
      <c r="D890" s="429"/>
      <c r="E890" s="429"/>
      <c r="F890" s="429"/>
      <c r="G890" s="429"/>
      <c r="H890" s="429"/>
      <c r="I890" s="429"/>
      <c r="J890" s="429"/>
      <c r="K890" s="429"/>
      <c r="L890" s="429"/>
      <c r="M890" s="403"/>
      <c r="N890" s="429"/>
      <c r="O890" s="429"/>
      <c r="P890" s="429"/>
      <c r="Q890" s="429"/>
      <c r="R890" s="429"/>
      <c r="S890" s="429"/>
      <c r="T890" s="429"/>
      <c r="U890" s="429"/>
      <c r="V890" s="429"/>
      <c r="W890" s="429"/>
      <c r="X890" s="429"/>
      <c r="Y890" s="429"/>
      <c r="Z890" s="429"/>
    </row>
    <row r="891" spans="1:26" ht="15.75" customHeight="1">
      <c r="A891" s="429"/>
      <c r="B891" s="403"/>
      <c r="C891" s="429"/>
      <c r="D891" s="429"/>
      <c r="E891" s="429"/>
      <c r="F891" s="429"/>
      <c r="G891" s="429"/>
      <c r="H891" s="429"/>
      <c r="I891" s="429"/>
      <c r="J891" s="429"/>
      <c r="K891" s="429"/>
      <c r="L891" s="429"/>
      <c r="M891" s="403"/>
      <c r="N891" s="429"/>
      <c r="O891" s="429"/>
      <c r="P891" s="429"/>
      <c r="Q891" s="429"/>
      <c r="R891" s="429"/>
      <c r="S891" s="429"/>
      <c r="T891" s="429"/>
      <c r="U891" s="429"/>
      <c r="V891" s="429"/>
      <c r="W891" s="429"/>
      <c r="X891" s="429"/>
      <c r="Y891" s="429"/>
      <c r="Z891" s="429"/>
    </row>
    <row r="892" spans="1:26" ht="15.75" customHeight="1">
      <c r="A892" s="429"/>
      <c r="B892" s="403"/>
      <c r="C892" s="429"/>
      <c r="D892" s="429"/>
      <c r="E892" s="429"/>
      <c r="F892" s="429"/>
      <c r="G892" s="429"/>
      <c r="H892" s="429"/>
      <c r="I892" s="429"/>
      <c r="J892" s="429"/>
      <c r="K892" s="429"/>
      <c r="L892" s="429"/>
      <c r="M892" s="403"/>
      <c r="N892" s="429"/>
      <c r="O892" s="429"/>
      <c r="P892" s="429"/>
      <c r="Q892" s="429"/>
      <c r="R892" s="429"/>
      <c r="S892" s="429"/>
      <c r="T892" s="429"/>
      <c r="U892" s="429"/>
      <c r="V892" s="429"/>
      <c r="W892" s="429"/>
      <c r="X892" s="429"/>
      <c r="Y892" s="429"/>
      <c r="Z892" s="429"/>
    </row>
    <row r="893" spans="1:26" ht="15.75" customHeight="1">
      <c r="A893" s="429"/>
      <c r="B893" s="403"/>
      <c r="C893" s="429"/>
      <c r="D893" s="429"/>
      <c r="E893" s="429"/>
      <c r="F893" s="429"/>
      <c r="G893" s="429"/>
      <c r="H893" s="429"/>
      <c r="I893" s="429"/>
      <c r="J893" s="429"/>
      <c r="K893" s="429"/>
      <c r="L893" s="429"/>
      <c r="M893" s="403"/>
      <c r="N893" s="429"/>
      <c r="O893" s="429"/>
      <c r="P893" s="429"/>
      <c r="Q893" s="429"/>
      <c r="R893" s="429"/>
      <c r="S893" s="429"/>
      <c r="T893" s="429"/>
      <c r="U893" s="429"/>
      <c r="V893" s="429"/>
      <c r="W893" s="429"/>
      <c r="X893" s="429"/>
      <c r="Y893" s="429"/>
      <c r="Z893" s="429"/>
    </row>
    <row r="894" spans="1:26" ht="15.75" customHeight="1">
      <c r="A894" s="429"/>
      <c r="B894" s="403"/>
      <c r="C894" s="429"/>
      <c r="D894" s="429"/>
      <c r="E894" s="429"/>
      <c r="F894" s="429"/>
      <c r="G894" s="429"/>
      <c r="H894" s="429"/>
      <c r="I894" s="429"/>
      <c r="J894" s="429"/>
      <c r="K894" s="429"/>
      <c r="L894" s="429"/>
      <c r="M894" s="403"/>
      <c r="N894" s="429"/>
      <c r="O894" s="429"/>
      <c r="P894" s="429"/>
      <c r="Q894" s="429"/>
      <c r="R894" s="429"/>
      <c r="S894" s="429"/>
      <c r="T894" s="429"/>
      <c r="U894" s="429"/>
      <c r="V894" s="429"/>
      <c r="W894" s="429"/>
      <c r="X894" s="429"/>
      <c r="Y894" s="429"/>
      <c r="Z894" s="429"/>
    </row>
    <row r="895" spans="1:26" ht="15.75" customHeight="1">
      <c r="A895" s="429"/>
      <c r="B895" s="403"/>
      <c r="C895" s="429"/>
      <c r="D895" s="429"/>
      <c r="E895" s="429"/>
      <c r="F895" s="429"/>
      <c r="G895" s="429"/>
      <c r="H895" s="429"/>
      <c r="I895" s="429"/>
      <c r="J895" s="429"/>
      <c r="K895" s="429"/>
      <c r="L895" s="429"/>
      <c r="M895" s="403"/>
      <c r="N895" s="429"/>
      <c r="O895" s="429"/>
      <c r="P895" s="429"/>
      <c r="Q895" s="429"/>
      <c r="R895" s="429"/>
      <c r="S895" s="429"/>
      <c r="T895" s="429"/>
      <c r="U895" s="429"/>
      <c r="V895" s="429"/>
      <c r="W895" s="429"/>
      <c r="X895" s="429"/>
      <c r="Y895" s="429"/>
      <c r="Z895" s="429"/>
    </row>
    <row r="896" spans="1:26" ht="15.75" customHeight="1">
      <c r="A896" s="429"/>
      <c r="B896" s="403"/>
      <c r="C896" s="429"/>
      <c r="D896" s="429"/>
      <c r="E896" s="429"/>
      <c r="F896" s="429"/>
      <c r="G896" s="429"/>
      <c r="H896" s="429"/>
      <c r="I896" s="429"/>
      <c r="J896" s="429"/>
      <c r="K896" s="429"/>
      <c r="L896" s="429"/>
      <c r="M896" s="403"/>
      <c r="N896" s="429"/>
      <c r="O896" s="429"/>
      <c r="P896" s="429"/>
      <c r="Q896" s="429"/>
      <c r="R896" s="429"/>
      <c r="S896" s="429"/>
      <c r="T896" s="429"/>
      <c r="U896" s="429"/>
      <c r="V896" s="429"/>
      <c r="W896" s="429"/>
      <c r="X896" s="429"/>
      <c r="Y896" s="429"/>
      <c r="Z896" s="429"/>
    </row>
    <row r="897" spans="1:26" ht="15.75" customHeight="1">
      <c r="A897" s="429"/>
      <c r="B897" s="403"/>
      <c r="C897" s="429"/>
      <c r="D897" s="429"/>
      <c r="E897" s="429"/>
      <c r="F897" s="429"/>
      <c r="G897" s="429"/>
      <c r="H897" s="429"/>
      <c r="I897" s="429"/>
      <c r="J897" s="429"/>
      <c r="K897" s="429"/>
      <c r="L897" s="429"/>
      <c r="M897" s="403"/>
      <c r="N897" s="429"/>
      <c r="O897" s="429"/>
      <c r="P897" s="429"/>
      <c r="Q897" s="429"/>
      <c r="R897" s="429"/>
      <c r="S897" s="429"/>
      <c r="T897" s="429"/>
      <c r="U897" s="429"/>
      <c r="V897" s="429"/>
      <c r="W897" s="429"/>
      <c r="X897" s="429"/>
      <c r="Y897" s="429"/>
      <c r="Z897" s="429"/>
    </row>
    <row r="898" spans="1:26" ht="15.75" customHeight="1">
      <c r="A898" s="429"/>
      <c r="B898" s="403"/>
      <c r="C898" s="429"/>
      <c r="D898" s="429"/>
      <c r="E898" s="429"/>
      <c r="F898" s="429"/>
      <c r="G898" s="429"/>
      <c r="H898" s="429"/>
      <c r="I898" s="429"/>
      <c r="J898" s="429"/>
      <c r="K898" s="429"/>
      <c r="L898" s="429"/>
      <c r="M898" s="403"/>
      <c r="N898" s="429"/>
      <c r="O898" s="429"/>
      <c r="P898" s="429"/>
      <c r="Q898" s="429"/>
      <c r="R898" s="429"/>
      <c r="S898" s="429"/>
      <c r="T898" s="429"/>
      <c r="U898" s="429"/>
      <c r="V898" s="429"/>
      <c r="W898" s="429"/>
      <c r="X898" s="429"/>
      <c r="Y898" s="429"/>
      <c r="Z898" s="429"/>
    </row>
    <row r="899" spans="1:26" ht="15.75" customHeight="1">
      <c r="A899" s="429"/>
      <c r="B899" s="403"/>
      <c r="C899" s="429"/>
      <c r="D899" s="429"/>
      <c r="E899" s="429"/>
      <c r="F899" s="429"/>
      <c r="G899" s="429"/>
      <c r="H899" s="429"/>
      <c r="I899" s="429"/>
      <c r="J899" s="429"/>
      <c r="K899" s="429"/>
      <c r="L899" s="429"/>
      <c r="M899" s="403"/>
      <c r="N899" s="429"/>
      <c r="O899" s="429"/>
      <c r="P899" s="429"/>
      <c r="Q899" s="429"/>
      <c r="R899" s="429"/>
      <c r="S899" s="429"/>
      <c r="T899" s="429"/>
      <c r="U899" s="429"/>
      <c r="V899" s="429"/>
      <c r="W899" s="429"/>
      <c r="X899" s="429"/>
      <c r="Y899" s="429"/>
      <c r="Z899" s="429"/>
    </row>
    <row r="900" spans="1:26" ht="15.75" customHeight="1">
      <c r="A900" s="429"/>
      <c r="B900" s="403"/>
      <c r="C900" s="429"/>
      <c r="D900" s="429"/>
      <c r="E900" s="429"/>
      <c r="F900" s="429"/>
      <c r="G900" s="429"/>
      <c r="H900" s="429"/>
      <c r="I900" s="429"/>
      <c r="J900" s="429"/>
      <c r="K900" s="429"/>
      <c r="L900" s="429"/>
      <c r="M900" s="403"/>
      <c r="N900" s="429"/>
      <c r="O900" s="429"/>
      <c r="P900" s="429"/>
      <c r="Q900" s="429"/>
      <c r="R900" s="429"/>
      <c r="S900" s="429"/>
      <c r="T900" s="429"/>
      <c r="U900" s="429"/>
      <c r="V900" s="429"/>
      <c r="W900" s="429"/>
      <c r="X900" s="429"/>
      <c r="Y900" s="429"/>
      <c r="Z900" s="429"/>
    </row>
    <row r="901" spans="1:26" ht="15.75" customHeight="1">
      <c r="A901" s="429"/>
      <c r="B901" s="403"/>
      <c r="C901" s="429"/>
      <c r="D901" s="429"/>
      <c r="E901" s="429"/>
      <c r="F901" s="429"/>
      <c r="G901" s="429"/>
      <c r="H901" s="429"/>
      <c r="I901" s="429"/>
      <c r="J901" s="429"/>
      <c r="K901" s="429"/>
      <c r="L901" s="429"/>
      <c r="M901" s="403"/>
      <c r="N901" s="429"/>
      <c r="O901" s="429"/>
      <c r="P901" s="429"/>
      <c r="Q901" s="429"/>
      <c r="R901" s="429"/>
      <c r="S901" s="429"/>
      <c r="T901" s="429"/>
      <c r="U901" s="429"/>
      <c r="V901" s="429"/>
      <c r="W901" s="429"/>
      <c r="X901" s="429"/>
      <c r="Y901" s="429"/>
      <c r="Z901" s="429"/>
    </row>
    <row r="902" spans="1:26" ht="15.75" customHeight="1">
      <c r="A902" s="429"/>
      <c r="B902" s="403"/>
      <c r="C902" s="429"/>
      <c r="D902" s="429"/>
      <c r="E902" s="429"/>
      <c r="F902" s="429"/>
      <c r="G902" s="429"/>
      <c r="H902" s="429"/>
      <c r="I902" s="429"/>
      <c r="J902" s="429"/>
      <c r="K902" s="429"/>
      <c r="L902" s="429"/>
      <c r="M902" s="403"/>
      <c r="N902" s="429"/>
      <c r="O902" s="429"/>
      <c r="P902" s="429"/>
      <c r="Q902" s="429"/>
      <c r="R902" s="429"/>
      <c r="S902" s="429"/>
      <c r="T902" s="429"/>
      <c r="U902" s="429"/>
      <c r="V902" s="429"/>
      <c r="W902" s="429"/>
      <c r="X902" s="429"/>
      <c r="Y902" s="429"/>
      <c r="Z902" s="429"/>
    </row>
    <row r="903" spans="1:26" ht="15.75" customHeight="1">
      <c r="A903" s="429"/>
      <c r="B903" s="403"/>
      <c r="C903" s="429"/>
      <c r="D903" s="429"/>
      <c r="E903" s="429"/>
      <c r="F903" s="429"/>
      <c r="G903" s="429"/>
      <c r="H903" s="429"/>
      <c r="I903" s="429"/>
      <c r="J903" s="429"/>
      <c r="K903" s="429"/>
      <c r="L903" s="429"/>
      <c r="M903" s="403"/>
      <c r="N903" s="429"/>
      <c r="O903" s="429"/>
      <c r="P903" s="429"/>
      <c r="Q903" s="429"/>
      <c r="R903" s="429"/>
      <c r="S903" s="429"/>
      <c r="T903" s="429"/>
      <c r="U903" s="429"/>
      <c r="V903" s="429"/>
      <c r="W903" s="429"/>
      <c r="X903" s="429"/>
      <c r="Y903" s="429"/>
      <c r="Z903" s="429"/>
    </row>
    <row r="904" spans="1:26" ht="15.75" customHeight="1">
      <c r="A904" s="429"/>
      <c r="B904" s="403"/>
      <c r="C904" s="429"/>
      <c r="D904" s="429"/>
      <c r="E904" s="429"/>
      <c r="F904" s="429"/>
      <c r="G904" s="429"/>
      <c r="H904" s="429"/>
      <c r="I904" s="429"/>
      <c r="J904" s="429"/>
      <c r="K904" s="429"/>
      <c r="L904" s="429"/>
      <c r="M904" s="403"/>
      <c r="N904" s="429"/>
      <c r="O904" s="429"/>
      <c r="P904" s="429"/>
      <c r="Q904" s="429"/>
      <c r="R904" s="429"/>
      <c r="S904" s="429"/>
      <c r="T904" s="429"/>
      <c r="U904" s="429"/>
      <c r="V904" s="429"/>
      <c r="W904" s="429"/>
      <c r="X904" s="429"/>
      <c r="Y904" s="429"/>
      <c r="Z904" s="429"/>
    </row>
    <row r="905" spans="1:26" ht="15.75" customHeight="1">
      <c r="A905" s="429"/>
      <c r="B905" s="403"/>
      <c r="C905" s="429"/>
      <c r="D905" s="429"/>
      <c r="E905" s="429"/>
      <c r="F905" s="429"/>
      <c r="G905" s="429"/>
      <c r="H905" s="429"/>
      <c r="I905" s="429"/>
      <c r="J905" s="429"/>
      <c r="K905" s="429"/>
      <c r="L905" s="429"/>
      <c r="M905" s="403"/>
      <c r="N905" s="429"/>
      <c r="O905" s="429"/>
      <c r="P905" s="429"/>
      <c r="Q905" s="429"/>
      <c r="R905" s="429"/>
      <c r="S905" s="429"/>
      <c r="T905" s="429"/>
      <c r="U905" s="429"/>
      <c r="V905" s="429"/>
      <c r="W905" s="429"/>
      <c r="X905" s="429"/>
      <c r="Y905" s="429"/>
      <c r="Z905" s="429"/>
    </row>
    <row r="906" spans="1:26" ht="15.75" customHeight="1">
      <c r="A906" s="429"/>
      <c r="B906" s="403"/>
      <c r="C906" s="429"/>
      <c r="D906" s="429"/>
      <c r="E906" s="429"/>
      <c r="F906" s="429"/>
      <c r="G906" s="429"/>
      <c r="H906" s="429"/>
      <c r="I906" s="429"/>
      <c r="J906" s="429"/>
      <c r="K906" s="429"/>
      <c r="L906" s="429"/>
      <c r="M906" s="403"/>
      <c r="N906" s="429"/>
      <c r="O906" s="429"/>
      <c r="P906" s="429"/>
      <c r="Q906" s="429"/>
      <c r="R906" s="429"/>
      <c r="S906" s="429"/>
      <c r="T906" s="429"/>
      <c r="U906" s="429"/>
      <c r="V906" s="429"/>
      <c r="W906" s="429"/>
      <c r="X906" s="429"/>
      <c r="Y906" s="429"/>
      <c r="Z906" s="429"/>
    </row>
    <row r="907" spans="1:26" ht="15.75" customHeight="1">
      <c r="A907" s="429"/>
      <c r="B907" s="403"/>
      <c r="C907" s="429"/>
      <c r="D907" s="429"/>
      <c r="E907" s="429"/>
      <c r="F907" s="429"/>
      <c r="G907" s="429"/>
      <c r="H907" s="429"/>
      <c r="I907" s="429"/>
      <c r="J907" s="429"/>
      <c r="K907" s="429"/>
      <c r="L907" s="429"/>
      <c r="M907" s="403"/>
      <c r="N907" s="429"/>
      <c r="O907" s="429"/>
      <c r="P907" s="429"/>
      <c r="Q907" s="429"/>
      <c r="R907" s="429"/>
      <c r="S907" s="429"/>
      <c r="T907" s="429"/>
      <c r="U907" s="429"/>
      <c r="V907" s="429"/>
      <c r="W907" s="429"/>
      <c r="X907" s="429"/>
      <c r="Y907" s="429"/>
      <c r="Z907" s="429"/>
    </row>
    <row r="908" spans="1:26" ht="15.75" customHeight="1">
      <c r="A908" s="429"/>
      <c r="B908" s="403"/>
      <c r="C908" s="429"/>
      <c r="D908" s="429"/>
      <c r="E908" s="429"/>
      <c r="F908" s="429"/>
      <c r="G908" s="429"/>
      <c r="H908" s="429"/>
      <c r="I908" s="429"/>
      <c r="J908" s="429"/>
      <c r="K908" s="429"/>
      <c r="L908" s="429"/>
      <c r="M908" s="403"/>
      <c r="N908" s="429"/>
      <c r="O908" s="429"/>
      <c r="P908" s="429"/>
      <c r="Q908" s="429"/>
      <c r="R908" s="429"/>
      <c r="S908" s="429"/>
      <c r="T908" s="429"/>
      <c r="U908" s="429"/>
      <c r="V908" s="429"/>
      <c r="W908" s="429"/>
      <c r="X908" s="429"/>
      <c r="Y908" s="429"/>
      <c r="Z908" s="429"/>
    </row>
    <row r="909" spans="1:26" ht="15.75" customHeight="1">
      <c r="A909" s="429"/>
      <c r="B909" s="403"/>
      <c r="C909" s="429"/>
      <c r="D909" s="429"/>
      <c r="E909" s="429"/>
      <c r="F909" s="429"/>
      <c r="G909" s="429"/>
      <c r="H909" s="429"/>
      <c r="I909" s="429"/>
      <c r="J909" s="429"/>
      <c r="K909" s="429"/>
      <c r="L909" s="429"/>
      <c r="M909" s="403"/>
      <c r="N909" s="429"/>
      <c r="O909" s="429"/>
      <c r="P909" s="429"/>
      <c r="Q909" s="429"/>
      <c r="R909" s="429"/>
      <c r="S909" s="429"/>
      <c r="T909" s="429"/>
      <c r="U909" s="429"/>
      <c r="V909" s="429"/>
      <c r="W909" s="429"/>
      <c r="X909" s="429"/>
      <c r="Y909" s="429"/>
      <c r="Z909" s="429"/>
    </row>
    <row r="910" spans="1:26" ht="15.75" customHeight="1">
      <c r="A910" s="429"/>
      <c r="B910" s="403"/>
      <c r="C910" s="429"/>
      <c r="D910" s="429"/>
      <c r="E910" s="429"/>
      <c r="F910" s="429"/>
      <c r="G910" s="429"/>
      <c r="H910" s="429"/>
      <c r="I910" s="429"/>
      <c r="J910" s="429"/>
      <c r="K910" s="429"/>
      <c r="L910" s="429"/>
      <c r="M910" s="403"/>
      <c r="N910" s="429"/>
      <c r="O910" s="429"/>
      <c r="P910" s="429"/>
      <c r="Q910" s="429"/>
      <c r="R910" s="429"/>
      <c r="S910" s="429"/>
      <c r="T910" s="429"/>
      <c r="U910" s="429"/>
      <c r="V910" s="429"/>
      <c r="W910" s="429"/>
      <c r="X910" s="429"/>
      <c r="Y910" s="429"/>
      <c r="Z910" s="429"/>
    </row>
    <row r="911" spans="1:26" ht="15.75" customHeight="1">
      <c r="A911" s="429"/>
      <c r="B911" s="403"/>
      <c r="C911" s="429"/>
      <c r="D911" s="429"/>
      <c r="E911" s="429"/>
      <c r="F911" s="429"/>
      <c r="G911" s="429"/>
      <c r="H911" s="429"/>
      <c r="I911" s="429"/>
      <c r="J911" s="429"/>
      <c r="K911" s="429"/>
      <c r="L911" s="429"/>
      <c r="M911" s="403"/>
      <c r="N911" s="429"/>
      <c r="O911" s="429"/>
      <c r="P911" s="429"/>
      <c r="Q911" s="429"/>
      <c r="R911" s="429"/>
      <c r="S911" s="429"/>
      <c r="T911" s="429"/>
      <c r="U911" s="429"/>
      <c r="V911" s="429"/>
      <c r="W911" s="429"/>
      <c r="X911" s="429"/>
      <c r="Y911" s="429"/>
      <c r="Z911" s="429"/>
    </row>
    <row r="912" spans="1:26" ht="15.75" customHeight="1">
      <c r="A912" s="429"/>
      <c r="B912" s="403"/>
      <c r="C912" s="429"/>
      <c r="D912" s="429"/>
      <c r="E912" s="429"/>
      <c r="F912" s="429"/>
      <c r="G912" s="429"/>
      <c r="H912" s="429"/>
      <c r="I912" s="429"/>
      <c r="J912" s="429"/>
      <c r="K912" s="429"/>
      <c r="L912" s="429"/>
      <c r="M912" s="403"/>
      <c r="N912" s="429"/>
      <c r="O912" s="429"/>
      <c r="P912" s="429"/>
      <c r="Q912" s="429"/>
      <c r="R912" s="429"/>
      <c r="S912" s="429"/>
      <c r="T912" s="429"/>
      <c r="U912" s="429"/>
      <c r="V912" s="429"/>
      <c r="W912" s="429"/>
      <c r="X912" s="429"/>
      <c r="Y912" s="429"/>
      <c r="Z912" s="429"/>
    </row>
    <row r="913" spans="1:26" ht="15.75" customHeight="1">
      <c r="A913" s="429"/>
      <c r="B913" s="403"/>
      <c r="C913" s="429"/>
      <c r="D913" s="429"/>
      <c r="E913" s="429"/>
      <c r="F913" s="429"/>
      <c r="G913" s="429"/>
      <c r="H913" s="429"/>
      <c r="I913" s="429"/>
      <c r="J913" s="429"/>
      <c r="K913" s="429"/>
      <c r="L913" s="429"/>
      <c r="M913" s="403"/>
      <c r="N913" s="429"/>
      <c r="O913" s="429"/>
      <c r="P913" s="429"/>
      <c r="Q913" s="429"/>
      <c r="R913" s="429"/>
      <c r="S913" s="429"/>
      <c r="T913" s="429"/>
      <c r="U913" s="429"/>
      <c r="V913" s="429"/>
      <c r="W913" s="429"/>
      <c r="X913" s="429"/>
      <c r="Y913" s="429"/>
      <c r="Z913" s="429"/>
    </row>
    <row r="914" spans="1:26" ht="15.75" customHeight="1">
      <c r="A914" s="429"/>
      <c r="B914" s="403"/>
      <c r="C914" s="429"/>
      <c r="D914" s="429"/>
      <c r="E914" s="429"/>
      <c r="F914" s="429"/>
      <c r="G914" s="429"/>
      <c r="H914" s="429"/>
      <c r="I914" s="429"/>
      <c r="J914" s="429"/>
      <c r="K914" s="429"/>
      <c r="L914" s="429"/>
      <c r="M914" s="403"/>
      <c r="N914" s="429"/>
      <c r="O914" s="429"/>
      <c r="P914" s="429"/>
      <c r="Q914" s="429"/>
      <c r="R914" s="429"/>
      <c r="S914" s="429"/>
      <c r="T914" s="429"/>
      <c r="U914" s="429"/>
      <c r="V914" s="429"/>
      <c r="W914" s="429"/>
      <c r="X914" s="429"/>
      <c r="Y914" s="429"/>
      <c r="Z914" s="429"/>
    </row>
    <row r="915" spans="1:26" ht="15.75" customHeight="1">
      <c r="A915" s="429"/>
      <c r="B915" s="403"/>
      <c r="C915" s="429"/>
      <c r="D915" s="429"/>
      <c r="E915" s="429"/>
      <c r="F915" s="429"/>
      <c r="G915" s="429"/>
      <c r="H915" s="429"/>
      <c r="I915" s="429"/>
      <c r="J915" s="429"/>
      <c r="K915" s="429"/>
      <c r="L915" s="429"/>
      <c r="M915" s="403"/>
      <c r="N915" s="429"/>
      <c r="O915" s="429"/>
      <c r="P915" s="429"/>
      <c r="Q915" s="429"/>
      <c r="R915" s="429"/>
      <c r="S915" s="429"/>
      <c r="T915" s="429"/>
      <c r="U915" s="429"/>
      <c r="V915" s="429"/>
      <c r="W915" s="429"/>
      <c r="X915" s="429"/>
      <c r="Y915" s="429"/>
      <c r="Z915" s="429"/>
    </row>
    <row r="916" spans="1:26" ht="15.75" customHeight="1">
      <c r="A916" s="429"/>
      <c r="B916" s="403"/>
      <c r="C916" s="429"/>
      <c r="D916" s="429"/>
      <c r="E916" s="429"/>
      <c r="F916" s="429"/>
      <c r="G916" s="429"/>
      <c r="H916" s="429"/>
      <c r="I916" s="429"/>
      <c r="J916" s="429"/>
      <c r="K916" s="429"/>
      <c r="L916" s="429"/>
      <c r="M916" s="403"/>
      <c r="N916" s="429"/>
      <c r="O916" s="429"/>
      <c r="P916" s="429"/>
      <c r="Q916" s="429"/>
      <c r="R916" s="429"/>
      <c r="S916" s="429"/>
      <c r="T916" s="429"/>
      <c r="U916" s="429"/>
      <c r="V916" s="429"/>
      <c r="W916" s="429"/>
      <c r="X916" s="429"/>
      <c r="Y916" s="429"/>
      <c r="Z916" s="429"/>
    </row>
    <row r="917" spans="1:26" ht="15.75" customHeight="1">
      <c r="A917" s="429"/>
      <c r="B917" s="403"/>
      <c r="C917" s="429"/>
      <c r="D917" s="429"/>
      <c r="E917" s="429"/>
      <c r="F917" s="429"/>
      <c r="G917" s="429"/>
      <c r="H917" s="429"/>
      <c r="I917" s="429"/>
      <c r="J917" s="429"/>
      <c r="K917" s="429"/>
      <c r="L917" s="429"/>
      <c r="M917" s="403"/>
      <c r="N917" s="429"/>
      <c r="O917" s="429"/>
      <c r="P917" s="429"/>
      <c r="Q917" s="429"/>
      <c r="R917" s="429"/>
      <c r="S917" s="429"/>
      <c r="T917" s="429"/>
      <c r="U917" s="429"/>
      <c r="V917" s="429"/>
      <c r="W917" s="429"/>
      <c r="X917" s="429"/>
      <c r="Y917" s="429"/>
      <c r="Z917" s="429"/>
    </row>
    <row r="918" spans="1:26" ht="15.75" customHeight="1">
      <c r="A918" s="429"/>
      <c r="B918" s="403"/>
      <c r="C918" s="429"/>
      <c r="D918" s="429"/>
      <c r="E918" s="429"/>
      <c r="F918" s="429"/>
      <c r="G918" s="429"/>
      <c r="H918" s="429"/>
      <c r="I918" s="429"/>
      <c r="J918" s="429"/>
      <c r="K918" s="429"/>
      <c r="L918" s="429"/>
      <c r="M918" s="403"/>
      <c r="N918" s="429"/>
      <c r="O918" s="429"/>
      <c r="P918" s="429"/>
      <c r="Q918" s="429"/>
      <c r="R918" s="429"/>
      <c r="S918" s="429"/>
      <c r="T918" s="429"/>
      <c r="U918" s="429"/>
      <c r="V918" s="429"/>
      <c r="W918" s="429"/>
      <c r="X918" s="429"/>
      <c r="Y918" s="429"/>
      <c r="Z918" s="429"/>
    </row>
    <row r="919" spans="1:26" ht="15.75" customHeight="1">
      <c r="A919" s="429"/>
      <c r="B919" s="403"/>
      <c r="C919" s="429"/>
      <c r="D919" s="429"/>
      <c r="E919" s="429"/>
      <c r="F919" s="429"/>
      <c r="G919" s="429"/>
      <c r="H919" s="429"/>
      <c r="I919" s="429"/>
      <c r="J919" s="429"/>
      <c r="K919" s="429"/>
      <c r="L919" s="429"/>
      <c r="M919" s="403"/>
      <c r="N919" s="429"/>
      <c r="O919" s="429"/>
      <c r="P919" s="429"/>
      <c r="Q919" s="429"/>
      <c r="R919" s="429"/>
      <c r="S919" s="429"/>
      <c r="T919" s="429"/>
      <c r="U919" s="429"/>
      <c r="V919" s="429"/>
      <c r="W919" s="429"/>
      <c r="X919" s="429"/>
      <c r="Y919" s="429"/>
      <c r="Z919" s="429"/>
    </row>
    <row r="920" spans="1:26" ht="15.75" customHeight="1">
      <c r="A920" s="429"/>
      <c r="B920" s="403"/>
      <c r="C920" s="429"/>
      <c r="D920" s="429"/>
      <c r="E920" s="429"/>
      <c r="F920" s="429"/>
      <c r="G920" s="429"/>
      <c r="H920" s="429"/>
      <c r="I920" s="429"/>
      <c r="J920" s="429"/>
      <c r="K920" s="429"/>
      <c r="L920" s="429"/>
      <c r="M920" s="403"/>
      <c r="N920" s="429"/>
      <c r="O920" s="429"/>
      <c r="P920" s="429"/>
      <c r="Q920" s="429"/>
      <c r="R920" s="429"/>
      <c r="S920" s="429"/>
      <c r="T920" s="429"/>
      <c r="U920" s="429"/>
      <c r="V920" s="429"/>
      <c r="W920" s="429"/>
      <c r="X920" s="429"/>
      <c r="Y920" s="429"/>
      <c r="Z920" s="429"/>
    </row>
    <row r="921" spans="1:26" ht="15.75" customHeight="1">
      <c r="A921" s="429"/>
      <c r="B921" s="403"/>
      <c r="C921" s="429"/>
      <c r="D921" s="429"/>
      <c r="E921" s="429"/>
      <c r="F921" s="429"/>
      <c r="G921" s="429"/>
      <c r="H921" s="429"/>
      <c r="I921" s="429"/>
      <c r="J921" s="429"/>
      <c r="K921" s="429"/>
      <c r="L921" s="429"/>
      <c r="M921" s="403"/>
      <c r="N921" s="429"/>
      <c r="O921" s="429"/>
      <c r="P921" s="429"/>
      <c r="Q921" s="429"/>
      <c r="R921" s="429"/>
      <c r="S921" s="429"/>
      <c r="T921" s="429"/>
      <c r="U921" s="429"/>
      <c r="V921" s="429"/>
      <c r="W921" s="429"/>
      <c r="X921" s="429"/>
      <c r="Y921" s="429"/>
      <c r="Z921" s="429"/>
    </row>
    <row r="922" spans="1:26" ht="15.75" customHeight="1">
      <c r="A922" s="429"/>
      <c r="B922" s="403"/>
      <c r="C922" s="429"/>
      <c r="D922" s="429"/>
      <c r="E922" s="429"/>
      <c r="F922" s="429"/>
      <c r="G922" s="429"/>
      <c r="H922" s="429"/>
      <c r="I922" s="429"/>
      <c r="J922" s="429"/>
      <c r="K922" s="429"/>
      <c r="L922" s="429"/>
      <c r="M922" s="403"/>
      <c r="N922" s="429"/>
      <c r="O922" s="429"/>
      <c r="P922" s="429"/>
      <c r="Q922" s="429"/>
      <c r="R922" s="429"/>
      <c r="S922" s="429"/>
      <c r="T922" s="429"/>
      <c r="U922" s="429"/>
      <c r="V922" s="429"/>
      <c r="W922" s="429"/>
      <c r="X922" s="429"/>
      <c r="Y922" s="429"/>
      <c r="Z922" s="429"/>
    </row>
    <row r="923" spans="1:26" ht="15.75" customHeight="1">
      <c r="A923" s="429"/>
      <c r="B923" s="403"/>
      <c r="C923" s="429"/>
      <c r="D923" s="429"/>
      <c r="E923" s="429"/>
      <c r="F923" s="429"/>
      <c r="G923" s="429"/>
      <c r="H923" s="429"/>
      <c r="I923" s="429"/>
      <c r="J923" s="429"/>
      <c r="K923" s="429"/>
      <c r="L923" s="429"/>
      <c r="M923" s="403"/>
      <c r="N923" s="429"/>
      <c r="O923" s="429"/>
      <c r="P923" s="429"/>
      <c r="Q923" s="429"/>
      <c r="R923" s="429"/>
      <c r="S923" s="429"/>
      <c r="T923" s="429"/>
      <c r="U923" s="429"/>
      <c r="V923" s="429"/>
      <c r="W923" s="429"/>
      <c r="X923" s="429"/>
      <c r="Y923" s="429"/>
      <c r="Z923" s="429"/>
    </row>
    <row r="924" spans="1:26" ht="15.75" customHeight="1">
      <c r="A924" s="429"/>
      <c r="B924" s="403"/>
      <c r="C924" s="429"/>
      <c r="D924" s="429"/>
      <c r="E924" s="429"/>
      <c r="F924" s="429"/>
      <c r="G924" s="429"/>
      <c r="H924" s="429"/>
      <c r="I924" s="429"/>
      <c r="J924" s="429"/>
      <c r="K924" s="429"/>
      <c r="L924" s="429"/>
      <c r="M924" s="403"/>
      <c r="N924" s="429"/>
      <c r="O924" s="429"/>
      <c r="P924" s="429"/>
      <c r="Q924" s="429"/>
      <c r="R924" s="429"/>
      <c r="S924" s="429"/>
      <c r="T924" s="429"/>
      <c r="U924" s="429"/>
      <c r="V924" s="429"/>
      <c r="W924" s="429"/>
      <c r="X924" s="429"/>
      <c r="Y924" s="429"/>
      <c r="Z924" s="429"/>
    </row>
    <row r="925" spans="1:26" ht="15.75" customHeight="1">
      <c r="A925" s="429"/>
      <c r="B925" s="403"/>
      <c r="C925" s="429"/>
      <c r="D925" s="429"/>
      <c r="E925" s="429"/>
      <c r="F925" s="429"/>
      <c r="G925" s="429"/>
      <c r="H925" s="429"/>
      <c r="I925" s="429"/>
      <c r="J925" s="429"/>
      <c r="K925" s="429"/>
      <c r="L925" s="429"/>
      <c r="M925" s="403"/>
      <c r="N925" s="429"/>
      <c r="O925" s="429"/>
      <c r="P925" s="429"/>
      <c r="Q925" s="429"/>
      <c r="R925" s="429"/>
      <c r="S925" s="429"/>
      <c r="T925" s="429"/>
      <c r="U925" s="429"/>
      <c r="V925" s="429"/>
      <c r="W925" s="429"/>
      <c r="X925" s="429"/>
      <c r="Y925" s="429"/>
      <c r="Z925" s="429"/>
    </row>
    <row r="926" spans="1:26" ht="15.75" customHeight="1">
      <c r="A926" s="429"/>
      <c r="B926" s="403"/>
      <c r="C926" s="429"/>
      <c r="D926" s="429"/>
      <c r="E926" s="429"/>
      <c r="F926" s="429"/>
      <c r="G926" s="429"/>
      <c r="H926" s="429"/>
      <c r="I926" s="429"/>
      <c r="J926" s="429"/>
      <c r="K926" s="429"/>
      <c r="L926" s="429"/>
      <c r="M926" s="403"/>
      <c r="N926" s="429"/>
      <c r="O926" s="429"/>
      <c r="P926" s="429"/>
      <c r="Q926" s="429"/>
      <c r="R926" s="429"/>
      <c r="S926" s="429"/>
      <c r="T926" s="429"/>
      <c r="U926" s="429"/>
      <c r="V926" s="429"/>
      <c r="W926" s="429"/>
      <c r="X926" s="429"/>
      <c r="Y926" s="429"/>
      <c r="Z926" s="429"/>
    </row>
    <row r="927" spans="1:26" ht="15.75" customHeight="1">
      <c r="A927" s="429"/>
      <c r="B927" s="403"/>
      <c r="C927" s="429"/>
      <c r="D927" s="429"/>
      <c r="E927" s="429"/>
      <c r="F927" s="429"/>
      <c r="G927" s="429"/>
      <c r="H927" s="429"/>
      <c r="I927" s="429"/>
      <c r="J927" s="429"/>
      <c r="K927" s="429"/>
      <c r="L927" s="429"/>
      <c r="M927" s="403"/>
      <c r="N927" s="429"/>
      <c r="O927" s="429"/>
      <c r="P927" s="429"/>
      <c r="Q927" s="429"/>
      <c r="R927" s="429"/>
      <c r="S927" s="429"/>
      <c r="T927" s="429"/>
      <c r="U927" s="429"/>
      <c r="V927" s="429"/>
      <c r="W927" s="429"/>
      <c r="X927" s="429"/>
      <c r="Y927" s="429"/>
      <c r="Z927" s="429"/>
    </row>
    <row r="928" spans="1:26" ht="15.75" customHeight="1">
      <c r="A928" s="429"/>
      <c r="B928" s="403"/>
      <c r="C928" s="429"/>
      <c r="D928" s="429"/>
      <c r="E928" s="429"/>
      <c r="F928" s="429"/>
      <c r="G928" s="429"/>
      <c r="H928" s="429"/>
      <c r="I928" s="429"/>
      <c r="J928" s="429"/>
      <c r="K928" s="429"/>
      <c r="L928" s="429"/>
      <c r="M928" s="403"/>
      <c r="N928" s="429"/>
      <c r="O928" s="429"/>
      <c r="P928" s="429"/>
      <c r="Q928" s="429"/>
      <c r="R928" s="429"/>
      <c r="S928" s="429"/>
      <c r="T928" s="429"/>
      <c r="U928" s="429"/>
      <c r="V928" s="429"/>
      <c r="W928" s="429"/>
      <c r="X928" s="429"/>
      <c r="Y928" s="429"/>
      <c r="Z928" s="429"/>
    </row>
    <row r="929" spans="1:26" ht="15.75" customHeight="1">
      <c r="A929" s="429"/>
      <c r="B929" s="403"/>
      <c r="C929" s="429"/>
      <c r="D929" s="429"/>
      <c r="E929" s="429"/>
      <c r="F929" s="429"/>
      <c r="G929" s="429"/>
      <c r="H929" s="429"/>
      <c r="I929" s="429"/>
      <c r="J929" s="429"/>
      <c r="K929" s="429"/>
      <c r="L929" s="429"/>
      <c r="M929" s="403"/>
      <c r="N929" s="429"/>
      <c r="O929" s="429"/>
      <c r="P929" s="429"/>
      <c r="Q929" s="429"/>
      <c r="R929" s="429"/>
      <c r="S929" s="429"/>
      <c r="T929" s="429"/>
      <c r="U929" s="429"/>
      <c r="V929" s="429"/>
      <c r="W929" s="429"/>
      <c r="X929" s="429"/>
      <c r="Y929" s="429"/>
      <c r="Z929" s="429"/>
    </row>
    <row r="930" spans="1:26" ht="15.75" customHeight="1">
      <c r="A930" s="429"/>
      <c r="B930" s="403"/>
      <c r="C930" s="429"/>
      <c r="D930" s="429"/>
      <c r="E930" s="429"/>
      <c r="F930" s="429"/>
      <c r="G930" s="429"/>
      <c r="H930" s="429"/>
      <c r="I930" s="429"/>
      <c r="J930" s="429"/>
      <c r="K930" s="429"/>
      <c r="L930" s="429"/>
      <c r="M930" s="403"/>
      <c r="N930" s="429"/>
      <c r="O930" s="429"/>
      <c r="P930" s="429"/>
      <c r="Q930" s="429"/>
      <c r="R930" s="429"/>
      <c r="S930" s="429"/>
      <c r="T930" s="429"/>
      <c r="U930" s="429"/>
      <c r="V930" s="429"/>
      <c r="W930" s="429"/>
      <c r="X930" s="429"/>
      <c r="Y930" s="429"/>
      <c r="Z930" s="429"/>
    </row>
    <row r="931" spans="1:26" ht="15.75" customHeight="1">
      <c r="A931" s="429"/>
      <c r="B931" s="403"/>
      <c r="C931" s="429"/>
      <c r="D931" s="429"/>
      <c r="E931" s="429"/>
      <c r="F931" s="429"/>
      <c r="G931" s="429"/>
      <c r="H931" s="429"/>
      <c r="I931" s="429"/>
      <c r="J931" s="429"/>
      <c r="K931" s="429"/>
      <c r="L931" s="429"/>
      <c r="M931" s="403"/>
      <c r="N931" s="429"/>
      <c r="O931" s="429"/>
      <c r="P931" s="429"/>
      <c r="Q931" s="429"/>
      <c r="R931" s="429"/>
      <c r="S931" s="429"/>
      <c r="T931" s="429"/>
      <c r="U931" s="429"/>
      <c r="V931" s="429"/>
      <c r="W931" s="429"/>
      <c r="X931" s="429"/>
      <c r="Y931" s="429"/>
      <c r="Z931" s="429"/>
    </row>
    <row r="932" spans="1:26" ht="15.75" customHeight="1">
      <c r="A932" s="429"/>
      <c r="B932" s="403"/>
      <c r="C932" s="429"/>
      <c r="D932" s="429"/>
      <c r="E932" s="429"/>
      <c r="F932" s="429"/>
      <c r="G932" s="429"/>
      <c r="H932" s="429"/>
      <c r="I932" s="429"/>
      <c r="J932" s="429"/>
      <c r="K932" s="429"/>
      <c r="L932" s="429"/>
      <c r="M932" s="403"/>
      <c r="N932" s="429"/>
      <c r="O932" s="429"/>
      <c r="P932" s="429"/>
      <c r="Q932" s="429"/>
      <c r="R932" s="429"/>
      <c r="S932" s="429"/>
      <c r="T932" s="429"/>
      <c r="U932" s="429"/>
      <c r="V932" s="429"/>
      <c r="W932" s="429"/>
      <c r="X932" s="429"/>
      <c r="Y932" s="429"/>
      <c r="Z932" s="429"/>
    </row>
    <row r="933" spans="1:26" ht="15.75" customHeight="1">
      <c r="A933" s="429"/>
      <c r="B933" s="403"/>
      <c r="C933" s="429"/>
      <c r="D933" s="429"/>
      <c r="E933" s="429"/>
      <c r="F933" s="429"/>
      <c r="G933" s="429"/>
      <c r="H933" s="429"/>
      <c r="I933" s="429"/>
      <c r="J933" s="429"/>
      <c r="K933" s="429"/>
      <c r="L933" s="429"/>
      <c r="M933" s="403"/>
      <c r="N933" s="429"/>
      <c r="O933" s="429"/>
      <c r="P933" s="429"/>
      <c r="Q933" s="429"/>
      <c r="R933" s="429"/>
      <c r="S933" s="429"/>
      <c r="T933" s="429"/>
      <c r="U933" s="429"/>
      <c r="V933" s="429"/>
      <c r="W933" s="429"/>
      <c r="X933" s="429"/>
      <c r="Y933" s="429"/>
      <c r="Z933" s="429"/>
    </row>
    <row r="934" spans="1:26" ht="15.75" customHeight="1">
      <c r="A934" s="429"/>
      <c r="B934" s="403"/>
      <c r="C934" s="429"/>
      <c r="D934" s="429"/>
      <c r="E934" s="429"/>
      <c r="F934" s="429"/>
      <c r="G934" s="429"/>
      <c r="H934" s="429"/>
      <c r="I934" s="429"/>
      <c r="J934" s="429"/>
      <c r="K934" s="429"/>
      <c r="L934" s="429"/>
      <c r="M934" s="403"/>
      <c r="N934" s="429"/>
      <c r="O934" s="429"/>
      <c r="P934" s="429"/>
      <c r="Q934" s="429"/>
      <c r="R934" s="429"/>
      <c r="S934" s="429"/>
      <c r="T934" s="429"/>
      <c r="U934" s="429"/>
      <c r="V934" s="429"/>
      <c r="W934" s="429"/>
      <c r="X934" s="429"/>
      <c r="Y934" s="429"/>
      <c r="Z934" s="429"/>
    </row>
    <row r="935" spans="1:26" ht="15.75" customHeight="1">
      <c r="A935" s="429"/>
      <c r="B935" s="403"/>
      <c r="C935" s="429"/>
      <c r="D935" s="429"/>
      <c r="E935" s="429"/>
      <c r="F935" s="429"/>
      <c r="G935" s="429"/>
      <c r="H935" s="429"/>
      <c r="I935" s="429"/>
      <c r="J935" s="429"/>
      <c r="K935" s="429"/>
      <c r="L935" s="429"/>
      <c r="M935" s="403"/>
      <c r="N935" s="429"/>
      <c r="O935" s="429"/>
      <c r="P935" s="429"/>
      <c r="Q935" s="429"/>
      <c r="R935" s="429"/>
      <c r="S935" s="429"/>
      <c r="T935" s="429"/>
      <c r="U935" s="429"/>
      <c r="V935" s="429"/>
      <c r="W935" s="429"/>
      <c r="X935" s="429"/>
      <c r="Y935" s="429"/>
      <c r="Z935" s="429"/>
    </row>
    <row r="936" spans="1:26" ht="15.75" customHeight="1">
      <c r="A936" s="429"/>
      <c r="B936" s="403"/>
      <c r="C936" s="429"/>
      <c r="D936" s="429"/>
      <c r="E936" s="429"/>
      <c r="F936" s="429"/>
      <c r="G936" s="429"/>
      <c r="H936" s="429"/>
      <c r="I936" s="429"/>
      <c r="J936" s="429"/>
      <c r="K936" s="429"/>
      <c r="L936" s="429"/>
      <c r="M936" s="403"/>
      <c r="N936" s="429"/>
      <c r="O936" s="429"/>
      <c r="P936" s="429"/>
      <c r="Q936" s="429"/>
      <c r="R936" s="429"/>
      <c r="S936" s="429"/>
      <c r="T936" s="429"/>
      <c r="U936" s="429"/>
      <c r="V936" s="429"/>
      <c r="W936" s="429"/>
      <c r="X936" s="429"/>
      <c r="Y936" s="429"/>
      <c r="Z936" s="429"/>
    </row>
    <row r="937" spans="1:26" ht="15.75" customHeight="1">
      <c r="A937" s="429"/>
      <c r="B937" s="403"/>
      <c r="C937" s="429"/>
      <c r="D937" s="429"/>
      <c r="E937" s="429"/>
      <c r="F937" s="429"/>
      <c r="G937" s="429"/>
      <c r="H937" s="429"/>
      <c r="I937" s="429"/>
      <c r="J937" s="429"/>
      <c r="K937" s="429"/>
      <c r="L937" s="429"/>
      <c r="M937" s="403"/>
      <c r="N937" s="429"/>
      <c r="O937" s="429"/>
      <c r="P937" s="429"/>
      <c r="Q937" s="429"/>
      <c r="R937" s="429"/>
      <c r="S937" s="429"/>
      <c r="T937" s="429"/>
      <c r="U937" s="429"/>
      <c r="V937" s="429"/>
      <c r="W937" s="429"/>
      <c r="X937" s="429"/>
      <c r="Y937" s="429"/>
      <c r="Z937" s="429"/>
    </row>
    <row r="938" spans="1:26" ht="15.75" customHeight="1">
      <c r="A938" s="429"/>
      <c r="B938" s="403"/>
      <c r="C938" s="429"/>
      <c r="D938" s="429"/>
      <c r="E938" s="429"/>
      <c r="F938" s="429"/>
      <c r="G938" s="429"/>
      <c r="H938" s="429"/>
      <c r="I938" s="429"/>
      <c r="J938" s="429"/>
      <c r="K938" s="429"/>
      <c r="L938" s="429"/>
      <c r="M938" s="403"/>
      <c r="N938" s="429"/>
      <c r="O938" s="429"/>
      <c r="P938" s="429"/>
      <c r="Q938" s="429"/>
      <c r="R938" s="429"/>
      <c r="S938" s="429"/>
      <c r="T938" s="429"/>
      <c r="U938" s="429"/>
      <c r="V938" s="429"/>
      <c r="W938" s="429"/>
      <c r="X938" s="429"/>
      <c r="Y938" s="429"/>
      <c r="Z938" s="429"/>
    </row>
    <row r="939" spans="1:26" ht="15.75" customHeight="1">
      <c r="A939" s="429"/>
      <c r="B939" s="403"/>
      <c r="C939" s="429"/>
      <c r="D939" s="429"/>
      <c r="E939" s="429"/>
      <c r="F939" s="429"/>
      <c r="G939" s="429"/>
      <c r="H939" s="429"/>
      <c r="I939" s="429"/>
      <c r="J939" s="429"/>
      <c r="K939" s="429"/>
      <c r="L939" s="429"/>
      <c r="M939" s="403"/>
      <c r="N939" s="429"/>
      <c r="O939" s="429"/>
      <c r="P939" s="429"/>
      <c r="Q939" s="429"/>
      <c r="R939" s="429"/>
      <c r="S939" s="429"/>
      <c r="T939" s="429"/>
      <c r="U939" s="429"/>
      <c r="V939" s="429"/>
      <c r="W939" s="429"/>
      <c r="X939" s="429"/>
      <c r="Y939" s="429"/>
      <c r="Z939" s="429"/>
    </row>
    <row r="940" spans="1:26" ht="15.75" customHeight="1">
      <c r="A940" s="429"/>
      <c r="B940" s="403"/>
      <c r="C940" s="429"/>
      <c r="D940" s="429"/>
      <c r="E940" s="429"/>
      <c r="F940" s="429"/>
      <c r="G940" s="429"/>
      <c r="H940" s="429"/>
      <c r="I940" s="429"/>
      <c r="J940" s="429"/>
      <c r="K940" s="429"/>
      <c r="L940" s="429"/>
      <c r="M940" s="403"/>
      <c r="N940" s="429"/>
      <c r="O940" s="429"/>
      <c r="P940" s="429"/>
      <c r="Q940" s="429"/>
      <c r="R940" s="429"/>
      <c r="S940" s="429"/>
      <c r="T940" s="429"/>
      <c r="U940" s="429"/>
      <c r="V940" s="429"/>
      <c r="W940" s="429"/>
      <c r="X940" s="429"/>
      <c r="Y940" s="429"/>
      <c r="Z940" s="429"/>
    </row>
    <row r="941" spans="1:26" ht="15.75" customHeight="1">
      <c r="A941" s="429"/>
      <c r="B941" s="403"/>
      <c r="C941" s="429"/>
      <c r="D941" s="429"/>
      <c r="E941" s="429"/>
      <c r="F941" s="429"/>
      <c r="G941" s="429"/>
      <c r="H941" s="429"/>
      <c r="I941" s="429"/>
      <c r="J941" s="429"/>
      <c r="K941" s="429"/>
      <c r="L941" s="429"/>
      <c r="M941" s="403"/>
      <c r="N941" s="429"/>
      <c r="O941" s="429"/>
      <c r="P941" s="429"/>
      <c r="Q941" s="429"/>
      <c r="R941" s="429"/>
      <c r="S941" s="429"/>
      <c r="T941" s="429"/>
      <c r="U941" s="429"/>
      <c r="V941" s="429"/>
      <c r="W941" s="429"/>
      <c r="X941" s="429"/>
      <c r="Y941" s="429"/>
      <c r="Z941" s="429"/>
    </row>
    <row r="942" spans="1:26" ht="15.75" customHeight="1">
      <c r="A942" s="429"/>
      <c r="B942" s="403"/>
      <c r="C942" s="429"/>
      <c r="D942" s="429"/>
      <c r="E942" s="429"/>
      <c r="F942" s="429"/>
      <c r="G942" s="429"/>
      <c r="H942" s="429"/>
      <c r="I942" s="429"/>
      <c r="J942" s="429"/>
      <c r="K942" s="429"/>
      <c r="L942" s="429"/>
      <c r="M942" s="403"/>
      <c r="N942" s="429"/>
      <c r="O942" s="429"/>
      <c r="P942" s="429"/>
      <c r="Q942" s="429"/>
      <c r="R942" s="429"/>
      <c r="S942" s="429"/>
      <c r="T942" s="429"/>
      <c r="U942" s="429"/>
      <c r="V942" s="429"/>
      <c r="W942" s="429"/>
      <c r="X942" s="429"/>
      <c r="Y942" s="429"/>
      <c r="Z942" s="429"/>
    </row>
    <row r="943" spans="1:26" ht="15.75" customHeight="1">
      <c r="A943" s="429"/>
      <c r="B943" s="403"/>
      <c r="C943" s="429"/>
      <c r="D943" s="429"/>
      <c r="E943" s="429"/>
      <c r="F943" s="429"/>
      <c r="G943" s="429"/>
      <c r="H943" s="429"/>
      <c r="I943" s="429"/>
      <c r="J943" s="429"/>
      <c r="K943" s="429"/>
      <c r="L943" s="429"/>
      <c r="M943" s="403"/>
      <c r="N943" s="429"/>
      <c r="O943" s="429"/>
      <c r="P943" s="429"/>
      <c r="Q943" s="429"/>
      <c r="R943" s="429"/>
      <c r="S943" s="429"/>
      <c r="T943" s="429"/>
      <c r="U943" s="429"/>
      <c r="V943" s="429"/>
      <c r="W943" s="429"/>
      <c r="X943" s="429"/>
      <c r="Y943" s="429"/>
      <c r="Z943" s="429"/>
    </row>
    <row r="944" spans="1:26" ht="15.75" customHeight="1">
      <c r="A944" s="429"/>
      <c r="B944" s="403"/>
      <c r="C944" s="429"/>
      <c r="D944" s="429"/>
      <c r="E944" s="429"/>
      <c r="F944" s="429"/>
      <c r="G944" s="429"/>
      <c r="H944" s="429"/>
      <c r="I944" s="429"/>
      <c r="J944" s="429"/>
      <c r="K944" s="429"/>
      <c r="L944" s="429"/>
      <c r="M944" s="403"/>
      <c r="N944" s="429"/>
      <c r="O944" s="429"/>
      <c r="P944" s="429"/>
      <c r="Q944" s="429"/>
      <c r="R944" s="429"/>
      <c r="S944" s="429"/>
      <c r="T944" s="429"/>
      <c r="U944" s="429"/>
      <c r="V944" s="429"/>
      <c r="W944" s="429"/>
      <c r="X944" s="429"/>
      <c r="Y944" s="429"/>
      <c r="Z944" s="429"/>
    </row>
    <row r="945" spans="1:26" ht="15.75" customHeight="1">
      <c r="A945" s="429"/>
      <c r="B945" s="403"/>
      <c r="C945" s="429"/>
      <c r="D945" s="429"/>
      <c r="E945" s="429"/>
      <c r="F945" s="429"/>
      <c r="G945" s="429"/>
      <c r="H945" s="429"/>
      <c r="I945" s="429"/>
      <c r="J945" s="429"/>
      <c r="K945" s="429"/>
      <c r="L945" s="429"/>
      <c r="M945" s="403"/>
      <c r="N945" s="429"/>
      <c r="O945" s="429"/>
      <c r="P945" s="429"/>
      <c r="Q945" s="429"/>
      <c r="R945" s="429"/>
      <c r="S945" s="429"/>
      <c r="T945" s="429"/>
      <c r="U945" s="429"/>
      <c r="V945" s="429"/>
      <c r="W945" s="429"/>
      <c r="X945" s="429"/>
      <c r="Y945" s="429"/>
      <c r="Z945" s="429"/>
    </row>
    <row r="946" spans="1:26" ht="15.75" customHeight="1">
      <c r="A946" s="429"/>
      <c r="B946" s="403"/>
      <c r="C946" s="429"/>
      <c r="D946" s="429"/>
      <c r="E946" s="429"/>
      <c r="F946" s="429"/>
      <c r="G946" s="429"/>
      <c r="H946" s="429"/>
      <c r="I946" s="429"/>
      <c r="J946" s="429"/>
      <c r="K946" s="429"/>
      <c r="L946" s="429"/>
      <c r="M946" s="403"/>
      <c r="N946" s="429"/>
      <c r="O946" s="429"/>
      <c r="P946" s="429"/>
      <c r="Q946" s="429"/>
      <c r="R946" s="429"/>
      <c r="S946" s="429"/>
      <c r="T946" s="429"/>
      <c r="U946" s="429"/>
      <c r="V946" s="429"/>
      <c r="W946" s="429"/>
      <c r="X946" s="429"/>
      <c r="Y946" s="429"/>
      <c r="Z946" s="429"/>
    </row>
    <row r="947" spans="1:26" ht="15.75" customHeight="1">
      <c r="A947" s="429"/>
      <c r="B947" s="403"/>
      <c r="C947" s="429"/>
      <c r="D947" s="429"/>
      <c r="E947" s="429"/>
      <c r="F947" s="429"/>
      <c r="G947" s="429"/>
      <c r="H947" s="429"/>
      <c r="I947" s="429"/>
      <c r="J947" s="429"/>
      <c r="K947" s="429"/>
      <c r="L947" s="429"/>
      <c r="M947" s="403"/>
      <c r="N947" s="429"/>
      <c r="O947" s="429"/>
      <c r="P947" s="429"/>
      <c r="Q947" s="429"/>
      <c r="R947" s="429"/>
      <c r="S947" s="429"/>
      <c r="T947" s="429"/>
      <c r="U947" s="429"/>
      <c r="V947" s="429"/>
      <c r="W947" s="429"/>
      <c r="X947" s="429"/>
      <c r="Y947" s="429"/>
      <c r="Z947" s="429"/>
    </row>
    <row r="948" spans="1:26" ht="15.75" customHeight="1">
      <c r="A948" s="429"/>
      <c r="B948" s="403"/>
      <c r="C948" s="429"/>
      <c r="D948" s="429"/>
      <c r="E948" s="429"/>
      <c r="F948" s="429"/>
      <c r="G948" s="429"/>
      <c r="H948" s="429"/>
      <c r="I948" s="429"/>
      <c r="J948" s="429"/>
      <c r="K948" s="429"/>
      <c r="L948" s="429"/>
      <c r="M948" s="403"/>
      <c r="N948" s="429"/>
      <c r="O948" s="429"/>
      <c r="P948" s="429"/>
      <c r="Q948" s="429"/>
      <c r="R948" s="429"/>
      <c r="S948" s="429"/>
      <c r="T948" s="429"/>
      <c r="U948" s="429"/>
      <c r="V948" s="429"/>
      <c r="W948" s="429"/>
      <c r="X948" s="429"/>
      <c r="Y948" s="429"/>
      <c r="Z948" s="429"/>
    </row>
    <row r="949" spans="1:26" ht="15.75" customHeight="1">
      <c r="A949" s="429"/>
      <c r="B949" s="403"/>
      <c r="C949" s="429"/>
      <c r="D949" s="429"/>
      <c r="E949" s="429"/>
      <c r="F949" s="429"/>
      <c r="G949" s="429"/>
      <c r="H949" s="429"/>
      <c r="I949" s="429"/>
      <c r="J949" s="429"/>
      <c r="K949" s="429"/>
      <c r="L949" s="429"/>
      <c r="M949" s="403"/>
      <c r="N949" s="429"/>
      <c r="O949" s="429"/>
      <c r="P949" s="429"/>
      <c r="Q949" s="429"/>
      <c r="R949" s="429"/>
      <c r="S949" s="429"/>
      <c r="T949" s="429"/>
      <c r="U949" s="429"/>
      <c r="V949" s="429"/>
      <c r="W949" s="429"/>
      <c r="X949" s="429"/>
      <c r="Y949" s="429"/>
      <c r="Z949" s="429"/>
    </row>
    <row r="950" spans="1:26" ht="15.75" customHeight="1">
      <c r="A950" s="429"/>
      <c r="B950" s="403"/>
      <c r="C950" s="429"/>
      <c r="D950" s="429"/>
      <c r="E950" s="429"/>
      <c r="F950" s="429"/>
      <c r="G950" s="429"/>
      <c r="H950" s="429"/>
      <c r="I950" s="429"/>
      <c r="J950" s="429"/>
      <c r="K950" s="429"/>
      <c r="L950" s="429"/>
      <c r="M950" s="403"/>
      <c r="N950" s="429"/>
      <c r="O950" s="429"/>
      <c r="P950" s="429"/>
      <c r="Q950" s="429"/>
      <c r="R950" s="429"/>
      <c r="S950" s="429"/>
      <c r="T950" s="429"/>
      <c r="U950" s="429"/>
      <c r="V950" s="429"/>
      <c r="W950" s="429"/>
      <c r="X950" s="429"/>
      <c r="Y950" s="429"/>
      <c r="Z950" s="429"/>
    </row>
    <row r="951" spans="1:26" ht="15.75" customHeight="1">
      <c r="A951" s="429"/>
      <c r="B951" s="403"/>
      <c r="C951" s="429"/>
      <c r="D951" s="429"/>
      <c r="E951" s="429"/>
      <c r="F951" s="429"/>
      <c r="G951" s="429"/>
      <c r="H951" s="429"/>
      <c r="I951" s="429"/>
      <c r="J951" s="429"/>
      <c r="K951" s="429"/>
      <c r="L951" s="429"/>
      <c r="M951" s="403"/>
      <c r="N951" s="429"/>
      <c r="O951" s="429"/>
      <c r="P951" s="429"/>
      <c r="Q951" s="429"/>
      <c r="R951" s="429"/>
      <c r="S951" s="429"/>
      <c r="T951" s="429"/>
      <c r="U951" s="429"/>
      <c r="V951" s="429"/>
      <c r="W951" s="429"/>
      <c r="X951" s="429"/>
      <c r="Y951" s="429"/>
      <c r="Z951" s="429"/>
    </row>
    <row r="952" spans="1:26" ht="15.75" customHeight="1">
      <c r="A952" s="429"/>
      <c r="B952" s="403"/>
      <c r="C952" s="429"/>
      <c r="D952" s="429"/>
      <c r="E952" s="429"/>
      <c r="F952" s="429"/>
      <c r="G952" s="429"/>
      <c r="H952" s="429"/>
      <c r="I952" s="429"/>
      <c r="J952" s="429"/>
      <c r="K952" s="429"/>
      <c r="L952" s="429"/>
      <c r="M952" s="403"/>
      <c r="N952" s="429"/>
      <c r="O952" s="429"/>
      <c r="P952" s="429"/>
      <c r="Q952" s="429"/>
      <c r="R952" s="429"/>
      <c r="S952" s="429"/>
      <c r="T952" s="429"/>
      <c r="U952" s="429"/>
      <c r="V952" s="429"/>
      <c r="W952" s="429"/>
      <c r="X952" s="429"/>
      <c r="Y952" s="429"/>
      <c r="Z952" s="429"/>
    </row>
    <row r="953" spans="1:26" ht="15.75" customHeight="1">
      <c r="A953" s="429"/>
      <c r="B953" s="403"/>
      <c r="C953" s="429"/>
      <c r="D953" s="429"/>
      <c r="E953" s="429"/>
      <c r="F953" s="429"/>
      <c r="G953" s="429"/>
      <c r="H953" s="429"/>
      <c r="I953" s="429"/>
      <c r="J953" s="429"/>
      <c r="K953" s="429"/>
      <c r="L953" s="429"/>
      <c r="M953" s="403"/>
      <c r="N953" s="429"/>
      <c r="O953" s="429"/>
      <c r="P953" s="429"/>
      <c r="Q953" s="429"/>
      <c r="R953" s="429"/>
      <c r="S953" s="429"/>
      <c r="T953" s="429"/>
      <c r="U953" s="429"/>
      <c r="V953" s="429"/>
      <c r="W953" s="429"/>
      <c r="X953" s="429"/>
      <c r="Y953" s="429"/>
      <c r="Z953" s="429"/>
    </row>
    <row r="954" spans="1:26" ht="15.75" customHeight="1">
      <c r="A954" s="429"/>
      <c r="B954" s="403"/>
      <c r="C954" s="429"/>
      <c r="D954" s="429"/>
      <c r="E954" s="429"/>
      <c r="F954" s="429"/>
      <c r="G954" s="429"/>
      <c r="H954" s="429"/>
      <c r="I954" s="429"/>
      <c r="J954" s="429"/>
      <c r="K954" s="429"/>
      <c r="L954" s="429"/>
      <c r="M954" s="403"/>
      <c r="N954" s="429"/>
      <c r="O954" s="429"/>
      <c r="P954" s="429"/>
      <c r="Q954" s="429"/>
      <c r="R954" s="429"/>
      <c r="S954" s="429"/>
      <c r="T954" s="429"/>
      <c r="U954" s="429"/>
      <c r="V954" s="429"/>
      <c r="W954" s="429"/>
      <c r="X954" s="429"/>
      <c r="Y954" s="429"/>
      <c r="Z954" s="429"/>
    </row>
    <row r="955" spans="1:26" ht="15.75" customHeight="1">
      <c r="A955" s="429"/>
      <c r="B955" s="403"/>
      <c r="C955" s="429"/>
      <c r="D955" s="429"/>
      <c r="E955" s="429"/>
      <c r="F955" s="429"/>
      <c r="G955" s="429"/>
      <c r="H955" s="429"/>
      <c r="I955" s="429"/>
      <c r="J955" s="429"/>
      <c r="K955" s="429"/>
      <c r="L955" s="429"/>
      <c r="M955" s="403"/>
      <c r="N955" s="429"/>
      <c r="O955" s="429"/>
      <c r="P955" s="429"/>
      <c r="Q955" s="429"/>
      <c r="R955" s="429"/>
      <c r="S955" s="429"/>
      <c r="T955" s="429"/>
      <c r="U955" s="429"/>
      <c r="V955" s="429"/>
      <c r="W955" s="429"/>
      <c r="X955" s="429"/>
      <c r="Y955" s="429"/>
      <c r="Z955" s="429"/>
    </row>
    <row r="956" spans="1:26" ht="15.75" customHeight="1">
      <c r="A956" s="429"/>
      <c r="B956" s="403"/>
      <c r="C956" s="429"/>
      <c r="D956" s="429"/>
      <c r="E956" s="429"/>
      <c r="F956" s="429"/>
      <c r="G956" s="429"/>
      <c r="H956" s="429"/>
      <c r="I956" s="429"/>
      <c r="J956" s="429"/>
      <c r="K956" s="429"/>
      <c r="L956" s="429"/>
      <c r="M956" s="403"/>
      <c r="N956" s="429"/>
      <c r="O956" s="429"/>
      <c r="P956" s="429"/>
      <c r="Q956" s="429"/>
      <c r="R956" s="429"/>
      <c r="S956" s="429"/>
      <c r="T956" s="429"/>
      <c r="U956" s="429"/>
      <c r="V956" s="429"/>
      <c r="W956" s="429"/>
      <c r="X956" s="429"/>
      <c r="Y956" s="429"/>
      <c r="Z956" s="429"/>
    </row>
    <row r="957" spans="1:26" ht="15.75" customHeight="1">
      <c r="A957" s="429"/>
      <c r="B957" s="403"/>
      <c r="C957" s="429"/>
      <c r="D957" s="429"/>
      <c r="E957" s="429"/>
      <c r="F957" s="429"/>
      <c r="G957" s="429"/>
      <c r="H957" s="429"/>
      <c r="I957" s="429"/>
      <c r="J957" s="429"/>
      <c r="K957" s="429"/>
      <c r="L957" s="429"/>
      <c r="M957" s="403"/>
      <c r="N957" s="429"/>
      <c r="O957" s="429"/>
      <c r="P957" s="429"/>
      <c r="Q957" s="429"/>
      <c r="R957" s="429"/>
      <c r="S957" s="429"/>
      <c r="T957" s="429"/>
      <c r="U957" s="429"/>
      <c r="V957" s="429"/>
      <c r="W957" s="429"/>
      <c r="X957" s="429"/>
      <c r="Y957" s="429"/>
      <c r="Z957" s="429"/>
    </row>
    <row r="958" spans="1:26" ht="15.75" customHeight="1">
      <c r="A958" s="429"/>
      <c r="B958" s="403"/>
      <c r="C958" s="429"/>
      <c r="D958" s="429"/>
      <c r="E958" s="429"/>
      <c r="F958" s="429"/>
      <c r="G958" s="429"/>
      <c r="H958" s="429"/>
      <c r="I958" s="429"/>
      <c r="J958" s="429"/>
      <c r="K958" s="429"/>
      <c r="L958" s="429"/>
      <c r="M958" s="403"/>
      <c r="N958" s="429"/>
      <c r="O958" s="429"/>
      <c r="P958" s="429"/>
      <c r="Q958" s="429"/>
      <c r="R958" s="429"/>
      <c r="S958" s="429"/>
      <c r="T958" s="429"/>
      <c r="U958" s="429"/>
      <c r="V958" s="429"/>
      <c r="W958" s="429"/>
      <c r="X958" s="429"/>
      <c r="Y958" s="429"/>
      <c r="Z958" s="429"/>
    </row>
    <row r="959" spans="1:26" ht="15.75" customHeight="1">
      <c r="A959" s="429"/>
      <c r="B959" s="403"/>
      <c r="C959" s="429"/>
      <c r="D959" s="429"/>
      <c r="E959" s="429"/>
      <c r="F959" s="429"/>
      <c r="G959" s="429"/>
      <c r="H959" s="429"/>
      <c r="I959" s="429"/>
      <c r="J959" s="429"/>
      <c r="K959" s="429"/>
      <c r="L959" s="429"/>
      <c r="M959" s="403"/>
      <c r="N959" s="429"/>
      <c r="O959" s="429"/>
      <c r="P959" s="429"/>
      <c r="Q959" s="429"/>
      <c r="R959" s="429"/>
      <c r="S959" s="429"/>
      <c r="T959" s="429"/>
      <c r="U959" s="429"/>
      <c r="V959" s="429"/>
      <c r="W959" s="429"/>
      <c r="X959" s="429"/>
      <c r="Y959" s="429"/>
      <c r="Z959" s="429"/>
    </row>
    <row r="960" spans="1:26" ht="15.75" customHeight="1">
      <c r="A960" s="429"/>
      <c r="B960" s="403"/>
      <c r="C960" s="429"/>
      <c r="D960" s="429"/>
      <c r="E960" s="429"/>
      <c r="F960" s="429"/>
      <c r="G960" s="429"/>
      <c r="H960" s="429"/>
      <c r="I960" s="429"/>
      <c r="J960" s="429"/>
      <c r="K960" s="429"/>
      <c r="L960" s="429"/>
      <c r="M960" s="403"/>
      <c r="N960" s="429"/>
      <c r="O960" s="429"/>
      <c r="P960" s="429"/>
      <c r="Q960" s="429"/>
      <c r="R960" s="429"/>
      <c r="S960" s="429"/>
      <c r="T960" s="429"/>
      <c r="U960" s="429"/>
      <c r="V960" s="429"/>
      <c r="W960" s="429"/>
      <c r="X960" s="429"/>
      <c r="Y960" s="429"/>
      <c r="Z960" s="429"/>
    </row>
    <row r="961" spans="1:26" ht="15.75" customHeight="1">
      <c r="A961" s="429"/>
      <c r="B961" s="403"/>
      <c r="C961" s="429"/>
      <c r="D961" s="429"/>
      <c r="E961" s="429"/>
      <c r="F961" s="429"/>
      <c r="G961" s="429"/>
      <c r="H961" s="429"/>
      <c r="I961" s="429"/>
      <c r="J961" s="429"/>
      <c r="K961" s="429"/>
      <c r="L961" s="429"/>
      <c r="M961" s="403"/>
      <c r="N961" s="429"/>
      <c r="O961" s="429"/>
      <c r="P961" s="429"/>
      <c r="Q961" s="429"/>
      <c r="R961" s="429"/>
      <c r="S961" s="429"/>
      <c r="T961" s="429"/>
      <c r="U961" s="429"/>
      <c r="V961" s="429"/>
      <c r="W961" s="429"/>
      <c r="X961" s="429"/>
      <c r="Y961" s="429"/>
      <c r="Z961" s="429"/>
    </row>
    <row r="962" spans="1:26" ht="15.75" customHeight="1">
      <c r="A962" s="429"/>
      <c r="B962" s="403"/>
      <c r="C962" s="429"/>
      <c r="D962" s="429"/>
      <c r="E962" s="429"/>
      <c r="F962" s="429"/>
      <c r="G962" s="429"/>
      <c r="H962" s="429"/>
      <c r="I962" s="429"/>
      <c r="J962" s="429"/>
      <c r="K962" s="429"/>
      <c r="L962" s="429"/>
      <c r="M962" s="403"/>
      <c r="N962" s="429"/>
      <c r="O962" s="429"/>
      <c r="P962" s="429"/>
      <c r="Q962" s="429"/>
      <c r="R962" s="429"/>
      <c r="S962" s="429"/>
      <c r="T962" s="429"/>
      <c r="U962" s="429"/>
      <c r="V962" s="429"/>
      <c r="W962" s="429"/>
      <c r="X962" s="429"/>
      <c r="Y962" s="429"/>
      <c r="Z962" s="429"/>
    </row>
    <row r="963" spans="1:26" ht="15.75" customHeight="1">
      <c r="A963" s="429"/>
      <c r="B963" s="403"/>
      <c r="C963" s="429"/>
      <c r="D963" s="429"/>
      <c r="E963" s="429"/>
      <c r="F963" s="429"/>
      <c r="G963" s="429"/>
      <c r="H963" s="429"/>
      <c r="I963" s="429"/>
      <c r="J963" s="429"/>
      <c r="K963" s="429"/>
      <c r="L963" s="429"/>
      <c r="M963" s="403"/>
      <c r="N963" s="429"/>
      <c r="O963" s="429"/>
      <c r="P963" s="429"/>
      <c r="Q963" s="429"/>
      <c r="R963" s="429"/>
      <c r="S963" s="429"/>
      <c r="T963" s="429"/>
      <c r="U963" s="429"/>
      <c r="V963" s="429"/>
      <c r="W963" s="429"/>
      <c r="X963" s="429"/>
      <c r="Y963" s="429"/>
      <c r="Z963" s="429"/>
    </row>
    <row r="964" spans="1:26" ht="15.75" customHeight="1">
      <c r="A964" s="429"/>
      <c r="B964" s="403"/>
      <c r="C964" s="429"/>
      <c r="D964" s="429"/>
      <c r="E964" s="429"/>
      <c r="F964" s="429"/>
      <c r="G964" s="429"/>
      <c r="H964" s="429"/>
      <c r="I964" s="429"/>
      <c r="J964" s="429"/>
      <c r="K964" s="429"/>
      <c r="L964" s="429"/>
      <c r="M964" s="403"/>
      <c r="N964" s="429"/>
      <c r="O964" s="429"/>
      <c r="P964" s="429"/>
      <c r="Q964" s="429"/>
      <c r="R964" s="429"/>
      <c r="S964" s="429"/>
      <c r="T964" s="429"/>
      <c r="U964" s="429"/>
      <c r="V964" s="429"/>
      <c r="W964" s="429"/>
      <c r="X964" s="429"/>
      <c r="Y964" s="429"/>
      <c r="Z964" s="429"/>
    </row>
    <row r="965" spans="1:26" ht="15.75" customHeight="1">
      <c r="A965" s="429"/>
      <c r="B965" s="403"/>
      <c r="C965" s="429"/>
      <c r="D965" s="429"/>
      <c r="E965" s="429"/>
      <c r="F965" s="429"/>
      <c r="G965" s="429"/>
      <c r="H965" s="429"/>
      <c r="I965" s="429"/>
      <c r="J965" s="429"/>
      <c r="K965" s="429"/>
      <c r="L965" s="429"/>
      <c r="M965" s="403"/>
      <c r="N965" s="429"/>
      <c r="O965" s="429"/>
      <c r="P965" s="429"/>
      <c r="Q965" s="429"/>
      <c r="R965" s="429"/>
      <c r="S965" s="429"/>
      <c r="T965" s="429"/>
      <c r="U965" s="429"/>
      <c r="V965" s="429"/>
      <c r="W965" s="429"/>
      <c r="X965" s="429"/>
      <c r="Y965" s="429"/>
      <c r="Z965" s="429"/>
    </row>
    <row r="966" spans="1:26" ht="15.75" customHeight="1">
      <c r="A966" s="429"/>
      <c r="B966" s="403"/>
      <c r="C966" s="429"/>
      <c r="D966" s="429"/>
      <c r="E966" s="429"/>
      <c r="F966" s="429"/>
      <c r="G966" s="429"/>
      <c r="H966" s="429"/>
      <c r="I966" s="429"/>
      <c r="J966" s="429"/>
      <c r="K966" s="429"/>
      <c r="L966" s="429"/>
      <c r="M966" s="403"/>
      <c r="N966" s="429"/>
      <c r="O966" s="429"/>
      <c r="P966" s="429"/>
      <c r="Q966" s="429"/>
      <c r="R966" s="429"/>
      <c r="S966" s="429"/>
      <c r="T966" s="429"/>
      <c r="U966" s="429"/>
      <c r="V966" s="429"/>
      <c r="W966" s="429"/>
      <c r="X966" s="429"/>
      <c r="Y966" s="429"/>
      <c r="Z966" s="429"/>
    </row>
    <row r="967" spans="1:26" ht="15.75" customHeight="1">
      <c r="A967" s="429"/>
      <c r="B967" s="403"/>
      <c r="C967" s="429"/>
      <c r="D967" s="429"/>
      <c r="E967" s="429"/>
      <c r="F967" s="429"/>
      <c r="G967" s="429"/>
      <c r="H967" s="429"/>
      <c r="I967" s="429"/>
      <c r="J967" s="429"/>
      <c r="K967" s="429"/>
      <c r="L967" s="429"/>
      <c r="M967" s="403"/>
      <c r="N967" s="429"/>
      <c r="O967" s="429"/>
      <c r="P967" s="429"/>
      <c r="Q967" s="429"/>
      <c r="R967" s="429"/>
      <c r="S967" s="429"/>
      <c r="T967" s="429"/>
      <c r="U967" s="429"/>
      <c r="V967" s="429"/>
      <c r="W967" s="429"/>
      <c r="X967" s="429"/>
      <c r="Y967" s="429"/>
      <c r="Z967" s="429"/>
    </row>
    <row r="968" spans="1:26" ht="15.75" customHeight="1">
      <c r="A968" s="429"/>
      <c r="B968" s="403"/>
      <c r="C968" s="429"/>
      <c r="D968" s="429"/>
      <c r="E968" s="429"/>
      <c r="F968" s="429"/>
      <c r="G968" s="429"/>
      <c r="H968" s="429"/>
      <c r="I968" s="429"/>
      <c r="J968" s="429"/>
      <c r="K968" s="429"/>
      <c r="L968" s="429"/>
      <c r="M968" s="403"/>
      <c r="N968" s="429"/>
      <c r="O968" s="429"/>
      <c r="P968" s="429"/>
      <c r="Q968" s="429"/>
      <c r="R968" s="429"/>
      <c r="S968" s="429"/>
      <c r="T968" s="429"/>
      <c r="U968" s="429"/>
      <c r="V968" s="429"/>
      <c r="W968" s="429"/>
      <c r="X968" s="429"/>
      <c r="Y968" s="429"/>
      <c r="Z968" s="429"/>
    </row>
    <row r="969" spans="1:26" ht="15.75" customHeight="1">
      <c r="A969" s="429"/>
      <c r="B969" s="403"/>
      <c r="C969" s="429"/>
      <c r="D969" s="429"/>
      <c r="E969" s="429"/>
      <c r="F969" s="429"/>
      <c r="G969" s="429"/>
      <c r="H969" s="429"/>
      <c r="I969" s="429"/>
      <c r="J969" s="429"/>
      <c r="K969" s="429"/>
      <c r="L969" s="429"/>
      <c r="M969" s="403"/>
      <c r="N969" s="429"/>
      <c r="O969" s="429"/>
      <c r="P969" s="429"/>
      <c r="Q969" s="429"/>
      <c r="R969" s="429"/>
      <c r="S969" s="429"/>
      <c r="T969" s="429"/>
      <c r="U969" s="429"/>
      <c r="V969" s="429"/>
      <c r="W969" s="429"/>
      <c r="X969" s="429"/>
      <c r="Y969" s="429"/>
      <c r="Z969" s="429"/>
    </row>
    <row r="970" spans="1:26" ht="15.75" customHeight="1">
      <c r="A970" s="429"/>
      <c r="B970" s="403"/>
      <c r="C970" s="429"/>
      <c r="D970" s="429"/>
      <c r="E970" s="429"/>
      <c r="F970" s="429"/>
      <c r="G970" s="429"/>
      <c r="H970" s="429"/>
      <c r="I970" s="429"/>
      <c r="J970" s="429"/>
      <c r="K970" s="429"/>
      <c r="L970" s="429"/>
      <c r="M970" s="403"/>
      <c r="N970" s="429"/>
      <c r="O970" s="429"/>
      <c r="P970" s="429"/>
      <c r="Q970" s="429"/>
      <c r="R970" s="429"/>
      <c r="S970" s="429"/>
      <c r="T970" s="429"/>
      <c r="U970" s="429"/>
      <c r="V970" s="429"/>
      <c r="W970" s="429"/>
      <c r="X970" s="429"/>
      <c r="Y970" s="429"/>
      <c r="Z970" s="429"/>
    </row>
    <row r="971" spans="1:26" ht="15.75" customHeight="1">
      <c r="A971" s="429"/>
      <c r="B971" s="403"/>
      <c r="C971" s="429"/>
      <c r="D971" s="429"/>
      <c r="E971" s="429"/>
      <c r="F971" s="429"/>
      <c r="G971" s="429"/>
      <c r="H971" s="429"/>
      <c r="I971" s="429"/>
      <c r="J971" s="429"/>
      <c r="K971" s="429"/>
      <c r="L971" s="429"/>
      <c r="M971" s="403"/>
      <c r="N971" s="429"/>
      <c r="O971" s="429"/>
      <c r="P971" s="429"/>
      <c r="Q971" s="429"/>
      <c r="R971" s="429"/>
      <c r="S971" s="429"/>
      <c r="T971" s="429"/>
      <c r="U971" s="429"/>
      <c r="V971" s="429"/>
      <c r="W971" s="429"/>
      <c r="X971" s="429"/>
      <c r="Y971" s="429"/>
      <c r="Z971" s="429"/>
    </row>
    <row r="972" spans="1:26" ht="15.75" customHeight="1">
      <c r="A972" s="429"/>
      <c r="B972" s="403"/>
      <c r="C972" s="429"/>
      <c r="D972" s="429"/>
      <c r="E972" s="429"/>
      <c r="F972" s="429"/>
      <c r="G972" s="429"/>
      <c r="H972" s="429"/>
      <c r="I972" s="429"/>
      <c r="J972" s="429"/>
      <c r="K972" s="429"/>
      <c r="L972" s="429"/>
      <c r="M972" s="403"/>
      <c r="N972" s="429"/>
      <c r="O972" s="429"/>
      <c r="P972" s="429"/>
      <c r="Q972" s="429"/>
      <c r="R972" s="429"/>
      <c r="S972" s="429"/>
      <c r="T972" s="429"/>
      <c r="U972" s="429"/>
      <c r="V972" s="429"/>
      <c r="W972" s="429"/>
      <c r="X972" s="429"/>
      <c r="Y972" s="429"/>
      <c r="Z972" s="429"/>
    </row>
    <row r="973" spans="1:26" ht="15.75" customHeight="1">
      <c r="A973" s="429"/>
      <c r="B973" s="403"/>
      <c r="C973" s="429"/>
      <c r="D973" s="429"/>
      <c r="E973" s="429"/>
      <c r="F973" s="429"/>
      <c r="G973" s="429"/>
      <c r="H973" s="429"/>
      <c r="I973" s="429"/>
      <c r="J973" s="429"/>
      <c r="K973" s="429"/>
      <c r="L973" s="429"/>
      <c r="M973" s="403"/>
      <c r="N973" s="429"/>
      <c r="O973" s="429"/>
      <c r="P973" s="429"/>
      <c r="Q973" s="429"/>
      <c r="R973" s="429"/>
      <c r="S973" s="429"/>
      <c r="T973" s="429"/>
      <c r="U973" s="429"/>
      <c r="V973" s="429"/>
      <c r="W973" s="429"/>
      <c r="X973" s="429"/>
      <c r="Y973" s="429"/>
      <c r="Z973" s="429"/>
    </row>
    <row r="974" spans="1:26" ht="15.75" customHeight="1">
      <c r="A974" s="429"/>
      <c r="B974" s="403"/>
      <c r="C974" s="429"/>
      <c r="D974" s="429"/>
      <c r="E974" s="429"/>
      <c r="F974" s="429"/>
      <c r="G974" s="429"/>
      <c r="H974" s="429"/>
      <c r="I974" s="429"/>
      <c r="J974" s="429"/>
      <c r="K974" s="429"/>
      <c r="L974" s="429"/>
      <c r="M974" s="403"/>
      <c r="N974" s="429"/>
      <c r="O974" s="429"/>
      <c r="P974" s="429"/>
      <c r="Q974" s="429"/>
      <c r="R974" s="429"/>
      <c r="S974" s="429"/>
      <c r="T974" s="429"/>
      <c r="U974" s="429"/>
      <c r="V974" s="429"/>
      <c r="W974" s="429"/>
      <c r="X974" s="429"/>
      <c r="Y974" s="429"/>
      <c r="Z974" s="429"/>
    </row>
    <row r="975" spans="1:26" ht="15.75" customHeight="1">
      <c r="A975" s="429"/>
      <c r="B975" s="403"/>
      <c r="C975" s="429"/>
      <c r="D975" s="429"/>
      <c r="E975" s="429"/>
      <c r="F975" s="429"/>
      <c r="G975" s="429"/>
      <c r="H975" s="429"/>
      <c r="I975" s="429"/>
      <c r="J975" s="429"/>
      <c r="K975" s="429"/>
      <c r="L975" s="429"/>
      <c r="M975" s="403"/>
      <c r="N975" s="429"/>
      <c r="O975" s="429"/>
      <c r="P975" s="429"/>
      <c r="Q975" s="429"/>
      <c r="R975" s="429"/>
      <c r="S975" s="429"/>
      <c r="T975" s="429"/>
      <c r="U975" s="429"/>
      <c r="V975" s="429"/>
      <c r="W975" s="429"/>
      <c r="X975" s="429"/>
      <c r="Y975" s="429"/>
      <c r="Z975" s="429"/>
    </row>
    <row r="976" spans="1:26" ht="15.75" customHeight="1">
      <c r="A976" s="429"/>
      <c r="B976" s="403"/>
      <c r="C976" s="429"/>
      <c r="D976" s="429"/>
      <c r="E976" s="429"/>
      <c r="F976" s="429"/>
      <c r="G976" s="429"/>
      <c r="H976" s="429"/>
      <c r="I976" s="429"/>
      <c r="J976" s="429"/>
      <c r="K976" s="429"/>
      <c r="L976" s="429"/>
      <c r="M976" s="403"/>
      <c r="N976" s="429"/>
      <c r="O976" s="429"/>
      <c r="P976" s="429"/>
      <c r="Q976" s="429"/>
      <c r="R976" s="429"/>
      <c r="S976" s="429"/>
      <c r="T976" s="429"/>
      <c r="U976" s="429"/>
      <c r="V976" s="429"/>
      <c r="W976" s="429"/>
      <c r="X976" s="429"/>
      <c r="Y976" s="429"/>
      <c r="Z976" s="429"/>
    </row>
    <row r="977" spans="1:26" ht="15.75" customHeight="1">
      <c r="A977" s="429"/>
      <c r="B977" s="403"/>
      <c r="C977" s="429"/>
      <c r="D977" s="429"/>
      <c r="E977" s="429"/>
      <c r="F977" s="429"/>
      <c r="G977" s="429"/>
      <c r="H977" s="429"/>
      <c r="I977" s="429"/>
      <c r="J977" s="429"/>
      <c r="K977" s="429"/>
      <c r="L977" s="429"/>
      <c r="M977" s="403"/>
      <c r="N977" s="429"/>
      <c r="O977" s="429"/>
      <c r="P977" s="429"/>
      <c r="Q977" s="429"/>
      <c r="R977" s="429"/>
      <c r="S977" s="429"/>
      <c r="T977" s="429"/>
      <c r="U977" s="429"/>
      <c r="V977" s="429"/>
      <c r="W977" s="429"/>
      <c r="X977" s="429"/>
      <c r="Y977" s="429"/>
      <c r="Z977" s="429"/>
    </row>
    <row r="978" spans="1:26" ht="15.75" customHeight="1">
      <c r="A978" s="429"/>
      <c r="B978" s="403"/>
      <c r="C978" s="429"/>
      <c r="D978" s="429"/>
      <c r="E978" s="429"/>
      <c r="F978" s="429"/>
      <c r="G978" s="429"/>
      <c r="H978" s="429"/>
      <c r="I978" s="429"/>
      <c r="J978" s="429"/>
      <c r="K978" s="429"/>
      <c r="L978" s="429"/>
      <c r="M978" s="403"/>
      <c r="N978" s="429"/>
      <c r="O978" s="429"/>
      <c r="P978" s="429"/>
      <c r="Q978" s="429"/>
      <c r="R978" s="429"/>
      <c r="S978" s="429"/>
      <c r="T978" s="429"/>
      <c r="U978" s="429"/>
      <c r="V978" s="429"/>
      <c r="W978" s="429"/>
      <c r="X978" s="429"/>
      <c r="Y978" s="429"/>
      <c r="Z978" s="429"/>
    </row>
    <row r="979" spans="1:26" ht="15.75" customHeight="1">
      <c r="A979" s="429"/>
      <c r="B979" s="403"/>
      <c r="C979" s="429"/>
      <c r="D979" s="429"/>
      <c r="E979" s="429"/>
      <c r="F979" s="429"/>
      <c r="G979" s="429"/>
      <c r="H979" s="429"/>
      <c r="I979" s="429"/>
      <c r="J979" s="429"/>
      <c r="K979" s="429"/>
      <c r="L979" s="429"/>
      <c r="M979" s="403"/>
      <c r="N979" s="429"/>
      <c r="O979" s="429"/>
      <c r="P979" s="429"/>
      <c r="Q979" s="429"/>
      <c r="R979" s="429"/>
      <c r="S979" s="429"/>
      <c r="T979" s="429"/>
      <c r="U979" s="429"/>
      <c r="V979" s="429"/>
      <c r="W979" s="429"/>
      <c r="X979" s="429"/>
      <c r="Y979" s="429"/>
      <c r="Z979" s="429"/>
    </row>
    <row r="980" spans="1:26" ht="15.75" customHeight="1">
      <c r="A980" s="429"/>
      <c r="B980" s="403"/>
      <c r="C980" s="429"/>
      <c r="D980" s="429"/>
      <c r="E980" s="429"/>
      <c r="F980" s="429"/>
      <c r="G980" s="429"/>
      <c r="H980" s="429"/>
      <c r="I980" s="429"/>
      <c r="J980" s="429"/>
      <c r="K980" s="429"/>
      <c r="L980" s="429"/>
      <c r="M980" s="403"/>
      <c r="N980" s="429"/>
      <c r="O980" s="429"/>
      <c r="P980" s="429"/>
      <c r="Q980" s="429"/>
      <c r="R980" s="429"/>
      <c r="S980" s="429"/>
      <c r="T980" s="429"/>
      <c r="U980" s="429"/>
      <c r="V980" s="429"/>
      <c r="W980" s="429"/>
      <c r="X980" s="429"/>
      <c r="Y980" s="429"/>
      <c r="Z980" s="429"/>
    </row>
    <row r="981" spans="1:26" ht="15.75" customHeight="1">
      <c r="A981" s="429"/>
      <c r="B981" s="403"/>
      <c r="C981" s="429"/>
      <c r="D981" s="429"/>
      <c r="E981" s="429"/>
      <c r="F981" s="429"/>
      <c r="G981" s="429"/>
      <c r="H981" s="429"/>
      <c r="I981" s="429"/>
      <c r="J981" s="429"/>
      <c r="K981" s="429"/>
      <c r="L981" s="429"/>
      <c r="M981" s="403"/>
      <c r="N981" s="429"/>
      <c r="O981" s="429"/>
      <c r="P981" s="429"/>
      <c r="Q981" s="429"/>
      <c r="R981" s="429"/>
      <c r="S981" s="429"/>
      <c r="T981" s="429"/>
      <c r="U981" s="429"/>
      <c r="V981" s="429"/>
      <c r="W981" s="429"/>
      <c r="X981" s="429"/>
      <c r="Y981" s="429"/>
      <c r="Z981" s="429"/>
    </row>
    <row r="982" spans="1:26" ht="15.75" customHeight="1">
      <c r="A982" s="429"/>
      <c r="B982" s="403"/>
      <c r="C982" s="429"/>
      <c r="D982" s="429"/>
      <c r="E982" s="429"/>
      <c r="F982" s="429"/>
      <c r="G982" s="429"/>
      <c r="H982" s="429"/>
      <c r="I982" s="429"/>
      <c r="J982" s="429"/>
      <c r="K982" s="429"/>
      <c r="L982" s="429"/>
      <c r="M982" s="403"/>
      <c r="N982" s="429"/>
      <c r="O982" s="429"/>
      <c r="P982" s="429"/>
      <c r="Q982" s="429"/>
      <c r="R982" s="429"/>
      <c r="S982" s="429"/>
      <c r="T982" s="429"/>
      <c r="U982" s="429"/>
      <c r="V982" s="429"/>
      <c r="W982" s="429"/>
      <c r="X982" s="429"/>
      <c r="Y982" s="429"/>
      <c r="Z982" s="429"/>
    </row>
    <row r="983" spans="1:26" ht="15.75" customHeight="1">
      <c r="A983" s="429"/>
      <c r="B983" s="403"/>
      <c r="C983" s="429"/>
      <c r="D983" s="429"/>
      <c r="E983" s="429"/>
      <c r="F983" s="429"/>
      <c r="G983" s="429"/>
      <c r="H983" s="429"/>
      <c r="I983" s="429"/>
      <c r="J983" s="429"/>
      <c r="K983" s="429"/>
      <c r="L983" s="429"/>
      <c r="M983" s="403"/>
      <c r="N983" s="429"/>
      <c r="O983" s="429"/>
      <c r="P983" s="429"/>
      <c r="Q983" s="429"/>
      <c r="R983" s="429"/>
      <c r="S983" s="429"/>
      <c r="T983" s="429"/>
      <c r="U983" s="429"/>
      <c r="V983" s="429"/>
      <c r="W983" s="429"/>
      <c r="X983" s="429"/>
      <c r="Y983" s="429"/>
      <c r="Z983" s="429"/>
    </row>
    <row r="984" spans="1:26" ht="15.75" customHeight="1">
      <c r="A984" s="429"/>
      <c r="B984" s="403"/>
      <c r="C984" s="429"/>
      <c r="D984" s="429"/>
      <c r="E984" s="429"/>
      <c r="F984" s="429"/>
      <c r="G984" s="429"/>
      <c r="H984" s="429"/>
      <c r="I984" s="429"/>
      <c r="J984" s="429"/>
      <c r="K984" s="429"/>
      <c r="L984" s="429"/>
      <c r="M984" s="403"/>
      <c r="N984" s="429"/>
      <c r="O984" s="429"/>
      <c r="P984" s="429"/>
      <c r="Q984" s="429"/>
      <c r="R984" s="429"/>
      <c r="S984" s="429"/>
      <c r="T984" s="429"/>
      <c r="U984" s="429"/>
      <c r="V984" s="429"/>
      <c r="W984" s="429"/>
      <c r="X984" s="429"/>
      <c r="Y984" s="429"/>
      <c r="Z984" s="429"/>
    </row>
    <row r="985" spans="1:26" ht="15.75" customHeight="1">
      <c r="A985" s="429"/>
      <c r="B985" s="403"/>
      <c r="C985" s="429"/>
      <c r="D985" s="429"/>
      <c r="E985" s="429"/>
      <c r="F985" s="429"/>
      <c r="G985" s="429"/>
      <c r="H985" s="429"/>
      <c r="I985" s="429"/>
      <c r="J985" s="429"/>
      <c r="K985" s="429"/>
      <c r="L985" s="429"/>
      <c r="M985" s="403"/>
      <c r="N985" s="429"/>
      <c r="O985" s="429"/>
      <c r="P985" s="429"/>
      <c r="Q985" s="429"/>
      <c r="R985" s="429"/>
      <c r="S985" s="429"/>
      <c r="T985" s="429"/>
      <c r="U985" s="429"/>
      <c r="V985" s="429"/>
      <c r="W985" s="429"/>
      <c r="X985" s="429"/>
      <c r="Y985" s="429"/>
      <c r="Z985" s="429"/>
    </row>
    <row r="986" spans="1:26" ht="15.75" customHeight="1">
      <c r="A986" s="429"/>
      <c r="B986" s="403"/>
      <c r="C986" s="429"/>
      <c r="D986" s="429"/>
      <c r="E986" s="429"/>
      <c r="F986" s="429"/>
      <c r="G986" s="429"/>
      <c r="H986" s="429"/>
      <c r="I986" s="429"/>
      <c r="J986" s="429"/>
      <c r="K986" s="429"/>
      <c r="L986" s="429"/>
      <c r="M986" s="403"/>
      <c r="N986" s="429"/>
      <c r="O986" s="429"/>
      <c r="P986" s="429"/>
      <c r="Q986" s="429"/>
      <c r="R986" s="429"/>
      <c r="S986" s="429"/>
      <c r="T986" s="429"/>
      <c r="U986" s="429"/>
      <c r="V986" s="429"/>
      <c r="W986" s="429"/>
      <c r="X986" s="429"/>
      <c r="Y986" s="429"/>
      <c r="Z986" s="429"/>
    </row>
    <row r="987" spans="1:26" ht="15.75" customHeight="1">
      <c r="A987" s="429"/>
      <c r="B987" s="403"/>
      <c r="C987" s="429"/>
      <c r="D987" s="429"/>
      <c r="E987" s="429"/>
      <c r="F987" s="429"/>
      <c r="G987" s="429"/>
      <c r="H987" s="429"/>
      <c r="I987" s="429"/>
      <c r="J987" s="429"/>
      <c r="K987" s="429"/>
      <c r="L987" s="429"/>
      <c r="M987" s="403"/>
      <c r="N987" s="429"/>
      <c r="O987" s="429"/>
      <c r="P987" s="429"/>
      <c r="Q987" s="429"/>
      <c r="R987" s="429"/>
      <c r="S987" s="429"/>
      <c r="T987" s="429"/>
      <c r="U987" s="429"/>
      <c r="V987" s="429"/>
      <c r="W987" s="429"/>
      <c r="X987" s="429"/>
      <c r="Y987" s="429"/>
      <c r="Z987" s="429"/>
    </row>
    <row r="988" spans="1:26" ht="15.75" customHeight="1">
      <c r="A988" s="429"/>
      <c r="B988" s="403"/>
      <c r="C988" s="429"/>
      <c r="D988" s="429"/>
      <c r="E988" s="429"/>
      <c r="F988" s="429"/>
      <c r="G988" s="429"/>
      <c r="H988" s="429"/>
      <c r="I988" s="429"/>
      <c r="J988" s="429"/>
      <c r="K988" s="429"/>
      <c r="L988" s="429"/>
      <c r="M988" s="403"/>
      <c r="N988" s="429"/>
      <c r="O988" s="429"/>
      <c r="P988" s="429"/>
      <c r="Q988" s="429"/>
      <c r="R988" s="429"/>
      <c r="S988" s="429"/>
      <c r="T988" s="429"/>
      <c r="U988" s="429"/>
      <c r="V988" s="429"/>
      <c r="W988" s="429"/>
      <c r="X988" s="429"/>
      <c r="Y988" s="429"/>
      <c r="Z988" s="429"/>
    </row>
    <row r="989" spans="1:26" ht="15.75" customHeight="1">
      <c r="A989" s="429"/>
      <c r="B989" s="403"/>
      <c r="C989" s="429"/>
      <c r="D989" s="429"/>
      <c r="E989" s="429"/>
      <c r="F989" s="429"/>
      <c r="G989" s="429"/>
      <c r="H989" s="429"/>
      <c r="I989" s="429"/>
      <c r="J989" s="429"/>
      <c r="K989" s="429"/>
      <c r="L989" s="429"/>
      <c r="M989" s="403"/>
      <c r="N989" s="429"/>
      <c r="O989" s="429"/>
      <c r="P989" s="429"/>
      <c r="Q989" s="429"/>
      <c r="R989" s="429"/>
      <c r="S989" s="429"/>
      <c r="T989" s="429"/>
      <c r="U989" s="429"/>
      <c r="V989" s="429"/>
      <c r="W989" s="429"/>
      <c r="X989" s="429"/>
      <c r="Y989" s="429"/>
      <c r="Z989" s="429"/>
    </row>
    <row r="990" spans="1:26" ht="15.75" customHeight="1">
      <c r="A990" s="429"/>
      <c r="B990" s="403"/>
      <c r="C990" s="429"/>
      <c r="D990" s="429"/>
      <c r="E990" s="429"/>
      <c r="F990" s="429"/>
      <c r="G990" s="429"/>
      <c r="H990" s="429"/>
      <c r="I990" s="429"/>
      <c r="J990" s="429"/>
      <c r="K990" s="429"/>
      <c r="L990" s="429"/>
      <c r="M990" s="403"/>
      <c r="N990" s="429"/>
      <c r="O990" s="429"/>
      <c r="P990" s="429"/>
      <c r="Q990" s="429"/>
      <c r="R990" s="429"/>
      <c r="S990" s="429"/>
      <c r="T990" s="429"/>
      <c r="U990" s="429"/>
      <c r="V990" s="429"/>
      <c r="W990" s="429"/>
      <c r="X990" s="429"/>
      <c r="Y990" s="429"/>
      <c r="Z990" s="429"/>
    </row>
    <row r="991" spans="1:26" ht="15.75" customHeight="1">
      <c r="A991" s="429"/>
      <c r="B991" s="403"/>
      <c r="C991" s="429"/>
      <c r="D991" s="429"/>
      <c r="E991" s="429"/>
      <c r="F991" s="429"/>
      <c r="G991" s="429"/>
      <c r="H991" s="429"/>
      <c r="I991" s="429"/>
      <c r="J991" s="429"/>
      <c r="K991" s="429"/>
      <c r="L991" s="429"/>
      <c r="M991" s="403"/>
      <c r="N991" s="429"/>
      <c r="O991" s="429"/>
      <c r="P991" s="429"/>
      <c r="Q991" s="429"/>
      <c r="R991" s="429"/>
      <c r="S991" s="429"/>
      <c r="T991" s="429"/>
      <c r="U991" s="429"/>
      <c r="V991" s="429"/>
      <c r="W991" s="429"/>
      <c r="X991" s="429"/>
      <c r="Y991" s="429"/>
      <c r="Z991" s="429"/>
    </row>
    <row r="992" spans="1:26" ht="15.75" customHeight="1">
      <c r="A992" s="429"/>
      <c r="B992" s="403"/>
      <c r="C992" s="429"/>
      <c r="D992" s="429"/>
      <c r="E992" s="429"/>
      <c r="F992" s="429"/>
      <c r="G992" s="429"/>
      <c r="H992" s="429"/>
      <c r="I992" s="429"/>
      <c r="J992" s="429"/>
      <c r="K992" s="429"/>
      <c r="L992" s="429"/>
      <c r="M992" s="403"/>
      <c r="N992" s="429"/>
      <c r="O992" s="429"/>
      <c r="P992" s="429"/>
      <c r="Q992" s="429"/>
      <c r="R992" s="429"/>
      <c r="S992" s="429"/>
      <c r="T992" s="429"/>
      <c r="U992" s="429"/>
      <c r="V992" s="429"/>
      <c r="W992" s="429"/>
      <c r="X992" s="429"/>
      <c r="Y992" s="429"/>
      <c r="Z992" s="429"/>
    </row>
    <row r="993" spans="1:26" ht="15.75" customHeight="1">
      <c r="A993" s="429"/>
      <c r="B993" s="403"/>
      <c r="C993" s="429"/>
      <c r="D993" s="429"/>
      <c r="E993" s="429"/>
      <c r="F993" s="429"/>
      <c r="G993" s="429"/>
      <c r="H993" s="429"/>
      <c r="I993" s="429"/>
      <c r="J993" s="429"/>
      <c r="K993" s="429"/>
      <c r="L993" s="429"/>
      <c r="M993" s="403"/>
      <c r="N993" s="429"/>
      <c r="O993" s="429"/>
      <c r="P993" s="429"/>
      <c r="Q993" s="429"/>
      <c r="R993" s="429"/>
      <c r="S993" s="429"/>
      <c r="T993" s="429"/>
      <c r="U993" s="429"/>
      <c r="V993" s="429"/>
      <c r="W993" s="429"/>
      <c r="X993" s="429"/>
      <c r="Y993" s="429"/>
      <c r="Z993" s="429"/>
    </row>
    <row r="994" spans="1:26" ht="15.75" customHeight="1">
      <c r="A994" s="429"/>
      <c r="B994" s="403"/>
      <c r="C994" s="429"/>
      <c r="D994" s="429"/>
      <c r="E994" s="429"/>
      <c r="F994" s="429"/>
      <c r="G994" s="429"/>
      <c r="H994" s="429"/>
      <c r="I994" s="429"/>
      <c r="J994" s="429"/>
      <c r="K994" s="429"/>
      <c r="L994" s="429"/>
      <c r="M994" s="403"/>
      <c r="N994" s="429"/>
      <c r="O994" s="429"/>
      <c r="P994" s="429"/>
      <c r="Q994" s="429"/>
      <c r="R994" s="429"/>
      <c r="S994" s="429"/>
      <c r="T994" s="429"/>
      <c r="U994" s="429"/>
      <c r="V994" s="429"/>
      <c r="W994" s="429"/>
      <c r="X994" s="429"/>
      <c r="Y994" s="429"/>
      <c r="Z994" s="429"/>
    </row>
    <row r="995" spans="1:26" ht="15.75" customHeight="1">
      <c r="A995" s="429"/>
      <c r="B995" s="403"/>
      <c r="C995" s="429"/>
      <c r="D995" s="429"/>
      <c r="E995" s="429"/>
      <c r="F995" s="429"/>
      <c r="G995" s="429"/>
      <c r="H995" s="429"/>
      <c r="I995" s="429"/>
      <c r="J995" s="429"/>
      <c r="K995" s="429"/>
      <c r="L995" s="429"/>
      <c r="M995" s="403"/>
      <c r="N995" s="429"/>
      <c r="O995" s="429"/>
      <c r="P995" s="429"/>
      <c r="Q995" s="429"/>
      <c r="R995" s="429"/>
      <c r="S995" s="429"/>
      <c r="T995" s="429"/>
      <c r="U995" s="429"/>
      <c r="V995" s="429"/>
      <c r="W995" s="429"/>
      <c r="X995" s="429"/>
      <c r="Y995" s="429"/>
      <c r="Z995" s="429"/>
    </row>
    <row r="996" spans="1:26" ht="15.75" customHeight="1">
      <c r="A996" s="429"/>
      <c r="B996" s="403"/>
      <c r="C996" s="429"/>
      <c r="D996" s="429"/>
      <c r="E996" s="429"/>
      <c r="F996" s="429"/>
      <c r="G996" s="429"/>
      <c r="H996" s="429"/>
      <c r="I996" s="429"/>
      <c r="J996" s="429"/>
      <c r="K996" s="429"/>
      <c r="L996" s="429"/>
      <c r="M996" s="403"/>
      <c r="N996" s="429"/>
      <c r="O996" s="429"/>
      <c r="P996" s="429"/>
      <c r="Q996" s="429"/>
      <c r="R996" s="429"/>
      <c r="S996" s="429"/>
      <c r="T996" s="429"/>
      <c r="U996" s="429"/>
      <c r="V996" s="429"/>
      <c r="W996" s="429"/>
      <c r="X996" s="429"/>
      <c r="Y996" s="429"/>
      <c r="Z996" s="429"/>
    </row>
    <row r="997" spans="1:26" ht="15.75" customHeight="1">
      <c r="A997" s="429"/>
      <c r="B997" s="403"/>
      <c r="C997" s="429"/>
      <c r="D997" s="429"/>
      <c r="E997" s="429"/>
      <c r="F997" s="429"/>
      <c r="G997" s="429"/>
      <c r="H997" s="429"/>
      <c r="I997" s="429"/>
      <c r="J997" s="429"/>
      <c r="K997" s="429"/>
      <c r="L997" s="429"/>
      <c r="M997" s="403"/>
      <c r="N997" s="429"/>
      <c r="O997" s="429"/>
      <c r="P997" s="429"/>
      <c r="Q997" s="429"/>
      <c r="R997" s="429"/>
      <c r="S997" s="429"/>
      <c r="T997" s="429"/>
      <c r="U997" s="429"/>
      <c r="V997" s="429"/>
      <c r="W997" s="429"/>
      <c r="X997" s="429"/>
      <c r="Y997" s="429"/>
      <c r="Z997" s="429"/>
    </row>
    <row r="998" spans="1:26" ht="15.75" customHeight="1">
      <c r="A998" s="429"/>
      <c r="B998" s="403"/>
      <c r="C998" s="429"/>
      <c r="D998" s="429"/>
      <c r="E998" s="429"/>
      <c r="F998" s="429"/>
      <c r="G998" s="429"/>
      <c r="H998" s="429"/>
      <c r="I998" s="429"/>
      <c r="J998" s="429"/>
      <c r="K998" s="429"/>
      <c r="L998" s="429"/>
      <c r="M998" s="403"/>
      <c r="N998" s="429"/>
      <c r="O998" s="429"/>
      <c r="P998" s="429"/>
      <c r="Q998" s="429"/>
      <c r="R998" s="429"/>
      <c r="S998" s="429"/>
      <c r="T998" s="429"/>
      <c r="U998" s="429"/>
      <c r="V998" s="429"/>
      <c r="W998" s="429"/>
      <c r="X998" s="429"/>
      <c r="Y998" s="429"/>
      <c r="Z998" s="429"/>
    </row>
    <row r="999" spans="1:26" ht="15.75" customHeight="1">
      <c r="A999" s="429"/>
      <c r="B999" s="403"/>
      <c r="C999" s="429"/>
      <c r="D999" s="429"/>
      <c r="E999" s="429"/>
      <c r="F999" s="429"/>
      <c r="G999" s="429"/>
      <c r="H999" s="429"/>
      <c r="I999" s="429"/>
      <c r="J999" s="429"/>
      <c r="K999" s="429"/>
      <c r="L999" s="429"/>
      <c r="M999" s="403"/>
      <c r="N999" s="429"/>
      <c r="O999" s="429"/>
      <c r="P999" s="429"/>
      <c r="Q999" s="429"/>
      <c r="R999" s="429"/>
      <c r="S999" s="429"/>
      <c r="T999" s="429"/>
      <c r="U999" s="429"/>
      <c r="V999" s="429"/>
      <c r="W999" s="429"/>
      <c r="X999" s="429"/>
      <c r="Y999" s="429"/>
      <c r="Z999" s="429"/>
    </row>
    <row r="1000" spans="1:26" ht="15.75" customHeight="1">
      <c r="A1000" s="429"/>
      <c r="B1000" s="403"/>
      <c r="C1000" s="429"/>
      <c r="D1000" s="429"/>
      <c r="E1000" s="429"/>
      <c r="F1000" s="429"/>
      <c r="G1000" s="429"/>
      <c r="H1000" s="429"/>
      <c r="I1000" s="429"/>
      <c r="J1000" s="429"/>
      <c r="K1000" s="429"/>
      <c r="L1000" s="429"/>
      <c r="M1000" s="403"/>
      <c r="N1000" s="429"/>
      <c r="O1000" s="429"/>
      <c r="P1000" s="429"/>
      <c r="Q1000" s="429"/>
      <c r="R1000" s="429"/>
      <c r="S1000" s="429"/>
      <c r="T1000" s="429"/>
      <c r="U1000" s="429"/>
      <c r="V1000" s="429"/>
      <c r="W1000" s="429"/>
      <c r="X1000" s="429"/>
      <c r="Y1000" s="429"/>
      <c r="Z1000" s="429"/>
    </row>
  </sheetData>
  <sheetProtection algorithmName="SHA-512" hashValue="pVJHNb2COg4MM+Ps/MR11gfDCeYkJNjSPtqWvTKAqcqKEMPa30Z1zlEylEfoCi7R/JQegUb9t7Upk0HGiHlY8A==" saltValue="1g/j+6L3dIvoSgwpB7/qnA==" spinCount="100000" sheet="1" objects="1" scenarios="1"/>
  <mergeCells count="25">
    <mergeCell ref="B42:K42"/>
    <mergeCell ref="B43:K43"/>
    <mergeCell ref="B2:L2"/>
    <mergeCell ref="B6:M6"/>
    <mergeCell ref="B8:I8"/>
    <mergeCell ref="B9:B10"/>
    <mergeCell ref="C9:C10"/>
    <mergeCell ref="D9:D10"/>
    <mergeCell ref="E9:E10"/>
    <mergeCell ref="M9:M10"/>
    <mergeCell ref="B11:R11"/>
    <mergeCell ref="B17:R17"/>
    <mergeCell ref="K9:K10"/>
    <mergeCell ref="L9:L10"/>
    <mergeCell ref="N9:N10"/>
    <mergeCell ref="G9:G10"/>
    <mergeCell ref="O9:O10"/>
    <mergeCell ref="P9:P10"/>
    <mergeCell ref="Q9:Q10"/>
    <mergeCell ref="R9:R10"/>
    <mergeCell ref="B41:K41"/>
    <mergeCell ref="H9:H10"/>
    <mergeCell ref="I9:I10"/>
    <mergeCell ref="J9:J10"/>
    <mergeCell ref="B40:K40"/>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AE5E3"/>
  </sheetPr>
  <dimension ref="A1:Z1000"/>
  <sheetViews>
    <sheetView showGridLines="0" workbookViewId="0">
      <selection activeCell="E1" sqref="E1"/>
    </sheetView>
  </sheetViews>
  <sheetFormatPr defaultColWidth="14.453125" defaultRowHeight="15" customHeight="1"/>
  <cols>
    <col min="1" max="1" width="1.54296875" customWidth="1"/>
    <col min="2" max="2" width="36.54296875" customWidth="1"/>
    <col min="3" max="3" width="17.54296875" customWidth="1"/>
    <col min="4" max="6" width="17" customWidth="1"/>
    <col min="7" max="7" width="18.54296875" customWidth="1"/>
    <col min="8" max="8" width="21.26953125" customWidth="1"/>
    <col min="9" max="9" width="17" customWidth="1"/>
    <col min="10" max="22" width="16" customWidth="1"/>
    <col min="23" max="26" width="8.54296875" customWidth="1"/>
  </cols>
  <sheetData>
    <row r="1" spans="1:26" ht="55.5" customHeight="1">
      <c r="B1" s="189" t="s">
        <v>1537</v>
      </c>
    </row>
    <row r="2" spans="1:26" ht="34.5" customHeight="1"/>
    <row r="3" spans="1:26" ht="15" customHeight="1">
      <c r="A3" s="58"/>
      <c r="B3" s="1404" t="s">
        <v>1461</v>
      </c>
      <c r="C3" s="1279"/>
      <c r="D3" s="1279"/>
      <c r="E3" s="1279"/>
      <c r="F3" s="1279"/>
      <c r="G3" s="1279"/>
      <c r="H3" s="1279"/>
      <c r="I3" s="1279"/>
      <c r="J3" s="1279"/>
      <c r="K3" s="1279"/>
      <c r="L3" s="1279"/>
      <c r="M3" s="58"/>
      <c r="N3" s="58"/>
      <c r="O3" s="58"/>
      <c r="P3" s="58"/>
      <c r="Q3" s="58"/>
      <c r="R3" s="58"/>
      <c r="S3" s="58"/>
      <c r="T3" s="58"/>
      <c r="U3" s="58"/>
      <c r="V3" s="58"/>
      <c r="W3" s="58"/>
      <c r="X3" s="58"/>
      <c r="Y3" s="58"/>
      <c r="Z3" s="58"/>
    </row>
    <row r="4" spans="1:26" ht="11.25" customHeight="1">
      <c r="B4" s="193"/>
      <c r="C4" s="193"/>
      <c r="D4" s="193"/>
      <c r="E4" s="193"/>
      <c r="F4" s="193"/>
      <c r="G4" s="268"/>
      <c r="H4" s="268"/>
      <c r="I4" s="268"/>
    </row>
    <row r="5" spans="1:26" ht="21" customHeight="1">
      <c r="B5" s="1280" t="s">
        <v>1538</v>
      </c>
      <c r="C5" s="1281"/>
      <c r="D5" s="1281"/>
      <c r="E5" s="1281"/>
      <c r="F5" s="1281"/>
      <c r="G5" s="1281"/>
      <c r="H5" s="1281"/>
      <c r="I5" s="1281"/>
    </row>
    <row r="6" spans="1:26" ht="9" customHeight="1">
      <c r="B6" s="194"/>
      <c r="C6" s="194"/>
      <c r="D6" s="194"/>
      <c r="E6" s="194"/>
      <c r="F6" s="194"/>
      <c r="G6" s="194"/>
      <c r="H6" s="194"/>
      <c r="I6" s="194"/>
      <c r="J6" s="194"/>
      <c r="K6" s="194"/>
      <c r="L6" s="194"/>
      <c r="P6" s="58"/>
    </row>
    <row r="7" spans="1:26" ht="14.25" customHeight="1">
      <c r="B7" s="1362" t="s">
        <v>1349</v>
      </c>
      <c r="C7" s="1279"/>
      <c r="D7" s="1279"/>
      <c r="E7" s="1279"/>
      <c r="F7" s="1279"/>
      <c r="G7" s="1279"/>
      <c r="H7" s="1279"/>
      <c r="I7" s="1279"/>
      <c r="J7" s="194"/>
      <c r="K7" s="194"/>
      <c r="L7" s="194"/>
      <c r="P7" s="58"/>
    </row>
    <row r="8" spans="1:26" ht="9" customHeight="1">
      <c r="B8" s="194"/>
      <c r="C8" s="194"/>
      <c r="D8" s="194"/>
      <c r="E8" s="194"/>
      <c r="F8" s="194"/>
      <c r="G8" s="194"/>
      <c r="H8" s="194"/>
      <c r="I8" s="194"/>
      <c r="J8" s="194"/>
      <c r="K8" s="194"/>
      <c r="L8" s="194"/>
      <c r="P8" s="58"/>
    </row>
    <row r="9" spans="1:26" ht="14.25" customHeight="1">
      <c r="B9" s="1405" t="s">
        <v>1539</v>
      </c>
      <c r="C9" s="1279"/>
      <c r="D9" s="1279"/>
      <c r="E9" s="1279"/>
      <c r="F9" s="1279"/>
      <c r="G9" s="1279"/>
      <c r="H9" s="1279"/>
      <c r="I9" s="1279"/>
    </row>
    <row r="10" spans="1:26" ht="14.25" customHeight="1">
      <c r="B10" s="492"/>
      <c r="C10" s="493">
        <v>2025</v>
      </c>
      <c r="D10" s="493" t="s">
        <v>1540</v>
      </c>
      <c r="E10" s="494">
        <v>2023</v>
      </c>
      <c r="F10" s="495">
        <v>2022</v>
      </c>
      <c r="G10" s="496">
        <v>2021</v>
      </c>
    </row>
    <row r="11" spans="1:26" ht="14.25" customHeight="1">
      <c r="B11" s="497" t="s">
        <v>1541</v>
      </c>
      <c r="C11" s="498"/>
      <c r="D11" s="498"/>
      <c r="E11" s="498"/>
      <c r="F11" s="498"/>
      <c r="G11" s="499"/>
    </row>
    <row r="12" spans="1:26" ht="15" customHeight="1">
      <c r="B12" s="500" t="s">
        <v>1542</v>
      </c>
      <c r="C12" s="334">
        <v>142896</v>
      </c>
      <c r="D12" s="334">
        <v>166211.78387954936</v>
      </c>
      <c r="E12" s="501">
        <v>133043.4271</v>
      </c>
      <c r="F12" s="502">
        <v>104458</v>
      </c>
      <c r="G12" s="503">
        <v>105458</v>
      </c>
    </row>
    <row r="13" spans="1:26" ht="14.25" customHeight="1">
      <c r="B13" s="504" t="s">
        <v>1543</v>
      </c>
      <c r="C13" s="334">
        <v>13890</v>
      </c>
      <c r="D13" s="334">
        <v>14743.524328893282</v>
      </c>
      <c r="E13" s="334">
        <v>22985.461899999998</v>
      </c>
      <c r="F13" s="505">
        <v>21603</v>
      </c>
      <c r="G13" s="506">
        <v>22162</v>
      </c>
    </row>
    <row r="14" spans="1:26" ht="14.25" customHeight="1">
      <c r="B14" s="504" t="s">
        <v>589</v>
      </c>
      <c r="C14" s="334">
        <v>109332</v>
      </c>
      <c r="D14" s="334">
        <v>113019.53488352451</v>
      </c>
      <c r="E14" s="334">
        <v>100293.5724</v>
      </c>
      <c r="F14" s="505">
        <v>80113</v>
      </c>
      <c r="G14" s="506">
        <v>83880</v>
      </c>
    </row>
    <row r="15" spans="1:26" ht="14.25" customHeight="1">
      <c r="B15" s="504" t="s">
        <v>595</v>
      </c>
      <c r="C15" s="334">
        <v>56981</v>
      </c>
      <c r="D15" s="334">
        <v>61645.020040000003</v>
      </c>
      <c r="E15" s="334">
        <v>47162.676700000004</v>
      </c>
      <c r="F15" s="505">
        <v>43944</v>
      </c>
      <c r="G15" s="506">
        <v>46017</v>
      </c>
    </row>
    <row r="16" spans="1:26" ht="14.25" customHeight="1">
      <c r="B16" s="504" t="s">
        <v>1544</v>
      </c>
      <c r="C16" s="334">
        <v>149779</v>
      </c>
      <c r="D16" s="334">
        <v>141577.14737846536</v>
      </c>
      <c r="E16" s="507">
        <v>144853</v>
      </c>
      <c r="F16" s="505">
        <v>111707</v>
      </c>
      <c r="G16" s="506">
        <v>114984</v>
      </c>
    </row>
    <row r="17" spans="1:26" ht="14.25" customHeight="1">
      <c r="B17" s="504" t="s">
        <v>1545</v>
      </c>
      <c r="C17" s="334">
        <v>261874</v>
      </c>
      <c r="D17" s="334">
        <v>273326.09744200762</v>
      </c>
      <c r="E17" s="334">
        <v>279560.59000000003</v>
      </c>
      <c r="F17" s="505">
        <v>215156</v>
      </c>
      <c r="G17" s="506">
        <v>220442</v>
      </c>
    </row>
    <row r="18" spans="1:26" ht="14.25" customHeight="1">
      <c r="B18" s="508" t="s">
        <v>1546</v>
      </c>
      <c r="C18" s="498"/>
      <c r="D18" s="498"/>
      <c r="E18" s="498"/>
      <c r="F18" s="498"/>
      <c r="G18" s="499"/>
    </row>
    <row r="19" spans="1:26" ht="14.25" customHeight="1">
      <c r="B19" s="504" t="s">
        <v>1542</v>
      </c>
      <c r="C19" s="334">
        <v>77202</v>
      </c>
      <c r="D19" s="334">
        <v>97306.376879549396</v>
      </c>
      <c r="E19" s="334">
        <v>59945.857099999994</v>
      </c>
      <c r="F19" s="505">
        <v>34832</v>
      </c>
      <c r="G19" s="506">
        <v>33418</v>
      </c>
    </row>
    <row r="20" spans="1:26" ht="14.25" customHeight="1">
      <c r="B20" s="504" t="s">
        <v>1543</v>
      </c>
      <c r="C20" s="334">
        <v>11790</v>
      </c>
      <c r="D20" s="334">
        <v>12706.992328893282</v>
      </c>
      <c r="E20" s="334">
        <v>22985.461899999998</v>
      </c>
      <c r="F20" s="505">
        <v>21603</v>
      </c>
      <c r="G20" s="506">
        <v>22162</v>
      </c>
    </row>
    <row r="21" spans="1:26" ht="14.25" customHeight="1">
      <c r="B21" s="504" t="s">
        <v>589</v>
      </c>
      <c r="C21" s="334">
        <v>44186</v>
      </c>
      <c r="D21" s="334">
        <v>46615.518883524506</v>
      </c>
      <c r="E21" s="334">
        <v>33978.769400000005</v>
      </c>
      <c r="F21" s="505">
        <v>17600</v>
      </c>
      <c r="G21" s="506">
        <v>18577</v>
      </c>
    </row>
    <row r="22" spans="1:26" ht="14.25" customHeight="1">
      <c r="B22" s="504" t="s">
        <v>595</v>
      </c>
      <c r="C22" s="334">
        <v>54334</v>
      </c>
      <c r="D22" s="334">
        <v>57107.096040000004</v>
      </c>
      <c r="E22" s="334">
        <v>40379.909700000004</v>
      </c>
      <c r="F22" s="505">
        <v>36831</v>
      </c>
      <c r="G22" s="506">
        <v>39279</v>
      </c>
    </row>
    <row r="23" spans="1:26" ht="14.25" customHeight="1">
      <c r="B23" s="504" t="s">
        <v>1544</v>
      </c>
      <c r="C23" s="334">
        <v>149779</v>
      </c>
      <c r="D23" s="334">
        <v>141577.14737846536</v>
      </c>
      <c r="E23" s="507">
        <v>144853</v>
      </c>
      <c r="F23" s="505">
        <v>111707</v>
      </c>
      <c r="G23" s="506">
        <v>114984</v>
      </c>
    </row>
    <row r="24" spans="1:26" ht="14.25" customHeight="1">
      <c r="B24" s="504" t="s">
        <v>1545</v>
      </c>
      <c r="C24" s="334">
        <v>196180</v>
      </c>
      <c r="D24" s="334">
        <v>204420.69044200762</v>
      </c>
      <c r="E24" s="334">
        <v>206463.02000000002</v>
      </c>
      <c r="F24" s="505">
        <v>145530</v>
      </c>
      <c r="G24" s="506">
        <v>148402</v>
      </c>
    </row>
    <row r="25" spans="1:26" ht="14.25" customHeight="1">
      <c r="B25" s="509" t="s">
        <v>1547</v>
      </c>
      <c r="C25" s="510">
        <v>0.76</v>
      </c>
      <c r="D25" s="510">
        <v>0.69257738574476435</v>
      </c>
      <c r="E25" s="510">
        <v>0.7</v>
      </c>
      <c r="F25" s="511">
        <v>0.77</v>
      </c>
      <c r="G25" s="512">
        <v>0.77</v>
      </c>
    </row>
    <row r="26" spans="1:26" ht="16.5" customHeight="1">
      <c r="B26" s="1374" t="s">
        <v>1548</v>
      </c>
      <c r="C26" s="1371"/>
      <c r="D26" s="1371"/>
      <c r="E26" s="1371"/>
      <c r="F26" s="1371"/>
      <c r="G26" s="1371"/>
      <c r="H26" s="256"/>
      <c r="I26" s="256"/>
      <c r="J26" s="256"/>
      <c r="K26" s="256"/>
      <c r="L26" s="256"/>
      <c r="M26" s="58"/>
      <c r="N26" s="58"/>
      <c r="O26" s="58"/>
      <c r="P26" s="58"/>
      <c r="Q26" s="58"/>
      <c r="R26" s="58"/>
      <c r="S26" s="58"/>
      <c r="T26" s="58"/>
      <c r="U26" s="58"/>
      <c r="V26" s="58"/>
      <c r="W26" s="58"/>
      <c r="X26" s="58"/>
      <c r="Y26" s="58"/>
      <c r="Z26" s="58"/>
    </row>
    <row r="27" spans="1:26" ht="14.25" customHeight="1">
      <c r="B27" s="1383" t="s">
        <v>1549</v>
      </c>
      <c r="C27" s="1279"/>
      <c r="D27" s="1279"/>
      <c r="E27" s="1279"/>
      <c r="F27" s="1279"/>
      <c r="G27" s="1279"/>
      <c r="H27" s="389"/>
      <c r="I27" s="389"/>
    </row>
    <row r="28" spans="1:26" ht="14.25" customHeight="1">
      <c r="B28" s="1358" t="s">
        <v>1550</v>
      </c>
      <c r="C28" s="1279"/>
      <c r="D28" s="1279"/>
      <c r="E28" s="1279"/>
      <c r="F28" s="1279"/>
      <c r="G28" s="1279"/>
      <c r="H28" s="389"/>
      <c r="I28" s="389"/>
      <c r="K28" s="513"/>
    </row>
    <row r="29" spans="1:26" ht="14.25" customHeight="1">
      <c r="B29" s="1348" t="s">
        <v>1551</v>
      </c>
      <c r="C29" s="1279"/>
      <c r="D29" s="1279"/>
      <c r="E29" s="1279"/>
      <c r="F29" s="1279"/>
      <c r="G29" s="1279"/>
      <c r="H29" s="389"/>
      <c r="I29" s="514"/>
      <c r="J29" s="514"/>
      <c r="K29" s="514"/>
      <c r="L29" s="514"/>
    </row>
    <row r="30" spans="1:26" ht="14.25" customHeight="1">
      <c r="B30" s="1348"/>
      <c r="C30" s="1279"/>
      <c r="D30" s="1279"/>
      <c r="E30" s="1279"/>
      <c r="F30" s="1279"/>
      <c r="G30" s="1279"/>
      <c r="H30" s="514"/>
      <c r="I30" s="514"/>
      <c r="J30" s="514"/>
      <c r="K30" s="514"/>
      <c r="L30" s="514"/>
    </row>
    <row r="31" spans="1:26" ht="14.25" customHeight="1">
      <c r="B31" s="515"/>
      <c r="C31" s="514"/>
      <c r="D31" s="514"/>
      <c r="E31" s="514"/>
      <c r="F31" s="514"/>
      <c r="G31" s="514"/>
      <c r="H31" s="514"/>
      <c r="I31" s="514"/>
      <c r="J31" s="514"/>
      <c r="K31" s="514"/>
      <c r="L31" s="514"/>
    </row>
    <row r="32" spans="1:26" ht="14.25" customHeight="1">
      <c r="A32" s="429"/>
      <c r="B32" s="1405" t="s">
        <v>1552</v>
      </c>
      <c r="C32" s="1279"/>
      <c r="D32" s="1279"/>
      <c r="E32" s="1279"/>
      <c r="F32" s="1279"/>
      <c r="G32" s="1279"/>
      <c r="H32" s="1279"/>
      <c r="I32" s="1279"/>
      <c r="J32" s="1279"/>
      <c r="K32" s="1279"/>
      <c r="L32" s="1279"/>
      <c r="M32" s="38"/>
      <c r="N32" s="429"/>
      <c r="O32" s="429"/>
      <c r="P32" s="429"/>
      <c r="Q32" s="429"/>
      <c r="R32" s="429"/>
      <c r="S32" s="429"/>
      <c r="T32" s="429"/>
      <c r="U32" s="429"/>
      <c r="V32" s="429"/>
      <c r="W32" s="429"/>
      <c r="X32" s="429"/>
      <c r="Y32" s="429"/>
      <c r="Z32" s="429"/>
    </row>
    <row r="33" spans="1:13" ht="36.75" customHeight="1">
      <c r="B33" s="1501"/>
      <c r="C33" s="1503" t="s">
        <v>1553</v>
      </c>
      <c r="D33" s="1499" t="s">
        <v>1541</v>
      </c>
      <c r="E33" s="1381"/>
      <c r="F33" s="1495"/>
      <c r="G33" s="1499" t="s">
        <v>1554</v>
      </c>
      <c r="H33" s="1381"/>
      <c r="I33" s="1495"/>
      <c r="J33" s="1505" t="s">
        <v>1555</v>
      </c>
      <c r="K33" s="1381"/>
      <c r="L33" s="1382"/>
      <c r="M33" s="34"/>
    </row>
    <row r="34" spans="1:13" ht="14.25" customHeight="1">
      <c r="B34" s="1389"/>
      <c r="C34" s="1392"/>
      <c r="D34" s="1500" t="s">
        <v>1556</v>
      </c>
      <c r="E34" s="1434"/>
      <c r="F34" s="1435"/>
      <c r="G34" s="1500" t="s">
        <v>1556</v>
      </c>
      <c r="H34" s="1434"/>
      <c r="I34" s="1435"/>
      <c r="J34" s="1500" t="s">
        <v>1556</v>
      </c>
      <c r="K34" s="1434"/>
      <c r="L34" s="1429"/>
      <c r="M34" s="34"/>
    </row>
    <row r="35" spans="1:13" ht="14.25" customHeight="1">
      <c r="B35" s="1502"/>
      <c r="C35" s="1504"/>
      <c r="D35" s="516" t="s">
        <v>1273</v>
      </c>
      <c r="E35" s="516" t="s">
        <v>1276</v>
      </c>
      <c r="F35" s="516" t="s">
        <v>1206</v>
      </c>
      <c r="G35" s="516" t="s">
        <v>1273</v>
      </c>
      <c r="H35" s="516" t="s">
        <v>1276</v>
      </c>
      <c r="I35" s="516" t="s">
        <v>1206</v>
      </c>
      <c r="J35" s="516" t="s">
        <v>1273</v>
      </c>
      <c r="K35" s="516" t="s">
        <v>1276</v>
      </c>
      <c r="L35" s="517" t="s">
        <v>1206</v>
      </c>
      <c r="M35" s="34"/>
    </row>
    <row r="36" spans="1:13" ht="14.25" customHeight="1">
      <c r="B36" s="518">
        <v>2025</v>
      </c>
      <c r="C36" s="519"/>
      <c r="D36" s="520"/>
      <c r="E36" s="520"/>
      <c r="F36" s="520"/>
      <c r="G36" s="520"/>
      <c r="H36" s="520"/>
      <c r="I36" s="520"/>
      <c r="J36" s="520"/>
      <c r="K36" s="520"/>
      <c r="L36" s="521"/>
      <c r="M36" s="34"/>
    </row>
    <row r="37" spans="1:13" ht="14.25" customHeight="1">
      <c r="A37" s="53"/>
      <c r="B37" s="1490" t="s">
        <v>1557</v>
      </c>
      <c r="C37" s="522" t="s">
        <v>1558</v>
      </c>
      <c r="D37" s="523">
        <v>81051.651069999993</v>
      </c>
      <c r="E37" s="523">
        <v>1076.9549999999999</v>
      </c>
      <c r="F37" s="523">
        <v>82128.606069999994</v>
      </c>
      <c r="G37" s="523">
        <v>15357.826069999996</v>
      </c>
      <c r="H37" s="523">
        <v>1076.9549999999999</v>
      </c>
      <c r="I37" s="523">
        <v>16434.781069999997</v>
      </c>
      <c r="J37" s="523">
        <v>841.33607000000006</v>
      </c>
      <c r="K37" s="523">
        <v>0</v>
      </c>
      <c r="L37" s="524">
        <v>841.33607000000006</v>
      </c>
      <c r="M37" s="34"/>
    </row>
    <row r="38" spans="1:13" ht="14.25" customHeight="1">
      <c r="A38" s="53"/>
      <c r="B38" s="1389"/>
      <c r="C38" s="525" t="s">
        <v>1559</v>
      </c>
      <c r="D38" s="526">
        <v>21757.145500000002</v>
      </c>
      <c r="E38" s="526">
        <v>2875.8313899999998</v>
      </c>
      <c r="F38" s="526">
        <v>24632.976890000002</v>
      </c>
      <c r="G38" s="526">
        <v>21757.145500000002</v>
      </c>
      <c r="H38" s="526">
        <v>2875.8313899999998</v>
      </c>
      <c r="I38" s="526">
        <v>24632.976890000002</v>
      </c>
      <c r="J38" s="526">
        <v>9878.4955000000009</v>
      </c>
      <c r="K38" s="526">
        <v>275.20039000000003</v>
      </c>
      <c r="L38" s="527">
        <v>10153.695890000001</v>
      </c>
      <c r="M38" s="34"/>
    </row>
    <row r="39" spans="1:13" ht="14.25" customHeight="1">
      <c r="A39" s="53"/>
      <c r="B39" s="1389"/>
      <c r="C39" s="525" t="s">
        <v>1560</v>
      </c>
      <c r="D39" s="526">
        <v>0</v>
      </c>
      <c r="E39" s="526">
        <v>35400.554000000004</v>
      </c>
      <c r="F39" s="526">
        <v>35400.554000000004</v>
      </c>
      <c r="G39" s="526">
        <v>0</v>
      </c>
      <c r="H39" s="526">
        <v>35400.554000000004</v>
      </c>
      <c r="I39" s="526">
        <v>35400.554000000004</v>
      </c>
      <c r="J39" s="526">
        <v>0</v>
      </c>
      <c r="K39" s="526">
        <v>35372.889000000003</v>
      </c>
      <c r="L39" s="527">
        <v>35372.889000000003</v>
      </c>
      <c r="M39" s="34"/>
    </row>
    <row r="40" spans="1:13" ht="14.25" customHeight="1">
      <c r="B40" s="1389"/>
      <c r="C40" s="525" t="s">
        <v>1561</v>
      </c>
      <c r="D40" s="526">
        <v>17.61168</v>
      </c>
      <c r="E40" s="526">
        <v>716.16478000000006</v>
      </c>
      <c r="F40" s="526">
        <v>733.77646000000004</v>
      </c>
      <c r="G40" s="526">
        <v>17.61168</v>
      </c>
      <c r="H40" s="526">
        <v>716.16478000000006</v>
      </c>
      <c r="I40" s="526">
        <v>733.77646000000004</v>
      </c>
      <c r="J40" s="526">
        <v>17.61168</v>
      </c>
      <c r="K40" s="526">
        <v>716.16478000000006</v>
      </c>
      <c r="L40" s="527">
        <v>733.77646000000004</v>
      </c>
      <c r="M40" s="34"/>
    </row>
    <row r="41" spans="1:13" ht="14.25" customHeight="1">
      <c r="B41" s="1432"/>
      <c r="C41" s="528" t="s">
        <v>1206</v>
      </c>
      <c r="D41" s="529">
        <v>102826.40824999999</v>
      </c>
      <c r="E41" s="529">
        <v>40069.505170000004</v>
      </c>
      <c r="F41" s="529">
        <v>142895.91342</v>
      </c>
      <c r="G41" s="529">
        <v>37132.583249999996</v>
      </c>
      <c r="H41" s="529">
        <v>40069.505170000004</v>
      </c>
      <c r="I41" s="529">
        <v>77202.08842</v>
      </c>
      <c r="J41" s="529">
        <v>10737.44325</v>
      </c>
      <c r="K41" s="529">
        <v>36364.25417</v>
      </c>
      <c r="L41" s="530">
        <v>47101.697420000004</v>
      </c>
      <c r="M41" s="531"/>
    </row>
    <row r="42" spans="1:13" ht="14.25" customHeight="1">
      <c r="B42" s="1491" t="s">
        <v>1562</v>
      </c>
      <c r="C42" s="522" t="s">
        <v>1558</v>
      </c>
      <c r="D42" s="526">
        <v>7072.5680000000011</v>
      </c>
      <c r="E42" s="532">
        <v>0</v>
      </c>
      <c r="F42" s="526">
        <v>7072.5680000000011</v>
      </c>
      <c r="G42" s="526">
        <v>6628.0400000000009</v>
      </c>
      <c r="H42" s="526">
        <v>0</v>
      </c>
      <c r="I42" s="526">
        <v>6628.0400000000009</v>
      </c>
      <c r="J42" s="526">
        <v>574.27</v>
      </c>
      <c r="K42" s="526">
        <v>0</v>
      </c>
      <c r="L42" s="527">
        <v>574.27</v>
      </c>
      <c r="M42" s="34"/>
    </row>
    <row r="43" spans="1:13" ht="14.25" customHeight="1">
      <c r="B43" s="1389"/>
      <c r="C43" s="525" t="s">
        <v>1559</v>
      </c>
      <c r="D43" s="526">
        <v>1039.45198</v>
      </c>
      <c r="E43" s="532">
        <v>1654.7929999999999</v>
      </c>
      <c r="F43" s="526">
        <v>2694.2449799999999</v>
      </c>
      <c r="G43" s="526">
        <v>1039.45198</v>
      </c>
      <c r="H43" s="526">
        <v>0</v>
      </c>
      <c r="I43" s="526">
        <v>1039.45198</v>
      </c>
      <c r="J43" s="526">
        <v>1039.45198</v>
      </c>
      <c r="K43" s="526">
        <v>0</v>
      </c>
      <c r="L43" s="527">
        <v>1039.45198</v>
      </c>
      <c r="M43" s="34"/>
    </row>
    <row r="44" spans="1:13" ht="14.25" customHeight="1">
      <c r="B44" s="1389"/>
      <c r="C44" s="525" t="s">
        <v>1560</v>
      </c>
      <c r="D44" s="526">
        <v>0</v>
      </c>
      <c r="E44" s="532">
        <v>4122.9229999999998</v>
      </c>
      <c r="F44" s="526">
        <v>4122.9229999999998</v>
      </c>
      <c r="G44" s="526">
        <v>0</v>
      </c>
      <c r="H44" s="526">
        <v>4122.9229999999998</v>
      </c>
      <c r="I44" s="526">
        <v>4122.9229999999998</v>
      </c>
      <c r="J44" s="526">
        <v>0</v>
      </c>
      <c r="K44" s="526">
        <v>4122.9229999999998</v>
      </c>
      <c r="L44" s="527">
        <v>4122.9229999999998</v>
      </c>
      <c r="M44" s="34"/>
    </row>
    <row r="45" spans="1:13" ht="14.25" customHeight="1">
      <c r="B45" s="1389"/>
      <c r="C45" s="525" t="s">
        <v>1561</v>
      </c>
      <c r="D45" s="526">
        <v>0</v>
      </c>
      <c r="E45" s="532">
        <v>0</v>
      </c>
      <c r="F45" s="526">
        <v>0</v>
      </c>
      <c r="G45" s="526">
        <v>0</v>
      </c>
      <c r="H45" s="526">
        <v>0</v>
      </c>
      <c r="I45" s="526">
        <v>0</v>
      </c>
      <c r="J45" s="526">
        <v>0</v>
      </c>
      <c r="K45" s="526">
        <v>0</v>
      </c>
      <c r="L45" s="527">
        <v>0</v>
      </c>
      <c r="M45" s="34"/>
    </row>
    <row r="46" spans="1:13" ht="14.25" customHeight="1">
      <c r="B46" s="1432"/>
      <c r="C46" s="528" t="s">
        <v>1206</v>
      </c>
      <c r="D46" s="529">
        <v>8112.0199800000009</v>
      </c>
      <c r="E46" s="529">
        <v>5777.7159999999994</v>
      </c>
      <c r="F46" s="529">
        <v>13889.735980000001</v>
      </c>
      <c r="G46" s="529">
        <v>7667.4919800000007</v>
      </c>
      <c r="H46" s="529">
        <v>4122.9229999999998</v>
      </c>
      <c r="I46" s="529">
        <v>11790.414980000001</v>
      </c>
      <c r="J46" s="529">
        <v>1613.72198</v>
      </c>
      <c r="K46" s="529">
        <v>4122.9229999999998</v>
      </c>
      <c r="L46" s="530">
        <v>5736.64498</v>
      </c>
      <c r="M46" s="34"/>
    </row>
    <row r="47" spans="1:13" ht="14.25" customHeight="1">
      <c r="B47" s="1491" t="s">
        <v>589</v>
      </c>
      <c r="C47" s="522" t="s">
        <v>1558</v>
      </c>
      <c r="D47" s="526">
        <v>77795.748000000007</v>
      </c>
      <c r="E47" s="526">
        <v>0</v>
      </c>
      <c r="F47" s="526">
        <v>77795.748000000007</v>
      </c>
      <c r="G47" s="526">
        <v>13557.876000000004</v>
      </c>
      <c r="H47" s="526">
        <v>0</v>
      </c>
      <c r="I47" s="526">
        <v>13557.876000000004</v>
      </c>
      <c r="J47" s="526">
        <v>11.935</v>
      </c>
      <c r="K47" s="526">
        <v>0</v>
      </c>
      <c r="L47" s="527">
        <v>11.935</v>
      </c>
      <c r="M47" s="34"/>
    </row>
    <row r="48" spans="1:13" ht="14.25" customHeight="1">
      <c r="B48" s="1389"/>
      <c r="C48" s="525" t="s">
        <v>1559</v>
      </c>
      <c r="D48" s="526">
        <v>364.49799999999999</v>
      </c>
      <c r="E48" s="526">
        <v>2578.0953199999999</v>
      </c>
      <c r="F48" s="526">
        <v>2942.5933199999999</v>
      </c>
      <c r="G48" s="526">
        <v>364.49799999999999</v>
      </c>
      <c r="H48" s="526">
        <v>2578.0953199999999</v>
      </c>
      <c r="I48" s="526">
        <v>2942.5933199999999</v>
      </c>
      <c r="J48" s="526">
        <v>321.08600000000001</v>
      </c>
      <c r="K48" s="526">
        <v>950.82431999999994</v>
      </c>
      <c r="L48" s="527">
        <v>1271.91032</v>
      </c>
      <c r="M48" s="34"/>
    </row>
    <row r="49" spans="1:13" ht="14.25" customHeight="1">
      <c r="B49" s="1389"/>
      <c r="C49" s="525" t="s">
        <v>1560</v>
      </c>
      <c r="D49" s="526">
        <v>1833.4889999999998</v>
      </c>
      <c r="E49" s="526">
        <v>22234.535</v>
      </c>
      <c r="F49" s="526">
        <v>24068.024000000001</v>
      </c>
      <c r="G49" s="526">
        <v>1833.4889999999998</v>
      </c>
      <c r="H49" s="526">
        <v>22234.535</v>
      </c>
      <c r="I49" s="526">
        <v>24068.024000000001</v>
      </c>
      <c r="J49" s="526">
        <v>1764.5139999999999</v>
      </c>
      <c r="K49" s="526">
        <v>22218.198</v>
      </c>
      <c r="L49" s="527">
        <v>23982.712</v>
      </c>
      <c r="M49" s="34"/>
    </row>
    <row r="50" spans="1:13" ht="14.25" customHeight="1">
      <c r="B50" s="1389"/>
      <c r="C50" s="525" t="s">
        <v>1561</v>
      </c>
      <c r="D50" s="526">
        <v>3949.9999799999996</v>
      </c>
      <c r="E50" s="526">
        <v>575.89236000000005</v>
      </c>
      <c r="F50" s="526">
        <v>4525.8923399999994</v>
      </c>
      <c r="G50" s="526">
        <v>3505.4719799999993</v>
      </c>
      <c r="H50" s="526">
        <v>111.97936000000004</v>
      </c>
      <c r="I50" s="526">
        <v>3617.4513399999996</v>
      </c>
      <c r="J50" s="526">
        <v>3505.4719799999998</v>
      </c>
      <c r="K50" s="526">
        <v>111.97936</v>
      </c>
      <c r="L50" s="527">
        <v>3617.4513399999996</v>
      </c>
      <c r="M50" s="34"/>
    </row>
    <row r="51" spans="1:13" ht="14.25" customHeight="1">
      <c r="B51" s="1432"/>
      <c r="C51" s="528" t="s">
        <v>1206</v>
      </c>
      <c r="D51" s="529">
        <v>83943.734980000008</v>
      </c>
      <c r="E51" s="529">
        <v>25388.522680000002</v>
      </c>
      <c r="F51" s="529">
        <v>109332.25766000002</v>
      </c>
      <c r="G51" s="529">
        <v>19261.334980000003</v>
      </c>
      <c r="H51" s="529">
        <v>24924.609680000001</v>
      </c>
      <c r="I51" s="529">
        <v>44185.944660000008</v>
      </c>
      <c r="J51" s="529">
        <v>5603.0069800000001</v>
      </c>
      <c r="K51" s="529">
        <v>23281.001680000001</v>
      </c>
      <c r="L51" s="530">
        <v>28884.00866</v>
      </c>
      <c r="M51" s="34"/>
    </row>
    <row r="52" spans="1:13" ht="14.25" customHeight="1">
      <c r="B52" s="1491" t="s">
        <v>595</v>
      </c>
      <c r="C52" s="525" t="s">
        <v>1563</v>
      </c>
      <c r="D52" s="526">
        <v>10070.5609</v>
      </c>
      <c r="E52" s="526">
        <v>8027.4340000000002</v>
      </c>
      <c r="F52" s="526">
        <v>18097.994900000002</v>
      </c>
      <c r="G52" s="526">
        <v>7423.7269000000006</v>
      </c>
      <c r="H52" s="526">
        <v>8027.4340000000002</v>
      </c>
      <c r="I52" s="526">
        <v>15451.160900000001</v>
      </c>
      <c r="J52" s="526">
        <v>6305.6619000000001</v>
      </c>
      <c r="K52" s="526">
        <v>0</v>
      </c>
      <c r="L52" s="527">
        <v>6305.6619000000001</v>
      </c>
      <c r="M52" s="34"/>
    </row>
    <row r="53" spans="1:13" ht="14.25" customHeight="1">
      <c r="B53" s="1389"/>
      <c r="C53" s="525" t="s">
        <v>1564</v>
      </c>
      <c r="D53" s="526">
        <v>18945.647219999999</v>
      </c>
      <c r="E53" s="526">
        <v>17521.147639999999</v>
      </c>
      <c r="F53" s="526">
        <v>36466.794859999995</v>
      </c>
      <c r="G53" s="526">
        <v>18945.647219999999</v>
      </c>
      <c r="H53" s="526">
        <v>17521.147639999999</v>
      </c>
      <c r="I53" s="526">
        <v>36466.794859999995</v>
      </c>
      <c r="J53" s="526">
        <v>18945.647219999999</v>
      </c>
      <c r="K53" s="526">
        <v>75.626639999999995</v>
      </c>
      <c r="L53" s="527">
        <v>19021.273859999998</v>
      </c>
      <c r="M53" s="34"/>
    </row>
    <row r="54" spans="1:13" ht="14.25" customHeight="1">
      <c r="B54" s="1389"/>
      <c r="C54" s="525" t="s">
        <v>1565</v>
      </c>
      <c r="D54" s="526">
        <v>1058.13915</v>
      </c>
      <c r="E54" s="526">
        <v>1358.2796900000001</v>
      </c>
      <c r="F54" s="526">
        <v>2416.4188400000003</v>
      </c>
      <c r="G54" s="526">
        <v>1058.13915</v>
      </c>
      <c r="H54" s="526">
        <v>1358.2796900000001</v>
      </c>
      <c r="I54" s="526">
        <v>2416.4188400000003</v>
      </c>
      <c r="J54" s="526">
        <v>753.20015000000001</v>
      </c>
      <c r="K54" s="526">
        <v>293.40868999999998</v>
      </c>
      <c r="L54" s="527">
        <v>1046.6088399999999</v>
      </c>
      <c r="M54" s="34"/>
    </row>
    <row r="55" spans="1:13" ht="14.25" customHeight="1">
      <c r="B55" s="1432"/>
      <c r="C55" s="528" t="s">
        <v>1206</v>
      </c>
      <c r="D55" s="529">
        <v>30074.347269999998</v>
      </c>
      <c r="E55" s="529">
        <v>26906.86133</v>
      </c>
      <c r="F55" s="529">
        <v>56981.208599999998</v>
      </c>
      <c r="G55" s="529">
        <v>27427.513269999999</v>
      </c>
      <c r="H55" s="529">
        <v>26906.86133</v>
      </c>
      <c r="I55" s="529">
        <v>54334.374599999996</v>
      </c>
      <c r="J55" s="529">
        <v>26004.509269999999</v>
      </c>
      <c r="K55" s="529">
        <v>369.03532999999999</v>
      </c>
      <c r="L55" s="530">
        <v>26373.544599999997</v>
      </c>
      <c r="M55" s="531"/>
    </row>
    <row r="56" spans="1:13" ht="14.25" customHeight="1">
      <c r="B56" s="1492" t="s">
        <v>1566</v>
      </c>
      <c r="C56" s="1493"/>
      <c r="D56" s="1496">
        <f>F41+F46-F51-F55</f>
        <v>-9527.8168600000208</v>
      </c>
      <c r="E56" s="1497"/>
      <c r="F56" s="1498"/>
      <c r="G56" s="1496">
        <f>I41+I46-I51-I55</f>
        <v>-9527.8158600000024</v>
      </c>
      <c r="H56" s="1497"/>
      <c r="I56" s="1498"/>
      <c r="J56" s="1496">
        <f>L41+L46-L51-L55</f>
        <v>-2419.2108599999956</v>
      </c>
      <c r="K56" s="1497"/>
      <c r="L56" s="1498"/>
      <c r="M56" s="34"/>
    </row>
    <row r="57" spans="1:13" ht="14.25" customHeight="1">
      <c r="B57" s="518">
        <v>2024</v>
      </c>
      <c r="C57" s="519"/>
      <c r="D57" s="520"/>
      <c r="E57" s="520"/>
      <c r="F57" s="520"/>
      <c r="G57" s="520"/>
      <c r="H57" s="520"/>
      <c r="I57" s="520"/>
      <c r="J57" s="520"/>
      <c r="K57" s="520"/>
      <c r="L57" s="521"/>
      <c r="M57" s="34"/>
    </row>
    <row r="58" spans="1:13" ht="14.25" customHeight="1">
      <c r="A58" s="53"/>
      <c r="B58" s="1490" t="s">
        <v>1557</v>
      </c>
      <c r="C58" s="522" t="s">
        <v>1558</v>
      </c>
      <c r="D58" s="523">
        <v>89292.446979549364</v>
      </c>
      <c r="E58" s="523">
        <v>952.35299999999995</v>
      </c>
      <c r="F58" s="523">
        <v>90244.799979549367</v>
      </c>
      <c r="G58" s="523">
        <v>20387.039979549358</v>
      </c>
      <c r="H58" s="523">
        <v>952.35299999999995</v>
      </c>
      <c r="I58" s="523">
        <v>21339.392979549357</v>
      </c>
      <c r="J58" s="523">
        <v>1280.4590000000001</v>
      </c>
      <c r="K58" s="523">
        <v>0</v>
      </c>
      <c r="L58" s="524">
        <v>1280.4590000000001</v>
      </c>
      <c r="M58" s="34"/>
    </row>
    <row r="59" spans="1:13" ht="14.25" customHeight="1">
      <c r="A59" s="53"/>
      <c r="B59" s="1389"/>
      <c r="C59" s="525" t="s">
        <v>1559</v>
      </c>
      <c r="D59" s="526">
        <v>26663.265000000003</v>
      </c>
      <c r="E59" s="526">
        <v>3082.1868999999997</v>
      </c>
      <c r="F59" s="526">
        <v>29745.451900000004</v>
      </c>
      <c r="G59" s="526">
        <v>26663.265000000003</v>
      </c>
      <c r="H59" s="526">
        <v>3082.1868999999997</v>
      </c>
      <c r="I59" s="526">
        <v>29745.451900000004</v>
      </c>
      <c r="J59" s="526">
        <v>12173.665000000001</v>
      </c>
      <c r="K59" s="526">
        <v>295.61799999999999</v>
      </c>
      <c r="L59" s="527">
        <v>12469.283000000001</v>
      </c>
      <c r="M59" s="34"/>
    </row>
    <row r="60" spans="1:13" ht="14.25" customHeight="1">
      <c r="A60" s="53"/>
      <c r="B60" s="1389"/>
      <c r="C60" s="525" t="s">
        <v>1560</v>
      </c>
      <c r="D60" s="526">
        <v>0</v>
      </c>
      <c r="E60" s="526">
        <v>45851.731</v>
      </c>
      <c r="F60" s="526">
        <v>45851.731</v>
      </c>
      <c r="G60" s="526">
        <v>0</v>
      </c>
      <c r="H60" s="526">
        <v>45851.731</v>
      </c>
      <c r="I60" s="526">
        <v>45851.731</v>
      </c>
      <c r="J60" s="526">
        <v>0</v>
      </c>
      <c r="K60" s="526">
        <v>45827.495999999999</v>
      </c>
      <c r="L60" s="527">
        <v>45827.495999999999</v>
      </c>
      <c r="M60" s="34"/>
    </row>
    <row r="61" spans="1:13" ht="14.25" customHeight="1">
      <c r="B61" s="1389"/>
      <c r="C61" s="525" t="s">
        <v>1561</v>
      </c>
      <c r="D61" s="526">
        <v>9.3119999999999994</v>
      </c>
      <c r="E61" s="526">
        <v>790.01700000000005</v>
      </c>
      <c r="F61" s="526">
        <v>799.32900000000006</v>
      </c>
      <c r="G61" s="526">
        <v>9.3119999999999994</v>
      </c>
      <c r="H61" s="526">
        <v>790.01700000000005</v>
      </c>
      <c r="I61" s="526">
        <v>799.32900000000006</v>
      </c>
      <c r="J61" s="526">
        <v>9.3119999999999994</v>
      </c>
      <c r="K61" s="526">
        <v>790.01700000000005</v>
      </c>
      <c r="L61" s="527">
        <v>799.32900000000006</v>
      </c>
      <c r="M61" s="34"/>
    </row>
    <row r="62" spans="1:13" ht="14.25" customHeight="1">
      <c r="B62" s="1432"/>
      <c r="C62" s="528" t="s">
        <v>1206</v>
      </c>
      <c r="D62" s="529">
        <v>115965.02397954937</v>
      </c>
      <c r="E62" s="529">
        <v>50676.287900000003</v>
      </c>
      <c r="F62" s="529">
        <v>166641.31187954938</v>
      </c>
      <c r="G62" s="529">
        <v>47059.616979549355</v>
      </c>
      <c r="H62" s="529">
        <v>50676.287900000003</v>
      </c>
      <c r="I62" s="529">
        <v>97735.904879549358</v>
      </c>
      <c r="J62" s="529">
        <v>13463.436000000002</v>
      </c>
      <c r="K62" s="529">
        <v>46913.131000000001</v>
      </c>
      <c r="L62" s="530">
        <v>60376.566999999995</v>
      </c>
      <c r="M62" s="531"/>
    </row>
    <row r="63" spans="1:13" ht="14.25" customHeight="1">
      <c r="B63" s="1491" t="s">
        <v>1562</v>
      </c>
      <c r="C63" s="522" t="s">
        <v>1558</v>
      </c>
      <c r="D63" s="526">
        <v>11418.418328893278</v>
      </c>
      <c r="E63" s="532">
        <v>0</v>
      </c>
      <c r="F63" s="526">
        <v>11418.418328893278</v>
      </c>
      <c r="G63" s="526">
        <v>10998.265328893278</v>
      </c>
      <c r="H63" s="526">
        <v>0</v>
      </c>
      <c r="I63" s="526">
        <v>10998.265328893278</v>
      </c>
      <c r="J63" s="526">
        <v>0</v>
      </c>
      <c r="K63" s="526">
        <v>0</v>
      </c>
      <c r="L63" s="527">
        <v>0</v>
      </c>
      <c r="M63" s="34"/>
    </row>
    <row r="64" spans="1:13" ht="14.25" customHeight="1">
      <c r="B64" s="1389"/>
      <c r="C64" s="525" t="s">
        <v>1559</v>
      </c>
      <c r="D64" s="526">
        <v>976.05700000000002</v>
      </c>
      <c r="E64" s="532">
        <v>1616.3789999999999</v>
      </c>
      <c r="F64" s="526">
        <v>2592.4359999999997</v>
      </c>
      <c r="G64" s="526">
        <v>976.05700000000002</v>
      </c>
      <c r="H64" s="526">
        <v>0</v>
      </c>
      <c r="I64" s="526">
        <v>976.05700000000002</v>
      </c>
      <c r="J64" s="526">
        <v>927.46900000000005</v>
      </c>
      <c r="K64" s="526">
        <v>0</v>
      </c>
      <c r="L64" s="527">
        <v>927.46900000000005</v>
      </c>
      <c r="M64" s="34"/>
    </row>
    <row r="65" spans="2:13" ht="14.25" customHeight="1">
      <c r="B65" s="1389"/>
      <c r="C65" s="525" t="s">
        <v>1560</v>
      </c>
      <c r="D65" s="526">
        <v>0</v>
      </c>
      <c r="E65" s="532">
        <v>0</v>
      </c>
      <c r="F65" s="526">
        <v>0</v>
      </c>
      <c r="G65" s="526">
        <v>0</v>
      </c>
      <c r="H65" s="526">
        <v>0</v>
      </c>
      <c r="I65" s="526">
        <v>0</v>
      </c>
      <c r="J65" s="526">
        <v>0</v>
      </c>
      <c r="K65" s="526">
        <v>0</v>
      </c>
      <c r="L65" s="527">
        <v>0</v>
      </c>
      <c r="M65" s="34"/>
    </row>
    <row r="66" spans="2:13" ht="14.25" customHeight="1">
      <c r="B66" s="1389"/>
      <c r="C66" s="525" t="s">
        <v>1561</v>
      </c>
      <c r="D66" s="526">
        <v>0</v>
      </c>
      <c r="E66" s="532">
        <v>0</v>
      </c>
      <c r="F66" s="526">
        <v>0</v>
      </c>
      <c r="G66" s="526">
        <v>0</v>
      </c>
      <c r="H66" s="526">
        <v>0</v>
      </c>
      <c r="I66" s="526">
        <v>0</v>
      </c>
      <c r="J66" s="526">
        <v>0</v>
      </c>
      <c r="K66" s="526">
        <v>0</v>
      </c>
      <c r="L66" s="527">
        <v>0</v>
      </c>
      <c r="M66" s="34"/>
    </row>
    <row r="67" spans="2:13" ht="14.25" customHeight="1">
      <c r="B67" s="1432"/>
      <c r="C67" s="528" t="s">
        <v>1206</v>
      </c>
      <c r="D67" s="529">
        <v>12394.475328893279</v>
      </c>
      <c r="E67" s="529">
        <v>1616.3789999999999</v>
      </c>
      <c r="F67" s="529">
        <v>14010.854328893278</v>
      </c>
      <c r="G67" s="529">
        <v>11974.322328893279</v>
      </c>
      <c r="H67" s="529">
        <v>0</v>
      </c>
      <c r="I67" s="529">
        <v>11974.322328893279</v>
      </c>
      <c r="J67" s="529">
        <v>927.46900000000005</v>
      </c>
      <c r="K67" s="529">
        <v>0</v>
      </c>
      <c r="L67" s="530">
        <v>927.46900000000005</v>
      </c>
      <c r="M67" s="34"/>
    </row>
    <row r="68" spans="2:13" ht="14.25" customHeight="1">
      <c r="B68" s="1491" t="s">
        <v>589</v>
      </c>
      <c r="C68" s="522" t="s">
        <v>1558</v>
      </c>
      <c r="D68" s="526">
        <v>81188.121428893268</v>
      </c>
      <c r="E68" s="526">
        <v>0</v>
      </c>
      <c r="F68" s="526">
        <v>81188.121428893268</v>
      </c>
      <c r="G68" s="526">
        <v>15655.979428893268</v>
      </c>
      <c r="H68" s="526">
        <v>0</v>
      </c>
      <c r="I68" s="526">
        <v>15655.979428893268</v>
      </c>
      <c r="J68" s="526">
        <v>11.385</v>
      </c>
      <c r="K68" s="526">
        <v>0</v>
      </c>
      <c r="L68" s="527">
        <v>11.385</v>
      </c>
      <c r="M68" s="34"/>
    </row>
    <row r="69" spans="2:13" ht="14.25" customHeight="1">
      <c r="B69" s="1389"/>
      <c r="C69" s="525" t="s">
        <v>1559</v>
      </c>
      <c r="D69" s="526">
        <v>1684.9540000000002</v>
      </c>
      <c r="E69" s="526">
        <v>1581.453</v>
      </c>
      <c r="F69" s="526">
        <v>3266.4070000000002</v>
      </c>
      <c r="G69" s="526">
        <v>1684.9540000000002</v>
      </c>
      <c r="H69" s="526">
        <v>1581.453</v>
      </c>
      <c r="I69" s="526">
        <v>3266.4070000000002</v>
      </c>
      <c r="J69" s="526">
        <v>1322.3920000000001</v>
      </c>
      <c r="K69" s="526">
        <v>0</v>
      </c>
      <c r="L69" s="527">
        <v>1322.3920000000001</v>
      </c>
      <c r="M69" s="34"/>
    </row>
    <row r="70" spans="2:13" ht="14.25" customHeight="1">
      <c r="B70" s="1389"/>
      <c r="C70" s="525" t="s">
        <v>1560</v>
      </c>
      <c r="D70" s="526">
        <v>1570.518</v>
      </c>
      <c r="E70" s="526">
        <v>24433.230454631244</v>
      </c>
      <c r="F70" s="526">
        <v>26003.748454631244</v>
      </c>
      <c r="G70" s="526">
        <v>1570.518</v>
      </c>
      <c r="H70" s="526">
        <v>24433.230454631244</v>
      </c>
      <c r="I70" s="526">
        <v>26003.748454631244</v>
      </c>
      <c r="J70" s="526">
        <v>1464.4380000000001</v>
      </c>
      <c r="K70" s="526">
        <v>24423.314999999999</v>
      </c>
      <c r="L70" s="527">
        <v>25887.752999999997</v>
      </c>
      <c r="M70" s="34"/>
    </row>
    <row r="71" spans="2:13" ht="14.25" customHeight="1">
      <c r="B71" s="1389"/>
      <c r="C71" s="525" t="s">
        <v>1561</v>
      </c>
      <c r="D71" s="526">
        <v>1347.6220000000001</v>
      </c>
      <c r="E71" s="526">
        <v>451.721</v>
      </c>
      <c r="F71" s="526">
        <v>1799.3430000000001</v>
      </c>
      <c r="G71" s="526">
        <v>927.46900000000005</v>
      </c>
      <c r="H71" s="526">
        <v>0</v>
      </c>
      <c r="I71" s="526">
        <v>927.46900000000005</v>
      </c>
      <c r="J71" s="526">
        <v>927.46900000000005</v>
      </c>
      <c r="K71" s="526">
        <v>0</v>
      </c>
      <c r="L71" s="527">
        <v>927.46900000000005</v>
      </c>
      <c r="M71" s="34"/>
    </row>
    <row r="72" spans="2:13" ht="14.25" customHeight="1">
      <c r="B72" s="1432"/>
      <c r="C72" s="528" t="s">
        <v>1206</v>
      </c>
      <c r="D72" s="529">
        <v>85791.215428893265</v>
      </c>
      <c r="E72" s="529">
        <v>26466.404454631247</v>
      </c>
      <c r="F72" s="529">
        <v>112257.61988352452</v>
      </c>
      <c r="G72" s="529">
        <v>19838.920428893271</v>
      </c>
      <c r="H72" s="529">
        <v>26014.683454631246</v>
      </c>
      <c r="I72" s="529">
        <v>45853.603883524513</v>
      </c>
      <c r="J72" s="529">
        <v>3725.6840000000002</v>
      </c>
      <c r="K72" s="529">
        <v>24423.314999999999</v>
      </c>
      <c r="L72" s="530">
        <v>28148.999</v>
      </c>
      <c r="M72" s="34"/>
    </row>
    <row r="73" spans="2:13" ht="14.25" customHeight="1">
      <c r="B73" s="1491" t="s">
        <v>595</v>
      </c>
      <c r="C73" s="525" t="s">
        <v>1563</v>
      </c>
      <c r="D73" s="526">
        <v>7651.2569999999996</v>
      </c>
      <c r="E73" s="526">
        <v>12036.414499999999</v>
      </c>
      <c r="F73" s="526">
        <v>19687.671499999997</v>
      </c>
      <c r="G73" s="526">
        <v>7651.2569999999996</v>
      </c>
      <c r="H73" s="526">
        <v>7498.490499999999</v>
      </c>
      <c r="I73" s="526">
        <v>15149.747499999998</v>
      </c>
      <c r="J73" s="526">
        <v>4770.3760000000002</v>
      </c>
      <c r="K73" s="526">
        <v>0</v>
      </c>
      <c r="L73" s="527">
        <v>4770.3760000000002</v>
      </c>
      <c r="M73" s="34"/>
    </row>
    <row r="74" spans="2:13" ht="14.25" customHeight="1">
      <c r="B74" s="1389"/>
      <c r="C74" s="525" t="s">
        <v>1564</v>
      </c>
      <c r="D74" s="526">
        <v>22340.269</v>
      </c>
      <c r="E74" s="526">
        <v>17365.272540000002</v>
      </c>
      <c r="F74" s="526">
        <v>39705.541540000006</v>
      </c>
      <c r="G74" s="526">
        <v>22340.269</v>
      </c>
      <c r="H74" s="526">
        <v>17365.272540000002</v>
      </c>
      <c r="I74" s="526">
        <v>39705.541540000006</v>
      </c>
      <c r="J74" s="526">
        <v>22340.269</v>
      </c>
      <c r="K74" s="526">
        <v>79.427999999999997</v>
      </c>
      <c r="L74" s="527">
        <v>22419.697</v>
      </c>
      <c r="M74" s="34"/>
    </row>
    <row r="75" spans="2:13" ht="14.25" customHeight="1">
      <c r="B75" s="1389"/>
      <c r="C75" s="525" t="s">
        <v>1565</v>
      </c>
      <c r="D75" s="526">
        <v>1040.7190000000001</v>
      </c>
      <c r="E75" s="526">
        <v>1211.088</v>
      </c>
      <c r="F75" s="526">
        <v>2251.8069999999998</v>
      </c>
      <c r="G75" s="526">
        <v>1040.7190000000001</v>
      </c>
      <c r="H75" s="526">
        <v>1211.088</v>
      </c>
      <c r="I75" s="526">
        <v>2251.8069999999998</v>
      </c>
      <c r="J75" s="526">
        <v>749.93599999999992</v>
      </c>
      <c r="K75" s="526">
        <v>178.828</v>
      </c>
      <c r="L75" s="527">
        <v>928.7639999999999</v>
      </c>
      <c r="M75" s="34"/>
    </row>
    <row r="76" spans="2:13" ht="14.25" customHeight="1">
      <c r="B76" s="1432"/>
      <c r="C76" s="528" t="s">
        <v>1206</v>
      </c>
      <c r="D76" s="529">
        <v>31032.244999999999</v>
      </c>
      <c r="E76" s="529">
        <v>30612.77504</v>
      </c>
      <c r="F76" s="529">
        <v>61645.020040000003</v>
      </c>
      <c r="G76" s="529">
        <v>31032.244999999999</v>
      </c>
      <c r="H76" s="529">
        <v>26074.851040000001</v>
      </c>
      <c r="I76" s="529">
        <v>57107.096040000004</v>
      </c>
      <c r="J76" s="529">
        <v>27860.581000000002</v>
      </c>
      <c r="K76" s="529">
        <v>258.25599999999997</v>
      </c>
      <c r="L76" s="530">
        <v>28118.837</v>
      </c>
      <c r="M76" s="531"/>
    </row>
    <row r="77" spans="2:13" ht="14.25" customHeight="1">
      <c r="B77" s="1492" t="s">
        <v>1566</v>
      </c>
      <c r="C77" s="1493"/>
      <c r="D77" s="1446">
        <v>6749.5262849181172</v>
      </c>
      <c r="E77" s="1447"/>
      <c r="F77" s="1493"/>
      <c r="G77" s="1446">
        <v>6749.5272849181074</v>
      </c>
      <c r="H77" s="1447"/>
      <c r="I77" s="1493"/>
      <c r="J77" s="1446">
        <v>5036.199999999998</v>
      </c>
      <c r="K77" s="1447"/>
      <c r="L77" s="1448"/>
      <c r="M77" s="34"/>
    </row>
    <row r="78" spans="2:13" ht="15.75" customHeight="1">
      <c r="B78" s="1363" t="s">
        <v>1567</v>
      </c>
      <c r="C78" s="1279"/>
      <c r="D78" s="1279"/>
      <c r="E78" s="1279"/>
      <c r="F78" s="1279"/>
      <c r="G78" s="1279"/>
      <c r="H78" s="1279"/>
      <c r="I78" s="1279"/>
      <c r="J78" s="1279"/>
      <c r="K78" s="1279"/>
      <c r="L78" s="1279"/>
      <c r="M78" s="34"/>
    </row>
    <row r="79" spans="2:13" ht="14.25" customHeight="1">
      <c r="B79" s="1383" t="s">
        <v>1568</v>
      </c>
      <c r="C79" s="1279"/>
      <c r="D79" s="1279"/>
      <c r="E79" s="1279"/>
      <c r="F79" s="1279"/>
      <c r="G79" s="389"/>
      <c r="H79" s="389"/>
      <c r="I79" s="389"/>
    </row>
    <row r="80" spans="2:13" ht="14.25" customHeight="1">
      <c r="B80" s="1348" t="s">
        <v>1551</v>
      </c>
      <c r="C80" s="1279"/>
      <c r="D80" s="1279"/>
      <c r="E80" s="1279"/>
      <c r="F80" s="1279"/>
      <c r="G80" s="1279"/>
      <c r="H80" s="533"/>
      <c r="I80" s="533"/>
      <c r="J80" s="534"/>
      <c r="K80" s="534"/>
      <c r="L80" s="534"/>
    </row>
    <row r="81" spans="1:15" ht="14.25" customHeight="1">
      <c r="B81" s="1384" t="s">
        <v>1569</v>
      </c>
      <c r="C81" s="1279"/>
      <c r="D81" s="1279"/>
      <c r="E81" s="1279"/>
      <c r="F81" s="1279"/>
      <c r="G81" s="1279"/>
      <c r="H81" s="1279"/>
      <c r="I81" s="1279"/>
      <c r="J81" s="1279"/>
      <c r="K81" s="1279"/>
      <c r="L81" s="1279"/>
      <c r="M81" s="535"/>
      <c r="N81" s="535"/>
    </row>
    <row r="82" spans="1:15" ht="14.25" customHeight="1">
      <c r="B82" s="1449"/>
      <c r="C82" s="1450" t="s">
        <v>1206</v>
      </c>
      <c r="D82" s="1494" t="s">
        <v>1570</v>
      </c>
      <c r="E82" s="1381"/>
      <c r="F82" s="1381"/>
      <c r="G82" s="1495"/>
      <c r="H82" s="536"/>
      <c r="I82" s="537" t="s">
        <v>1571</v>
      </c>
    </row>
    <row r="83" spans="1:15" ht="16.5" customHeight="1">
      <c r="A83" s="53"/>
      <c r="B83" s="1389"/>
      <c r="C83" s="1392"/>
      <c r="D83" s="1451"/>
      <c r="E83" s="1435"/>
      <c r="F83" s="1451" t="s">
        <v>1572</v>
      </c>
      <c r="G83" s="1434"/>
      <c r="H83" s="1435"/>
      <c r="I83" s="538"/>
    </row>
    <row r="84" spans="1:15" ht="43.5" customHeight="1">
      <c r="A84" s="53"/>
      <c r="B84" s="1432"/>
      <c r="C84" s="1393"/>
      <c r="D84" s="539" t="s">
        <v>1573</v>
      </c>
      <c r="E84" s="539" t="s">
        <v>1574</v>
      </c>
      <c r="F84" s="539" t="s">
        <v>1575</v>
      </c>
      <c r="G84" s="539" t="s">
        <v>1576</v>
      </c>
      <c r="H84" s="539" t="s">
        <v>1577</v>
      </c>
      <c r="I84" s="540" t="s">
        <v>1578</v>
      </c>
    </row>
    <row r="85" spans="1:15" ht="12.75" customHeight="1">
      <c r="B85" s="1440">
        <v>2025</v>
      </c>
      <c r="C85" s="1434"/>
      <c r="D85" s="1434"/>
      <c r="E85" s="1434"/>
      <c r="F85" s="1434"/>
      <c r="G85" s="1434"/>
      <c r="H85" s="1434"/>
      <c r="I85" s="1429"/>
      <c r="J85" s="541"/>
      <c r="K85" s="541"/>
      <c r="L85" s="541"/>
      <c r="M85" s="541"/>
      <c r="N85" s="541"/>
      <c r="O85" s="541"/>
    </row>
    <row r="86" spans="1:15" ht="15.75" customHeight="1">
      <c r="A86" s="53"/>
      <c r="B86" s="542" t="s">
        <v>1542</v>
      </c>
      <c r="C86" s="543">
        <v>142896</v>
      </c>
      <c r="D86" s="544">
        <v>25335</v>
      </c>
      <c r="E86" s="543">
        <v>4765</v>
      </c>
      <c r="F86" s="545">
        <v>9595</v>
      </c>
      <c r="G86" s="545">
        <v>37506</v>
      </c>
      <c r="H86" s="545">
        <v>47102</v>
      </c>
      <c r="I86" s="546">
        <v>65694</v>
      </c>
    </row>
    <row r="87" spans="1:15" ht="15" customHeight="1">
      <c r="A87" s="53"/>
      <c r="B87" s="542" t="s">
        <v>1543</v>
      </c>
      <c r="C87" s="543">
        <v>13890</v>
      </c>
      <c r="D87" s="545">
        <v>2021</v>
      </c>
      <c r="E87" s="543">
        <v>4033</v>
      </c>
      <c r="F87" s="545">
        <v>1015</v>
      </c>
      <c r="G87" s="545">
        <v>4721</v>
      </c>
      <c r="H87" s="545">
        <v>5737</v>
      </c>
      <c r="I87" s="546">
        <v>2099</v>
      </c>
    </row>
    <row r="88" spans="1:15" ht="14.25" customHeight="1">
      <c r="A88" s="53"/>
      <c r="B88" s="542" t="s">
        <v>589</v>
      </c>
      <c r="C88" s="543">
        <v>109332</v>
      </c>
      <c r="D88" s="545">
        <v>4132</v>
      </c>
      <c r="E88" s="543">
        <v>11170</v>
      </c>
      <c r="F88" s="545">
        <v>2078</v>
      </c>
      <c r="G88" s="545">
        <v>26806</v>
      </c>
      <c r="H88" s="545">
        <v>28884</v>
      </c>
      <c r="I88" s="546">
        <v>65146</v>
      </c>
    </row>
    <row r="89" spans="1:15" ht="14.25" customHeight="1">
      <c r="A89" s="53"/>
      <c r="B89" s="542" t="s">
        <v>595</v>
      </c>
      <c r="C89" s="543">
        <v>56981</v>
      </c>
      <c r="D89" s="545">
        <v>26374</v>
      </c>
      <c r="E89" s="543">
        <v>1587</v>
      </c>
      <c r="F89" s="545">
        <v>8431</v>
      </c>
      <c r="G89" s="545">
        <v>17942</v>
      </c>
      <c r="H89" s="545">
        <v>26374</v>
      </c>
      <c r="I89" s="546">
        <v>2647</v>
      </c>
    </row>
    <row r="90" spans="1:15" ht="14.25" customHeight="1">
      <c r="A90" s="53"/>
      <c r="B90" s="542" t="s">
        <v>1544</v>
      </c>
      <c r="C90" s="543">
        <v>149779</v>
      </c>
      <c r="D90" s="545">
        <v>60877</v>
      </c>
      <c r="E90" s="543">
        <v>7262</v>
      </c>
      <c r="F90" s="545">
        <v>23714</v>
      </c>
      <c r="G90" s="545">
        <v>57927</v>
      </c>
      <c r="H90" s="545">
        <v>81640</v>
      </c>
      <c r="I90" s="546">
        <v>0</v>
      </c>
      <c r="K90" s="192"/>
      <c r="L90" s="192"/>
      <c r="M90" s="192"/>
      <c r="N90" s="192"/>
    </row>
    <row r="91" spans="1:15" ht="15" customHeight="1">
      <c r="A91" s="53"/>
      <c r="B91" s="542" t="s">
        <v>1545</v>
      </c>
      <c r="C91" s="543">
        <v>261874</v>
      </c>
      <c r="D91" s="545">
        <v>76157</v>
      </c>
      <c r="E91" s="543">
        <v>11689</v>
      </c>
      <c r="F91" s="545">
        <v>33017</v>
      </c>
      <c r="G91" s="545">
        <v>75318</v>
      </c>
      <c r="H91" s="545">
        <v>108335</v>
      </c>
      <c r="I91" s="546">
        <v>65694</v>
      </c>
    </row>
    <row r="92" spans="1:15" ht="15" customHeight="1">
      <c r="A92" s="53"/>
      <c r="B92" s="542" t="s">
        <v>1579</v>
      </c>
      <c r="C92" s="547">
        <v>0.76</v>
      </c>
      <c r="D92" s="547">
        <v>0.8</v>
      </c>
      <c r="E92" s="547">
        <v>0.62</v>
      </c>
      <c r="F92" s="548">
        <v>0.72</v>
      </c>
      <c r="G92" s="547">
        <v>0.77</v>
      </c>
      <c r="H92" s="547">
        <v>0.75</v>
      </c>
      <c r="I92" s="549">
        <v>0</v>
      </c>
    </row>
    <row r="93" spans="1:15" ht="15" customHeight="1">
      <c r="A93" s="53"/>
      <c r="B93" s="550" t="s">
        <v>1580</v>
      </c>
      <c r="C93" s="551">
        <v>1.88</v>
      </c>
      <c r="D93" s="552">
        <v>1.7</v>
      </c>
      <c r="E93" s="553">
        <v>2.6</v>
      </c>
      <c r="F93" s="552">
        <v>2.1</v>
      </c>
      <c r="G93" s="552">
        <v>1.9</v>
      </c>
      <c r="H93" s="551">
        <v>1.98</v>
      </c>
      <c r="I93" s="546" t="s">
        <v>1487</v>
      </c>
    </row>
    <row r="94" spans="1:15" ht="15" customHeight="1">
      <c r="A94" s="53"/>
      <c r="B94" s="550" t="s">
        <v>1581</v>
      </c>
      <c r="C94" s="551">
        <v>0.74</v>
      </c>
      <c r="D94" s="552">
        <v>0.6</v>
      </c>
      <c r="E94" s="553">
        <v>1.1000000000000001</v>
      </c>
      <c r="F94" s="552">
        <v>0.6</v>
      </c>
      <c r="G94" s="552">
        <v>1</v>
      </c>
      <c r="H94" s="551">
        <v>0.86</v>
      </c>
      <c r="I94" s="546" t="s">
        <v>1487</v>
      </c>
    </row>
    <row r="95" spans="1:15" ht="12.75" customHeight="1">
      <c r="B95" s="1437" t="s">
        <v>1582</v>
      </c>
      <c r="C95" s="1438"/>
      <c r="D95" s="1438"/>
      <c r="E95" s="1438"/>
      <c r="F95" s="1438"/>
      <c r="G95" s="1438"/>
      <c r="H95" s="1438"/>
      <c r="I95" s="1439"/>
      <c r="J95" s="541"/>
      <c r="K95" s="541"/>
      <c r="L95" s="541"/>
      <c r="M95" s="541"/>
      <c r="N95" s="541"/>
      <c r="O95" s="541"/>
    </row>
    <row r="96" spans="1:15" ht="15.75" customHeight="1">
      <c r="A96" s="53"/>
      <c r="B96" s="542" t="s">
        <v>1542</v>
      </c>
      <c r="C96" s="543">
        <v>166211.78387954936</v>
      </c>
      <c r="D96" s="544" t="s">
        <v>1583</v>
      </c>
      <c r="E96" s="543">
        <v>8045.5868795493489</v>
      </c>
      <c r="F96" s="545">
        <v>9916.4619999999995</v>
      </c>
      <c r="G96" s="545">
        <v>50030.327999999994</v>
      </c>
      <c r="H96" s="545">
        <v>59946.789999999994</v>
      </c>
      <c r="I96" s="546">
        <v>68905.407000000007</v>
      </c>
    </row>
    <row r="97" spans="1:15" ht="15" customHeight="1">
      <c r="A97" s="53"/>
      <c r="B97" s="542" t="s">
        <v>1543</v>
      </c>
      <c r="C97" s="543">
        <v>14743.524328893282</v>
      </c>
      <c r="D97" s="545">
        <v>2232.1380000000004</v>
      </c>
      <c r="E97" s="543">
        <v>8814.7153288932768</v>
      </c>
      <c r="F97" s="545">
        <v>927.46900000000005</v>
      </c>
      <c r="G97" s="545">
        <v>732.67</v>
      </c>
      <c r="H97" s="545">
        <v>1660.1390000000001</v>
      </c>
      <c r="I97" s="546">
        <v>2036.5319999999999</v>
      </c>
    </row>
    <row r="98" spans="1:15" ht="14.25" customHeight="1">
      <c r="A98" s="53"/>
      <c r="B98" s="542" t="s">
        <v>589</v>
      </c>
      <c r="C98" s="543">
        <v>113019.53488352451</v>
      </c>
      <c r="D98" s="545">
        <v>2669.3130000000001</v>
      </c>
      <c r="E98" s="543">
        <v>15035.29188352452</v>
      </c>
      <c r="F98" s="545">
        <v>1918.741</v>
      </c>
      <c r="G98" s="545">
        <v>26992.172999999999</v>
      </c>
      <c r="H98" s="545">
        <v>28910.913999999997</v>
      </c>
      <c r="I98" s="546">
        <v>66404.016000000003</v>
      </c>
    </row>
    <row r="99" spans="1:15" ht="14.25" customHeight="1">
      <c r="A99" s="53"/>
      <c r="B99" s="542" t="s">
        <v>595</v>
      </c>
      <c r="C99" s="543">
        <v>61645.020039999996</v>
      </c>
      <c r="D99" s="545">
        <v>27496.865999999998</v>
      </c>
      <c r="E99" s="543">
        <v>1491.3930399999999</v>
      </c>
      <c r="F99" s="545">
        <v>7679.2609999999995</v>
      </c>
      <c r="G99" s="545">
        <v>20439.576000000001</v>
      </c>
      <c r="H99" s="545">
        <v>28118.837</v>
      </c>
      <c r="I99" s="546">
        <v>4537.924</v>
      </c>
    </row>
    <row r="100" spans="1:15" ht="14.25" customHeight="1">
      <c r="A100" s="53"/>
      <c r="B100" s="542" t="s">
        <v>1544</v>
      </c>
      <c r="C100" s="543">
        <v>141577.14737846536</v>
      </c>
      <c r="D100" s="545">
        <v>53258.022999999994</v>
      </c>
      <c r="E100" s="543">
        <v>7669.6703784653573</v>
      </c>
      <c r="F100" s="545">
        <v>18592.105</v>
      </c>
      <c r="G100" s="545">
        <v>62057.349000000002</v>
      </c>
      <c r="H100" s="545">
        <v>80649.453999999998</v>
      </c>
      <c r="I100" s="546">
        <v>0</v>
      </c>
      <c r="K100" s="192"/>
      <c r="L100" s="192"/>
      <c r="M100" s="192"/>
      <c r="N100" s="192"/>
    </row>
    <row r="101" spans="1:15" ht="15" customHeight="1">
      <c r="A101" s="53"/>
      <c r="B101" s="542" t="s">
        <v>1545</v>
      </c>
      <c r="C101" s="543">
        <v>273326.09744200762</v>
      </c>
      <c r="D101" s="545">
        <v>75367.009999999995</v>
      </c>
      <c r="E101" s="543">
        <v>14120.808442007627</v>
      </c>
      <c r="F101" s="545">
        <v>27886.493999999999</v>
      </c>
      <c r="G101" s="545">
        <v>87046.377999999997</v>
      </c>
      <c r="H101" s="545">
        <v>114932.872</v>
      </c>
      <c r="I101" s="546">
        <v>68905.407000000007</v>
      </c>
    </row>
    <row r="102" spans="1:15" ht="15" customHeight="1">
      <c r="A102" s="53"/>
      <c r="B102" s="542" t="s">
        <v>1579</v>
      </c>
      <c r="C102" s="547">
        <v>0.69257738574476435</v>
      </c>
      <c r="D102" s="547">
        <v>0.70664900995807045</v>
      </c>
      <c r="E102" s="547">
        <v>0.54314669092522028</v>
      </c>
      <c r="F102" s="548" t="s">
        <v>1584</v>
      </c>
      <c r="G102" s="547">
        <v>0.71292281684598069</v>
      </c>
      <c r="H102" s="547">
        <v>0.70170920291629013</v>
      </c>
      <c r="I102" s="549">
        <v>0</v>
      </c>
    </row>
    <row r="103" spans="1:15" ht="15" customHeight="1">
      <c r="A103" s="53"/>
      <c r="B103" s="550" t="s">
        <v>1580</v>
      </c>
      <c r="C103" s="551">
        <v>1.9879190345667666</v>
      </c>
      <c r="D103" s="552">
        <v>1.8918187268929363</v>
      </c>
      <c r="E103" s="553">
        <v>3.2627662149290337</v>
      </c>
      <c r="F103" s="552">
        <v>1.9426751299274621</v>
      </c>
      <c r="G103" s="552">
        <v>1.9644613810654648</v>
      </c>
      <c r="H103" s="551">
        <v>1.9591305446200569</v>
      </c>
      <c r="I103" s="546" t="s">
        <v>1487</v>
      </c>
    </row>
    <row r="104" spans="1:15" ht="15" customHeight="1">
      <c r="A104" s="53"/>
      <c r="B104" s="550" t="s">
        <v>1585</v>
      </c>
      <c r="C104" s="551">
        <v>0.94582983853823399</v>
      </c>
      <c r="D104" s="552">
        <v>0.73581668023285696</v>
      </c>
      <c r="E104" s="553">
        <v>1.8590202648579874</v>
      </c>
      <c r="F104" s="552">
        <v>0.69081699923521189</v>
      </c>
      <c r="G104" s="552">
        <v>1.1387829090029267</v>
      </c>
      <c r="H104" s="551">
        <v>1.0291709806833971</v>
      </c>
      <c r="I104" s="546" t="s">
        <v>1487</v>
      </c>
    </row>
    <row r="105" spans="1:15" ht="12.75" customHeight="1">
      <c r="B105" s="1440">
        <v>2023</v>
      </c>
      <c r="C105" s="1434"/>
      <c r="D105" s="1434"/>
      <c r="E105" s="1434"/>
      <c r="F105" s="1434"/>
      <c r="G105" s="1434"/>
      <c r="H105" s="1434"/>
      <c r="I105" s="1429"/>
      <c r="J105" s="541"/>
      <c r="K105" s="541"/>
      <c r="L105" s="541"/>
      <c r="M105" s="541"/>
      <c r="N105" s="541"/>
      <c r="O105" s="541"/>
    </row>
    <row r="106" spans="1:15" ht="14.25" customHeight="1">
      <c r="A106" s="53"/>
      <c r="B106" s="542" t="s">
        <v>1542</v>
      </c>
      <c r="C106" s="554">
        <f t="shared" ref="C106:C111" si="0">SUM(D106:G106,I106)</f>
        <v>133043.4271</v>
      </c>
      <c r="D106" s="555">
        <v>17062.697499999998</v>
      </c>
      <c r="E106" s="554">
        <v>6207</v>
      </c>
      <c r="F106" s="555">
        <v>8499.8289999999997</v>
      </c>
      <c r="G106" s="555">
        <v>28176.330600000001</v>
      </c>
      <c r="H106" s="555">
        <v>36676.159599999999</v>
      </c>
      <c r="I106" s="556">
        <v>73097.570000000007</v>
      </c>
    </row>
    <row r="107" spans="1:15" ht="14.25" customHeight="1">
      <c r="A107" s="53"/>
      <c r="B107" s="542" t="s">
        <v>1543</v>
      </c>
      <c r="C107" s="554">
        <f t="shared" si="0"/>
        <v>22985.461899999998</v>
      </c>
      <c r="D107" s="555">
        <v>13768.028899999998</v>
      </c>
      <c r="E107" s="554">
        <v>8326</v>
      </c>
      <c r="F107" s="555">
        <v>891.43300000000011</v>
      </c>
      <c r="G107" s="555">
        <v>0</v>
      </c>
      <c r="H107" s="555">
        <v>891.43300000000011</v>
      </c>
      <c r="I107" s="556">
        <v>0</v>
      </c>
    </row>
    <row r="108" spans="1:15" ht="14.25" customHeight="1">
      <c r="A108" s="53"/>
      <c r="B108" s="542" t="s">
        <v>589</v>
      </c>
      <c r="C108" s="554">
        <f t="shared" si="0"/>
        <v>100293.5724</v>
      </c>
      <c r="D108" s="555">
        <v>1986.9308999999998</v>
      </c>
      <c r="E108" s="554">
        <v>14157</v>
      </c>
      <c r="F108" s="555">
        <v>2039.4740000000002</v>
      </c>
      <c r="G108" s="555">
        <v>15795.364500000001</v>
      </c>
      <c r="H108" s="555">
        <v>17834.838500000002</v>
      </c>
      <c r="I108" s="556">
        <v>66314.803</v>
      </c>
    </row>
    <row r="109" spans="1:15" ht="14.25" customHeight="1">
      <c r="A109" s="53"/>
      <c r="B109" s="542" t="s">
        <v>595</v>
      </c>
      <c r="C109" s="554">
        <f t="shared" si="0"/>
        <v>47162.676700000004</v>
      </c>
      <c r="D109" s="555">
        <v>23241.256000000001</v>
      </c>
      <c r="E109" s="554">
        <v>1664</v>
      </c>
      <c r="F109" s="555">
        <v>8071.3559999999998</v>
      </c>
      <c r="G109" s="555">
        <v>7403.2976999999992</v>
      </c>
      <c r="H109" s="555">
        <v>15474.653699999999</v>
      </c>
      <c r="I109" s="556">
        <v>6782.7669999999998</v>
      </c>
    </row>
    <row r="110" spans="1:15" ht="14.25" customHeight="1">
      <c r="A110" s="53"/>
      <c r="B110" s="542" t="s">
        <v>1544</v>
      </c>
      <c r="C110" s="554">
        <f t="shared" si="0"/>
        <v>144852.984</v>
      </c>
      <c r="D110" s="555">
        <v>49863</v>
      </c>
      <c r="E110" s="554">
        <v>7889</v>
      </c>
      <c r="F110" s="555">
        <v>33695.983999999997</v>
      </c>
      <c r="G110" s="555">
        <v>53405</v>
      </c>
      <c r="H110" s="555">
        <v>87033.747000000003</v>
      </c>
      <c r="I110" s="556">
        <v>0</v>
      </c>
    </row>
    <row r="111" spans="1:15" ht="14.25" customHeight="1">
      <c r="A111" s="53"/>
      <c r="B111" s="542" t="s">
        <v>1545</v>
      </c>
      <c r="C111" s="554">
        <f t="shared" si="0"/>
        <v>279560.59000000003</v>
      </c>
      <c r="D111" s="555">
        <v>66925.304000000004</v>
      </c>
      <c r="E111" s="554">
        <v>14068</v>
      </c>
      <c r="F111" s="555">
        <v>42623.247000000003</v>
      </c>
      <c r="G111" s="555">
        <v>82846.468999999997</v>
      </c>
      <c r="H111" s="555">
        <v>125469.716</v>
      </c>
      <c r="I111" s="556">
        <v>73097.570000000007</v>
      </c>
    </row>
    <row r="112" spans="1:15" ht="14.25" customHeight="1">
      <c r="A112" s="53"/>
      <c r="B112" s="542" t="s">
        <v>1579</v>
      </c>
      <c r="C112" s="547">
        <v>0.7</v>
      </c>
      <c r="D112" s="547">
        <v>0.74448507548056853</v>
      </c>
      <c r="E112" s="547">
        <v>0.56000000000000005</v>
      </c>
      <c r="F112" s="547">
        <v>0.79055413117635065</v>
      </c>
      <c r="G112" s="547">
        <v>0.64381456015946803</v>
      </c>
      <c r="H112" s="547">
        <v>0.69420132902827325</v>
      </c>
      <c r="I112" s="549">
        <v>0</v>
      </c>
    </row>
    <row r="113" spans="1:15" ht="14.25" customHeight="1">
      <c r="A113" s="53"/>
      <c r="B113" s="550" t="s">
        <v>1580</v>
      </c>
      <c r="C113" s="557">
        <v>2.2000000000000002</v>
      </c>
      <c r="D113" s="558">
        <v>1.8269579200772494</v>
      </c>
      <c r="E113" s="559">
        <v>3.4</v>
      </c>
      <c r="F113" s="558">
        <v>2.6245644339928815</v>
      </c>
      <c r="G113" s="560" t="s">
        <v>1487</v>
      </c>
      <c r="H113" s="558">
        <v>2.6245644339928815</v>
      </c>
      <c r="I113" s="561" t="s">
        <v>1487</v>
      </c>
    </row>
    <row r="114" spans="1:15" ht="14.25" customHeight="1">
      <c r="A114" s="53"/>
      <c r="B114" s="550" t="s">
        <v>1585</v>
      </c>
      <c r="C114" s="562">
        <v>0.56000000000000005</v>
      </c>
      <c r="D114" s="563">
        <v>0.46578541257739065</v>
      </c>
      <c r="E114" s="559">
        <v>1.51</v>
      </c>
      <c r="F114" s="563">
        <v>0.52338454854040761</v>
      </c>
      <c r="G114" s="560" t="s">
        <v>1487</v>
      </c>
      <c r="H114" s="563">
        <v>0.52338454854040761</v>
      </c>
      <c r="I114" s="564" t="s">
        <v>1487</v>
      </c>
    </row>
    <row r="115" spans="1:15" ht="13.5" customHeight="1">
      <c r="B115" s="1440">
        <v>2022</v>
      </c>
      <c r="C115" s="1434"/>
      <c r="D115" s="1434"/>
      <c r="E115" s="1434"/>
      <c r="F115" s="1434"/>
      <c r="G115" s="1434"/>
      <c r="H115" s="1434"/>
      <c r="I115" s="1429"/>
      <c r="J115" s="541"/>
      <c r="K115" s="541"/>
      <c r="L115" s="541"/>
      <c r="M115" s="541"/>
      <c r="N115" s="541"/>
      <c r="O115" s="541"/>
    </row>
    <row r="116" spans="1:15" ht="14.25" customHeight="1">
      <c r="B116" s="542" t="s">
        <v>1542</v>
      </c>
      <c r="C116" s="543">
        <f t="shared" ref="C116:C121" si="1">SUM(D116:G116,I116)</f>
        <v>104458</v>
      </c>
      <c r="D116" s="543">
        <v>17180</v>
      </c>
      <c r="E116" s="543">
        <v>5013</v>
      </c>
      <c r="F116" s="543">
        <v>10500</v>
      </c>
      <c r="G116" s="543">
        <v>2139</v>
      </c>
      <c r="H116" s="543">
        <v>12639</v>
      </c>
      <c r="I116" s="565">
        <v>69626</v>
      </c>
      <c r="J116" s="541"/>
      <c r="K116" s="541"/>
      <c r="L116" s="541"/>
      <c r="M116" s="541"/>
      <c r="N116" s="541"/>
      <c r="O116" s="541"/>
    </row>
    <row r="117" spans="1:15" ht="14.25" customHeight="1">
      <c r="B117" s="542" t="s">
        <v>1543</v>
      </c>
      <c r="C117" s="543">
        <f t="shared" si="1"/>
        <v>21603</v>
      </c>
      <c r="D117" s="543">
        <v>11232</v>
      </c>
      <c r="E117" s="543">
        <v>8143</v>
      </c>
      <c r="F117" s="543">
        <v>1316</v>
      </c>
      <c r="G117" s="566">
        <v>912</v>
      </c>
      <c r="H117" s="543">
        <v>2228</v>
      </c>
      <c r="I117" s="567">
        <v>0</v>
      </c>
      <c r="J117" s="541"/>
      <c r="K117" s="541"/>
      <c r="L117" s="541"/>
      <c r="M117" s="541"/>
      <c r="N117" s="541"/>
      <c r="O117" s="541"/>
    </row>
    <row r="118" spans="1:15" ht="14.25" customHeight="1">
      <c r="B118" s="542" t="s">
        <v>589</v>
      </c>
      <c r="C118" s="543">
        <f t="shared" si="1"/>
        <v>80113</v>
      </c>
      <c r="D118" s="543">
        <v>1863</v>
      </c>
      <c r="E118" s="543">
        <v>13213</v>
      </c>
      <c r="F118" s="543">
        <v>2212</v>
      </c>
      <c r="G118" s="566">
        <v>312</v>
      </c>
      <c r="H118" s="543">
        <v>2524</v>
      </c>
      <c r="I118" s="565">
        <v>62513</v>
      </c>
      <c r="J118" s="541"/>
      <c r="K118" s="541"/>
      <c r="L118" s="541"/>
      <c r="M118" s="541"/>
      <c r="N118" s="541"/>
      <c r="O118" s="541"/>
    </row>
    <row r="119" spans="1:15" ht="14.25" customHeight="1">
      <c r="B119" s="542" t="s">
        <v>595</v>
      </c>
      <c r="C119" s="543">
        <f t="shared" si="1"/>
        <v>43944</v>
      </c>
      <c r="D119" s="543">
        <v>24212</v>
      </c>
      <c r="E119" s="543">
        <v>1580</v>
      </c>
      <c r="F119" s="543">
        <v>8734</v>
      </c>
      <c r="G119" s="543">
        <v>2305</v>
      </c>
      <c r="H119" s="543">
        <v>11039</v>
      </c>
      <c r="I119" s="565">
        <v>7113</v>
      </c>
      <c r="J119" s="541"/>
      <c r="K119" s="541"/>
      <c r="L119" s="541"/>
      <c r="M119" s="541"/>
      <c r="N119" s="541"/>
      <c r="O119" s="541"/>
    </row>
    <row r="120" spans="1:15" ht="14.25" customHeight="1">
      <c r="B120" s="542" t="s">
        <v>1544</v>
      </c>
      <c r="C120" s="543">
        <f t="shared" si="1"/>
        <v>111707</v>
      </c>
      <c r="D120" s="543">
        <v>53205</v>
      </c>
      <c r="E120" s="543">
        <v>6805</v>
      </c>
      <c r="F120" s="543">
        <v>31117</v>
      </c>
      <c r="G120" s="543">
        <v>20580</v>
      </c>
      <c r="H120" s="543">
        <v>51697</v>
      </c>
      <c r="I120" s="567">
        <v>0</v>
      </c>
      <c r="J120" s="541"/>
      <c r="K120" s="541"/>
      <c r="L120" s="541"/>
      <c r="M120" s="541"/>
      <c r="N120" s="541"/>
      <c r="O120" s="541"/>
    </row>
    <row r="121" spans="1:15" ht="14.25" customHeight="1">
      <c r="B121" s="542" t="s">
        <v>1545</v>
      </c>
      <c r="C121" s="543">
        <f t="shared" si="1"/>
        <v>215156</v>
      </c>
      <c r="D121" s="543">
        <v>70385</v>
      </c>
      <c r="E121" s="543">
        <v>11818</v>
      </c>
      <c r="F121" s="543">
        <v>40577</v>
      </c>
      <c r="G121" s="543">
        <v>22750</v>
      </c>
      <c r="H121" s="543">
        <v>63327</v>
      </c>
      <c r="I121" s="565">
        <v>69626</v>
      </c>
      <c r="J121" s="541"/>
      <c r="K121" s="541"/>
      <c r="L121" s="541"/>
      <c r="M121" s="541"/>
      <c r="N121" s="541"/>
      <c r="O121" s="541"/>
    </row>
    <row r="122" spans="1:15" ht="14.25" customHeight="1">
      <c r="B122" s="542" t="s">
        <v>1579</v>
      </c>
      <c r="C122" s="568">
        <v>0.77</v>
      </c>
      <c r="D122" s="568">
        <v>0.76</v>
      </c>
      <c r="E122" s="568">
        <v>0.57999999999999996</v>
      </c>
      <c r="F122" s="568">
        <v>0.77</v>
      </c>
      <c r="G122" s="568">
        <v>0.9</v>
      </c>
      <c r="H122" s="568">
        <v>0.82</v>
      </c>
      <c r="I122" s="569">
        <v>0</v>
      </c>
      <c r="J122" s="541"/>
      <c r="K122" s="541"/>
      <c r="L122" s="541"/>
      <c r="M122" s="541"/>
      <c r="N122" s="541"/>
      <c r="O122" s="541"/>
    </row>
    <row r="123" spans="1:15" ht="14.25" customHeight="1">
      <c r="B123" s="550" t="s">
        <v>1580</v>
      </c>
      <c r="C123" s="566">
        <v>2.1</v>
      </c>
      <c r="D123" s="566">
        <v>1.9</v>
      </c>
      <c r="E123" s="551">
        <v>3</v>
      </c>
      <c r="F123" s="566">
        <v>2.4</v>
      </c>
      <c r="G123" s="566" t="s">
        <v>1487</v>
      </c>
      <c r="H123" s="566">
        <v>2.4</v>
      </c>
      <c r="I123" s="567" t="s">
        <v>1487</v>
      </c>
      <c r="J123" s="541"/>
      <c r="K123" s="541"/>
      <c r="L123" s="541"/>
      <c r="M123" s="541"/>
      <c r="N123" s="541"/>
      <c r="O123" s="541"/>
    </row>
    <row r="124" spans="1:15" ht="14.25" customHeight="1">
      <c r="B124" s="570" t="s">
        <v>1585</v>
      </c>
      <c r="C124" s="571">
        <v>0.55000000000000004</v>
      </c>
      <c r="D124" s="571">
        <v>0.44</v>
      </c>
      <c r="E124" s="571">
        <v>1.2</v>
      </c>
      <c r="F124" s="571">
        <v>0.57999999999999996</v>
      </c>
      <c r="G124" s="571" t="s">
        <v>1487</v>
      </c>
      <c r="H124" s="571">
        <v>0.57999999999999996</v>
      </c>
      <c r="I124" s="572" t="s">
        <v>1487</v>
      </c>
      <c r="J124" s="541"/>
      <c r="K124" s="541"/>
      <c r="L124" s="541"/>
      <c r="M124" s="541"/>
      <c r="N124" s="541"/>
      <c r="O124" s="541"/>
    </row>
    <row r="125" spans="1:15" ht="14.25" customHeight="1">
      <c r="B125" s="1347" t="s">
        <v>1586</v>
      </c>
      <c r="C125" s="1279"/>
      <c r="D125" s="1279"/>
      <c r="E125" s="1279"/>
      <c r="F125" s="1279"/>
      <c r="G125" s="1279"/>
      <c r="H125" s="1279"/>
      <c r="I125" s="1279"/>
      <c r="J125" s="1279"/>
      <c r="K125" s="1279"/>
      <c r="L125" s="1279"/>
      <c r="M125" s="535"/>
      <c r="N125" s="535"/>
    </row>
    <row r="126" spans="1:15" ht="14.25" customHeight="1">
      <c r="B126" s="1383" t="s">
        <v>1568</v>
      </c>
      <c r="C126" s="1279"/>
      <c r="D126" s="1279"/>
      <c r="E126" s="1279"/>
      <c r="F126" s="1279"/>
      <c r="G126" s="389"/>
      <c r="H126" s="389"/>
      <c r="I126" s="389"/>
    </row>
    <row r="127" spans="1:15" ht="14.25" customHeight="1">
      <c r="B127" s="1430" t="s">
        <v>1587</v>
      </c>
      <c r="C127" s="1279"/>
      <c r="D127" s="1279"/>
      <c r="E127" s="1279"/>
      <c r="F127" s="1279"/>
      <c r="G127" s="1279"/>
      <c r="H127" s="1279"/>
      <c r="I127" s="1279"/>
      <c r="J127" s="1279"/>
      <c r="K127" s="1279"/>
      <c r="L127" s="1279"/>
      <c r="M127" s="535"/>
      <c r="N127" s="535"/>
    </row>
    <row r="128" spans="1:15" ht="12" customHeight="1">
      <c r="A128" s="53"/>
      <c r="B128" s="1348" t="s">
        <v>1551</v>
      </c>
      <c r="C128" s="1279"/>
      <c r="D128" s="1279"/>
      <c r="E128" s="1279"/>
      <c r="F128" s="1279"/>
      <c r="G128" s="1279"/>
      <c r="H128" s="264"/>
      <c r="I128" s="264"/>
      <c r="J128" s="264"/>
      <c r="K128" s="264"/>
      <c r="L128" s="264"/>
      <c r="M128" s="535"/>
      <c r="N128" s="535"/>
    </row>
    <row r="129" spans="1:26" ht="14.25" customHeight="1">
      <c r="A129" s="53"/>
      <c r="B129" s="534"/>
      <c r="C129" s="534"/>
      <c r="D129" s="534"/>
      <c r="E129" s="534"/>
      <c r="F129" s="534"/>
      <c r="G129" s="534"/>
      <c r="H129" s="534"/>
      <c r="I129" s="534"/>
      <c r="J129" s="534"/>
      <c r="K129" s="534"/>
      <c r="L129" s="534"/>
    </row>
    <row r="130" spans="1:26" ht="14.25" customHeight="1">
      <c r="A130" s="53"/>
      <c r="B130" s="1405" t="s">
        <v>1588</v>
      </c>
      <c r="C130" s="1279"/>
      <c r="D130" s="1279"/>
      <c r="E130" s="1279"/>
      <c r="F130" s="1279"/>
      <c r="G130" s="1279"/>
      <c r="H130" s="1279"/>
      <c r="I130" s="1279"/>
      <c r="J130" s="1279"/>
      <c r="K130" s="1279"/>
      <c r="L130" s="1279"/>
      <c r="M130" s="34"/>
      <c r="N130" s="34"/>
      <c r="O130" s="34"/>
      <c r="P130" s="34"/>
      <c r="Q130" s="34"/>
      <c r="R130" s="34"/>
      <c r="S130" s="34"/>
      <c r="T130" s="34"/>
      <c r="U130" s="34"/>
      <c r="V130" s="34"/>
    </row>
    <row r="131" spans="1:26" ht="14.25" customHeight="1">
      <c r="B131" s="1431"/>
      <c r="C131" s="1433" t="s">
        <v>1589</v>
      </c>
      <c r="D131" s="1381"/>
      <c r="E131" s="1381"/>
      <c r="F131" s="1381"/>
      <c r="G131" s="1381"/>
      <c r="H131" s="1381"/>
      <c r="I131" s="1381"/>
      <c r="J131" s="1381"/>
      <c r="K131" s="1381"/>
      <c r="L131" s="1381"/>
      <c r="M131" s="1381"/>
      <c r="N131" s="1382"/>
    </row>
    <row r="132" spans="1:26" ht="14.25" customHeight="1">
      <c r="B132" s="1389"/>
      <c r="C132" s="1441" t="s">
        <v>1206</v>
      </c>
      <c r="D132" s="1442"/>
      <c r="E132" s="1428" t="s">
        <v>1570</v>
      </c>
      <c r="F132" s="1434"/>
      <c r="G132" s="1434"/>
      <c r="H132" s="1434"/>
      <c r="I132" s="1434"/>
      <c r="J132" s="1434"/>
      <c r="K132" s="1434"/>
      <c r="L132" s="1435"/>
      <c r="M132" s="1428" t="s">
        <v>1571</v>
      </c>
      <c r="N132" s="1429"/>
    </row>
    <row r="133" spans="1:26" ht="14.25" customHeight="1">
      <c r="B133" s="1389"/>
      <c r="C133" s="1443"/>
      <c r="D133" s="1444"/>
      <c r="E133" s="1428" t="s">
        <v>1590</v>
      </c>
      <c r="F133" s="1435"/>
      <c r="G133" s="1428" t="s">
        <v>1591</v>
      </c>
      <c r="H133" s="1435"/>
      <c r="I133" s="1445" t="s">
        <v>1592</v>
      </c>
      <c r="J133" s="1435"/>
      <c r="K133" s="1428" t="s">
        <v>1593</v>
      </c>
      <c r="L133" s="1435"/>
      <c r="M133" s="1428" t="s">
        <v>1205</v>
      </c>
      <c r="N133" s="1429"/>
    </row>
    <row r="134" spans="1:26" ht="14.25" customHeight="1">
      <c r="B134" s="1432"/>
      <c r="C134" s="573" t="s">
        <v>1594</v>
      </c>
      <c r="D134" s="574" t="s">
        <v>1595</v>
      </c>
      <c r="E134" s="573" t="s">
        <v>1594</v>
      </c>
      <c r="F134" s="574" t="s">
        <v>1595</v>
      </c>
      <c r="G134" s="573" t="s">
        <v>1594</v>
      </c>
      <c r="H134" s="574" t="s">
        <v>1595</v>
      </c>
      <c r="I134" s="573" t="s">
        <v>1594</v>
      </c>
      <c r="J134" s="574" t="s">
        <v>1595</v>
      </c>
      <c r="K134" s="573" t="s">
        <v>1594</v>
      </c>
      <c r="L134" s="574" t="s">
        <v>1595</v>
      </c>
      <c r="M134" s="573" t="s">
        <v>1594</v>
      </c>
      <c r="N134" s="575" t="s">
        <v>1595</v>
      </c>
    </row>
    <row r="135" spans="1:26" ht="14.25" customHeight="1">
      <c r="B135" s="1474">
        <v>2025</v>
      </c>
      <c r="C135" s="1386"/>
      <c r="D135" s="1386"/>
      <c r="E135" s="1386"/>
      <c r="F135" s="1386"/>
      <c r="G135" s="1386"/>
      <c r="H135" s="1386"/>
      <c r="I135" s="1386"/>
      <c r="J135" s="1386"/>
      <c r="K135" s="1386"/>
      <c r="L135" s="1386"/>
      <c r="M135" s="1386"/>
      <c r="N135" s="1387"/>
      <c r="O135" s="34"/>
      <c r="P135" s="34"/>
      <c r="Q135" s="34"/>
      <c r="R135" s="34"/>
      <c r="S135" s="34"/>
      <c r="T135" s="34"/>
      <c r="U135" s="34"/>
      <c r="V135" s="34"/>
      <c r="W135" s="34"/>
      <c r="X135" s="34"/>
      <c r="Y135" s="34"/>
      <c r="Z135" s="34"/>
    </row>
    <row r="136" spans="1:26" ht="15" customHeight="1">
      <c r="A136" s="53"/>
      <c r="B136" s="542" t="s">
        <v>1596</v>
      </c>
      <c r="C136" s="576">
        <v>81052</v>
      </c>
      <c r="D136" s="577">
        <v>1077</v>
      </c>
      <c r="E136" s="526">
        <v>10415</v>
      </c>
      <c r="F136" s="526">
        <v>1077</v>
      </c>
      <c r="G136" s="526">
        <v>4102</v>
      </c>
      <c r="H136" s="507">
        <v>0</v>
      </c>
      <c r="I136" s="526">
        <v>443</v>
      </c>
      <c r="J136" s="526">
        <v>0</v>
      </c>
      <c r="K136" s="526">
        <v>398</v>
      </c>
      <c r="L136" s="526">
        <v>0</v>
      </c>
      <c r="M136" s="526">
        <v>65694</v>
      </c>
      <c r="N136" s="527">
        <v>0</v>
      </c>
    </row>
    <row r="137" spans="1:26" ht="15" customHeight="1">
      <c r="B137" s="542" t="s">
        <v>1597</v>
      </c>
      <c r="C137" s="578">
        <v>21757</v>
      </c>
      <c r="D137" s="210">
        <v>2876</v>
      </c>
      <c r="E137" s="526">
        <v>11879</v>
      </c>
      <c r="F137" s="526">
        <v>1964</v>
      </c>
      <c r="G137" s="526">
        <v>0</v>
      </c>
      <c r="H137" s="526">
        <v>636</v>
      </c>
      <c r="I137" s="526">
        <v>8152</v>
      </c>
      <c r="J137" s="526">
        <v>275</v>
      </c>
      <c r="K137" s="526">
        <v>1727</v>
      </c>
      <c r="L137" s="526">
        <v>0</v>
      </c>
      <c r="M137" s="526">
        <v>0</v>
      </c>
      <c r="N137" s="527">
        <v>0</v>
      </c>
    </row>
    <row r="138" spans="1:26" ht="15" customHeight="1">
      <c r="B138" s="542" t="s">
        <v>1598</v>
      </c>
      <c r="C138" s="578">
        <v>0</v>
      </c>
      <c r="D138" s="210">
        <v>35401</v>
      </c>
      <c r="E138" s="526">
        <v>0</v>
      </c>
      <c r="F138" s="526">
        <v>0</v>
      </c>
      <c r="G138" s="526">
        <v>0</v>
      </c>
      <c r="H138" s="526">
        <v>28</v>
      </c>
      <c r="I138" s="526">
        <v>0</v>
      </c>
      <c r="J138" s="526">
        <v>0</v>
      </c>
      <c r="K138" s="526">
        <v>0</v>
      </c>
      <c r="L138" s="526">
        <v>35373</v>
      </c>
      <c r="M138" s="526">
        <v>0</v>
      </c>
      <c r="N138" s="527">
        <v>0</v>
      </c>
    </row>
    <row r="139" spans="1:26" ht="15.75" customHeight="1">
      <c r="B139" s="542" t="s">
        <v>1599</v>
      </c>
      <c r="C139" s="579">
        <v>18</v>
      </c>
      <c r="D139" s="580">
        <v>716</v>
      </c>
      <c r="E139" s="526">
        <v>0</v>
      </c>
      <c r="F139" s="526">
        <v>0</v>
      </c>
      <c r="G139" s="526">
        <v>0</v>
      </c>
      <c r="H139" s="526">
        <v>0</v>
      </c>
      <c r="I139" s="526">
        <v>9</v>
      </c>
      <c r="J139" s="526">
        <v>716</v>
      </c>
      <c r="K139" s="526">
        <v>9</v>
      </c>
      <c r="L139" s="526">
        <v>0</v>
      </c>
      <c r="M139" s="526">
        <v>0</v>
      </c>
      <c r="N139" s="527">
        <v>0</v>
      </c>
    </row>
    <row r="140" spans="1:26" ht="14.25" customHeight="1">
      <c r="B140" s="1474">
        <v>2024</v>
      </c>
      <c r="C140" s="1386"/>
      <c r="D140" s="1386"/>
      <c r="E140" s="1386"/>
      <c r="F140" s="1386"/>
      <c r="G140" s="1386"/>
      <c r="H140" s="1386"/>
      <c r="I140" s="1386"/>
      <c r="J140" s="1386"/>
      <c r="K140" s="1386"/>
      <c r="L140" s="1386"/>
      <c r="M140" s="1386"/>
      <c r="N140" s="1387"/>
      <c r="O140" s="34"/>
      <c r="P140" s="34"/>
      <c r="Q140" s="34"/>
      <c r="R140" s="34"/>
      <c r="S140" s="34"/>
      <c r="T140" s="34"/>
      <c r="U140" s="34"/>
      <c r="V140" s="34"/>
      <c r="W140" s="34"/>
      <c r="X140" s="34"/>
      <c r="Y140" s="34"/>
      <c r="Z140" s="34"/>
    </row>
    <row r="141" spans="1:26" ht="15" customHeight="1">
      <c r="A141" s="53"/>
      <c r="B141" s="542" t="s">
        <v>1596</v>
      </c>
      <c r="C141" s="576">
        <v>89022.559979549347</v>
      </c>
      <c r="D141" s="577">
        <v>952.35299999999995</v>
      </c>
      <c r="E141" s="526">
        <v>11743.6</v>
      </c>
      <c r="F141" s="526">
        <v>952.35299999999995</v>
      </c>
      <c r="G141" s="526">
        <v>7362.9809795493493</v>
      </c>
      <c r="H141" s="507">
        <v>0</v>
      </c>
      <c r="I141" s="526">
        <v>681.48900000000003</v>
      </c>
      <c r="J141" s="526">
        <v>0</v>
      </c>
      <c r="K141" s="526">
        <v>329.08300000000003</v>
      </c>
      <c r="L141" s="526">
        <v>0</v>
      </c>
      <c r="M141" s="526">
        <v>68905.407000000007</v>
      </c>
      <c r="N141" s="527">
        <v>0</v>
      </c>
    </row>
    <row r="142" spans="1:26" ht="15" customHeight="1">
      <c r="B142" s="542" t="s">
        <v>1597</v>
      </c>
      <c r="C142" s="578">
        <v>26440.262000000002</v>
      </c>
      <c r="D142" s="210">
        <v>3082.1868999999997</v>
      </c>
      <c r="E142" s="526">
        <v>14489.6</v>
      </c>
      <c r="F142" s="526">
        <v>2128.1979999999999</v>
      </c>
      <c r="G142" s="526">
        <v>0</v>
      </c>
      <c r="H142" s="526">
        <v>658.37090000000001</v>
      </c>
      <c r="I142" s="526">
        <v>8149.3379999999997</v>
      </c>
      <c r="J142" s="526">
        <v>295.61799999999999</v>
      </c>
      <c r="K142" s="526">
        <v>3801.3240000000001</v>
      </c>
      <c r="L142" s="526">
        <v>0</v>
      </c>
      <c r="M142" s="526">
        <v>0</v>
      </c>
      <c r="N142" s="527">
        <v>0</v>
      </c>
    </row>
    <row r="143" spans="1:26" ht="15" customHeight="1">
      <c r="B143" s="542" t="s">
        <v>1598</v>
      </c>
      <c r="C143" s="578">
        <v>0</v>
      </c>
      <c r="D143" s="210">
        <v>45851.731</v>
      </c>
      <c r="E143" s="526">
        <v>0</v>
      </c>
      <c r="F143" s="526">
        <v>0</v>
      </c>
      <c r="G143" s="526">
        <v>0</v>
      </c>
      <c r="H143" s="526">
        <v>24.234999999999999</v>
      </c>
      <c r="I143" s="526">
        <v>0</v>
      </c>
      <c r="J143" s="526">
        <v>0</v>
      </c>
      <c r="K143" s="526">
        <v>0</v>
      </c>
      <c r="L143" s="526">
        <v>45827.495999999999</v>
      </c>
      <c r="M143" s="526">
        <v>0</v>
      </c>
      <c r="N143" s="527">
        <v>0</v>
      </c>
    </row>
    <row r="144" spans="1:26" ht="15.75" customHeight="1">
      <c r="B144" s="542" t="s">
        <v>1599</v>
      </c>
      <c r="C144" s="579">
        <v>9.3119999999999994</v>
      </c>
      <c r="D144" s="580">
        <v>853.13000000000011</v>
      </c>
      <c r="E144" s="526">
        <v>0</v>
      </c>
      <c r="F144" s="526">
        <v>0</v>
      </c>
      <c r="G144" s="526">
        <v>0</v>
      </c>
      <c r="H144" s="526">
        <v>0</v>
      </c>
      <c r="I144" s="526">
        <v>0</v>
      </c>
      <c r="J144" s="526">
        <v>790.01700000000005</v>
      </c>
      <c r="K144" s="526">
        <v>9.3119999999999994</v>
      </c>
      <c r="L144" s="526">
        <v>63.113</v>
      </c>
      <c r="M144" s="526">
        <v>0</v>
      </c>
      <c r="N144" s="527">
        <v>0</v>
      </c>
    </row>
    <row r="145" spans="1:26" ht="14.25" customHeight="1">
      <c r="B145" s="1474">
        <v>2023</v>
      </c>
      <c r="C145" s="1386"/>
      <c r="D145" s="1386"/>
      <c r="E145" s="1386"/>
      <c r="F145" s="1386"/>
      <c r="G145" s="1386"/>
      <c r="H145" s="1386"/>
      <c r="I145" s="1386"/>
      <c r="J145" s="1386"/>
      <c r="K145" s="1386"/>
      <c r="L145" s="1386"/>
      <c r="M145" s="1386"/>
      <c r="N145" s="1387"/>
      <c r="O145" s="34"/>
      <c r="P145" s="34"/>
      <c r="Q145" s="34"/>
      <c r="R145" s="34"/>
      <c r="S145" s="34"/>
      <c r="T145" s="34"/>
      <c r="U145" s="34"/>
      <c r="V145" s="34"/>
      <c r="W145" s="34"/>
      <c r="X145" s="34"/>
      <c r="Y145" s="34"/>
      <c r="Z145" s="34"/>
    </row>
    <row r="146" spans="1:26" ht="14.25" customHeight="1">
      <c r="A146" s="53"/>
      <c r="B146" s="542" t="s">
        <v>1596</v>
      </c>
      <c r="C146" s="578">
        <f t="shared" ref="C146:D146" si="2">SUM(E146,G146,I146,K146,M146)</f>
        <v>78884.332900000009</v>
      </c>
      <c r="D146" s="210">
        <f t="shared" si="2"/>
        <v>6316.4004999999997</v>
      </c>
      <c r="E146" s="526">
        <v>6365.152</v>
      </c>
      <c r="F146" s="526">
        <v>631.40049999999997</v>
      </c>
      <c r="G146" s="526">
        <v>483.39699999999999</v>
      </c>
      <c r="H146" s="507">
        <v>5685</v>
      </c>
      <c r="I146" s="526">
        <v>132.91200000000001</v>
      </c>
      <c r="J146" s="526">
        <v>0</v>
      </c>
      <c r="K146" s="526">
        <v>354.5899</v>
      </c>
      <c r="L146" s="526">
        <v>0</v>
      </c>
      <c r="M146" s="526">
        <v>71548.282000000007</v>
      </c>
      <c r="N146" s="527">
        <v>0</v>
      </c>
    </row>
    <row r="147" spans="1:26" ht="14.25" customHeight="1">
      <c r="B147" s="542" t="s">
        <v>1597</v>
      </c>
      <c r="C147" s="578">
        <f t="shared" ref="C147:D147" si="3">SUM(E147,G147,I147,K147,M147)</f>
        <v>18328.1387</v>
      </c>
      <c r="D147" s="210">
        <f t="shared" si="3"/>
        <v>2879.99</v>
      </c>
      <c r="E147" s="526">
        <v>8811.6910000000007</v>
      </c>
      <c r="F147" s="526">
        <v>1254.454</v>
      </c>
      <c r="G147" s="526">
        <v>0</v>
      </c>
      <c r="H147" s="526">
        <v>0</v>
      </c>
      <c r="I147" s="526">
        <v>8366.9169999999995</v>
      </c>
      <c r="J147" s="526">
        <v>0</v>
      </c>
      <c r="K147" s="526">
        <v>1149.5307</v>
      </c>
      <c r="L147" s="526">
        <v>76.248000000000005</v>
      </c>
      <c r="M147" s="526">
        <v>0</v>
      </c>
      <c r="N147" s="527">
        <v>1549.288</v>
      </c>
    </row>
    <row r="148" spans="1:26" ht="14.25" customHeight="1">
      <c r="B148" s="542" t="s">
        <v>1598</v>
      </c>
      <c r="C148" s="578">
        <f t="shared" ref="C148:D148" si="4">SUM(E148,G148,I148,K148,M148)</f>
        <v>0</v>
      </c>
      <c r="D148" s="210">
        <f t="shared" si="4"/>
        <v>26634.498</v>
      </c>
      <c r="E148" s="526">
        <v>0</v>
      </c>
      <c r="F148" s="526">
        <v>0</v>
      </c>
      <c r="G148" s="526">
        <v>0</v>
      </c>
      <c r="H148" s="526">
        <v>38.536000000000001</v>
      </c>
      <c r="I148" s="526">
        <v>0</v>
      </c>
      <c r="J148" s="526">
        <v>0</v>
      </c>
      <c r="K148" s="526">
        <v>0</v>
      </c>
      <c r="L148" s="526">
        <v>26595.962</v>
      </c>
      <c r="M148" s="526">
        <v>0</v>
      </c>
      <c r="N148" s="527">
        <v>0</v>
      </c>
    </row>
    <row r="149" spans="1:26" ht="14.25" customHeight="1">
      <c r="B149" s="542" t="s">
        <v>1599</v>
      </c>
      <c r="C149" s="578">
        <f t="shared" ref="C149:D149" si="5">SUM(E149,G149,I149,K149,M149)</f>
        <v>0</v>
      </c>
      <c r="D149" s="210">
        <f t="shared" si="5"/>
        <v>0</v>
      </c>
      <c r="E149" s="526">
        <v>0</v>
      </c>
      <c r="F149" s="526">
        <v>0</v>
      </c>
      <c r="G149" s="526">
        <v>0</v>
      </c>
      <c r="H149" s="526">
        <v>0</v>
      </c>
      <c r="I149" s="526">
        <v>0</v>
      </c>
      <c r="J149" s="526">
        <v>0</v>
      </c>
      <c r="K149" s="526">
        <v>0</v>
      </c>
      <c r="L149" s="526">
        <v>0</v>
      </c>
      <c r="M149" s="526">
        <v>0</v>
      </c>
      <c r="N149" s="527">
        <v>0</v>
      </c>
    </row>
    <row r="150" spans="1:26" ht="14.25" customHeight="1">
      <c r="B150" s="1474">
        <v>2022</v>
      </c>
      <c r="C150" s="1386"/>
      <c r="D150" s="1386"/>
      <c r="E150" s="1386"/>
      <c r="F150" s="1386"/>
      <c r="G150" s="1386"/>
      <c r="H150" s="1386"/>
      <c r="I150" s="1386"/>
      <c r="J150" s="1386"/>
      <c r="K150" s="1386"/>
      <c r="L150" s="1386"/>
      <c r="M150" s="1386"/>
      <c r="N150" s="1387"/>
      <c r="O150" s="34"/>
      <c r="P150" s="34"/>
      <c r="Q150" s="34"/>
      <c r="R150" s="34"/>
      <c r="S150" s="34"/>
      <c r="T150" s="34"/>
      <c r="U150" s="34"/>
      <c r="V150" s="34"/>
      <c r="W150" s="34"/>
      <c r="X150" s="34"/>
      <c r="Y150" s="34"/>
      <c r="Z150" s="34"/>
    </row>
    <row r="151" spans="1:26" ht="14.25" hidden="1" customHeight="1">
      <c r="B151" s="581"/>
      <c r="C151" s="581"/>
      <c r="D151" s="582"/>
      <c r="E151" s="583"/>
      <c r="F151" s="584">
        <v>2016</v>
      </c>
      <c r="G151" s="583"/>
      <c r="H151" s="584">
        <v>2015</v>
      </c>
      <c r="I151" s="583"/>
      <c r="J151" s="583"/>
      <c r="K151" s="583"/>
      <c r="L151" s="583"/>
      <c r="M151" s="583"/>
      <c r="N151" s="585"/>
      <c r="O151" s="34"/>
      <c r="P151" s="34"/>
      <c r="Q151" s="34"/>
      <c r="R151" s="34"/>
      <c r="S151" s="34"/>
      <c r="T151" s="34"/>
      <c r="U151" s="34"/>
      <c r="V151" s="34"/>
      <c r="W151" s="34"/>
      <c r="X151" s="34"/>
      <c r="Y151" s="34"/>
      <c r="Z151" s="34"/>
    </row>
    <row r="152" spans="1:26" ht="14.25" hidden="1" customHeight="1">
      <c r="B152" s="586"/>
      <c r="C152" s="586"/>
      <c r="D152" s="587"/>
      <c r="E152" s="583"/>
      <c r="F152" s="587"/>
      <c r="G152" s="583"/>
      <c r="H152" s="583"/>
      <c r="I152" s="583"/>
      <c r="J152" s="583"/>
      <c r="K152" s="583"/>
      <c r="L152" s="583"/>
      <c r="M152" s="583"/>
      <c r="N152" s="585"/>
      <c r="O152" s="34"/>
      <c r="P152" s="34"/>
      <c r="Q152" s="34"/>
      <c r="R152" s="34"/>
      <c r="S152" s="34"/>
      <c r="T152" s="34"/>
      <c r="U152" s="34"/>
      <c r="V152" s="34"/>
      <c r="W152" s="34"/>
      <c r="X152" s="34"/>
      <c r="Y152" s="34"/>
      <c r="Z152" s="34"/>
    </row>
    <row r="153" spans="1:26" ht="14.25" customHeight="1">
      <c r="B153" s="542" t="s">
        <v>1596</v>
      </c>
      <c r="C153" s="578">
        <f t="shared" ref="C153:D153" si="6">SUM(E153,G153,I153,K153,M153)</f>
        <v>77478</v>
      </c>
      <c r="D153" s="210">
        <f t="shared" si="6"/>
        <v>5199</v>
      </c>
      <c r="E153" s="526">
        <v>6473</v>
      </c>
      <c r="F153" s="588">
        <v>626</v>
      </c>
      <c r="G153" s="588">
        <v>433</v>
      </c>
      <c r="H153" s="526">
        <v>4573</v>
      </c>
      <c r="I153" s="526">
        <v>1325</v>
      </c>
      <c r="J153" s="588">
        <v>0</v>
      </c>
      <c r="K153" s="526">
        <v>1015</v>
      </c>
      <c r="L153" s="588">
        <v>0</v>
      </c>
      <c r="M153" s="526">
        <v>68232</v>
      </c>
      <c r="N153" s="589">
        <v>0</v>
      </c>
      <c r="O153" s="34"/>
      <c r="P153" s="34"/>
      <c r="Q153" s="34"/>
      <c r="R153" s="34"/>
      <c r="S153" s="34"/>
      <c r="T153" s="34"/>
      <c r="U153" s="34"/>
      <c r="V153" s="34"/>
      <c r="W153" s="34"/>
      <c r="X153" s="34"/>
      <c r="Y153" s="34"/>
      <c r="Z153" s="34"/>
    </row>
    <row r="154" spans="1:26" ht="14.25" customHeight="1">
      <c r="B154" s="542" t="s">
        <v>1597</v>
      </c>
      <c r="C154" s="578">
        <f t="shared" ref="C154:D154" si="7">SUM(E154,G154,I154,K154,M154)</f>
        <v>18974</v>
      </c>
      <c r="D154" s="210">
        <f t="shared" si="7"/>
        <v>2801</v>
      </c>
      <c r="E154" s="526">
        <v>8759</v>
      </c>
      <c r="F154" s="526">
        <v>1322</v>
      </c>
      <c r="G154" s="588">
        <v>0</v>
      </c>
      <c r="H154" s="588">
        <v>0</v>
      </c>
      <c r="I154" s="526">
        <v>9175</v>
      </c>
      <c r="J154" s="588">
        <v>0</v>
      </c>
      <c r="K154" s="526">
        <v>1040</v>
      </c>
      <c r="L154" s="588">
        <v>84</v>
      </c>
      <c r="M154" s="588">
        <v>0</v>
      </c>
      <c r="N154" s="527">
        <v>1395</v>
      </c>
      <c r="O154" s="34"/>
      <c r="P154" s="34"/>
      <c r="Q154" s="34"/>
      <c r="R154" s="34"/>
      <c r="S154" s="34"/>
      <c r="T154" s="34"/>
      <c r="U154" s="34"/>
      <c r="V154" s="34"/>
      <c r="W154" s="34"/>
      <c r="X154" s="34"/>
      <c r="Y154" s="34"/>
      <c r="Z154" s="34"/>
    </row>
    <row r="155" spans="1:26" ht="14.25" customHeight="1">
      <c r="B155" s="542" t="s">
        <v>1598</v>
      </c>
      <c r="C155" s="578">
        <f t="shared" ref="C155:D155" si="8">SUM(E155,G155,I155,K155,M155)</f>
        <v>0</v>
      </c>
      <c r="D155" s="210">
        <f t="shared" si="8"/>
        <v>7</v>
      </c>
      <c r="E155" s="588">
        <v>0</v>
      </c>
      <c r="F155" s="588">
        <v>0</v>
      </c>
      <c r="G155" s="588">
        <v>0</v>
      </c>
      <c r="H155" s="588">
        <v>7</v>
      </c>
      <c r="I155" s="588">
        <v>0</v>
      </c>
      <c r="J155" s="588">
        <v>0</v>
      </c>
      <c r="K155" s="588">
        <v>0</v>
      </c>
      <c r="L155" s="588">
        <v>0</v>
      </c>
      <c r="M155" s="588">
        <v>0</v>
      </c>
      <c r="N155" s="589">
        <v>0</v>
      </c>
      <c r="O155" s="34"/>
      <c r="P155" s="34"/>
      <c r="Q155" s="34"/>
      <c r="R155" s="34"/>
      <c r="S155" s="34"/>
      <c r="T155" s="34"/>
      <c r="U155" s="34"/>
      <c r="V155" s="34"/>
      <c r="W155" s="34"/>
      <c r="X155" s="34"/>
      <c r="Y155" s="34"/>
      <c r="Z155" s="34"/>
    </row>
    <row r="156" spans="1:26" ht="14.25" customHeight="1">
      <c r="B156" s="590" t="s">
        <v>1599</v>
      </c>
      <c r="C156" s="579">
        <f t="shared" ref="C156:D156" si="9">SUM(E156,G156,I156,K156,M156)</f>
        <v>0</v>
      </c>
      <c r="D156" s="580">
        <f t="shared" si="9"/>
        <v>0</v>
      </c>
      <c r="E156" s="591">
        <v>0</v>
      </c>
      <c r="F156" s="591">
        <v>0</v>
      </c>
      <c r="G156" s="591">
        <v>0</v>
      </c>
      <c r="H156" s="591">
        <v>0</v>
      </c>
      <c r="I156" s="591">
        <v>0</v>
      </c>
      <c r="J156" s="591">
        <v>0</v>
      </c>
      <c r="K156" s="591">
        <v>0</v>
      </c>
      <c r="L156" s="591">
        <v>0</v>
      </c>
      <c r="M156" s="591">
        <v>0</v>
      </c>
      <c r="N156" s="592">
        <v>0</v>
      </c>
      <c r="O156" s="34"/>
      <c r="P156" s="34"/>
      <c r="Q156" s="34"/>
      <c r="R156" s="34"/>
      <c r="S156" s="34"/>
      <c r="T156" s="34"/>
      <c r="U156" s="34"/>
      <c r="V156" s="34"/>
      <c r="W156" s="34"/>
      <c r="X156" s="34"/>
      <c r="Y156" s="34"/>
      <c r="Z156" s="34"/>
    </row>
    <row r="157" spans="1:26" ht="14.25" customHeight="1">
      <c r="B157" s="1430" t="s">
        <v>1600</v>
      </c>
      <c r="C157" s="1279"/>
      <c r="D157" s="1279"/>
      <c r="E157" s="1279"/>
      <c r="F157" s="1279"/>
      <c r="G157" s="1279"/>
      <c r="H157" s="1279"/>
      <c r="I157" s="1279"/>
      <c r="J157" s="1279"/>
      <c r="K157" s="1279"/>
      <c r="L157" s="1279"/>
    </row>
    <row r="158" spans="1:26" ht="14.25" customHeight="1">
      <c r="B158" s="1383" t="s">
        <v>1568</v>
      </c>
      <c r="C158" s="1279"/>
      <c r="D158" s="1279"/>
      <c r="E158" s="1279"/>
      <c r="F158" s="1279"/>
      <c r="G158" s="389"/>
      <c r="H158" s="389"/>
      <c r="I158" s="389"/>
    </row>
    <row r="159" spans="1:26" ht="14.25" customHeight="1">
      <c r="B159" s="1383" t="s">
        <v>1601</v>
      </c>
      <c r="C159" s="1279"/>
      <c r="D159" s="1279"/>
      <c r="E159" s="1279"/>
      <c r="F159" s="1279"/>
      <c r="G159" s="1279"/>
      <c r="H159" s="1279"/>
      <c r="I159" s="1279"/>
      <c r="J159" s="1279"/>
      <c r="K159" s="1279"/>
      <c r="L159" s="1279"/>
      <c r="M159" s="1279"/>
      <c r="N159" s="1279"/>
    </row>
    <row r="160" spans="1:26" ht="14.25" customHeight="1">
      <c r="B160" s="1383"/>
      <c r="C160" s="1279"/>
      <c r="D160" s="1279"/>
      <c r="E160" s="1279"/>
      <c r="F160" s="1279"/>
      <c r="G160" s="1279"/>
      <c r="H160" s="1279"/>
      <c r="I160" s="1279"/>
      <c r="J160" s="1279"/>
      <c r="K160" s="1279"/>
      <c r="L160" s="1279"/>
      <c r="M160" s="1279"/>
      <c r="N160" s="1279"/>
    </row>
    <row r="161" spans="2:26" ht="14.25" customHeight="1">
      <c r="B161" s="389"/>
      <c r="C161" s="389"/>
      <c r="D161" s="389"/>
      <c r="E161" s="389"/>
      <c r="F161" s="389"/>
      <c r="G161" s="389"/>
      <c r="H161" s="389"/>
      <c r="I161" s="389"/>
      <c r="J161" s="389"/>
      <c r="K161" s="389"/>
      <c r="L161" s="389"/>
    </row>
    <row r="162" spans="2:26" ht="14.25" customHeight="1">
      <c r="B162" s="534"/>
      <c r="C162" s="534"/>
      <c r="D162" s="534"/>
      <c r="E162" s="534"/>
      <c r="F162" s="534"/>
      <c r="G162" s="534"/>
      <c r="H162" s="534"/>
      <c r="I162" s="534"/>
      <c r="J162" s="534"/>
      <c r="K162" s="534"/>
      <c r="L162" s="534"/>
    </row>
    <row r="163" spans="2:26" ht="14.25" customHeight="1">
      <c r="B163" s="1405" t="s">
        <v>1602</v>
      </c>
      <c r="C163" s="1279"/>
      <c r="D163" s="1279"/>
      <c r="E163" s="1279"/>
      <c r="F163" s="1279"/>
      <c r="G163" s="1279"/>
      <c r="H163" s="1279"/>
      <c r="I163" s="1279"/>
      <c r="J163" s="1279"/>
      <c r="K163" s="1279"/>
      <c r="L163" s="1279"/>
    </row>
    <row r="164" spans="2:26" ht="14.25" customHeight="1">
      <c r="B164" s="1484"/>
      <c r="C164" s="1485" t="s">
        <v>1589</v>
      </c>
      <c r="D164" s="1381"/>
      <c r="E164" s="1381"/>
      <c r="F164" s="1381"/>
      <c r="G164" s="1381"/>
      <c r="H164" s="1382"/>
    </row>
    <row r="165" spans="2:26" ht="14.25" customHeight="1">
      <c r="B165" s="1389"/>
      <c r="C165" s="1486" t="s">
        <v>1206</v>
      </c>
      <c r="D165" s="1428" t="s">
        <v>1570</v>
      </c>
      <c r="E165" s="1434"/>
      <c r="F165" s="1434"/>
      <c r="G165" s="1435"/>
      <c r="H165" s="575" t="s">
        <v>1571</v>
      </c>
    </row>
    <row r="166" spans="2:26" ht="14.25" customHeight="1">
      <c r="B166" s="1432"/>
      <c r="C166" s="1432"/>
      <c r="D166" s="574" t="s">
        <v>1590</v>
      </c>
      <c r="E166" s="574" t="s">
        <v>1591</v>
      </c>
      <c r="F166" s="593" t="s">
        <v>1592</v>
      </c>
      <c r="G166" s="539" t="s">
        <v>1603</v>
      </c>
      <c r="H166" s="575" t="s">
        <v>1205</v>
      </c>
    </row>
    <row r="167" spans="2:26" ht="14.25" customHeight="1">
      <c r="B167" s="1474">
        <v>2025</v>
      </c>
      <c r="C167" s="1386"/>
      <c r="D167" s="1386"/>
      <c r="E167" s="1386"/>
      <c r="F167" s="1386"/>
      <c r="G167" s="1386"/>
      <c r="H167" s="1387"/>
      <c r="I167" s="34"/>
      <c r="J167" s="34"/>
      <c r="K167" s="34"/>
      <c r="L167" s="34"/>
      <c r="M167" s="34"/>
      <c r="N167" s="34"/>
      <c r="O167" s="34"/>
      <c r="P167" s="34"/>
      <c r="Q167" s="34"/>
      <c r="R167" s="34"/>
      <c r="S167" s="34"/>
      <c r="T167" s="34"/>
      <c r="U167" s="34"/>
      <c r="V167" s="34"/>
      <c r="W167" s="34"/>
      <c r="X167" s="34"/>
      <c r="Y167" s="34"/>
      <c r="Z167" s="34"/>
    </row>
    <row r="168" spans="2:26" ht="28.5" customHeight="1">
      <c r="B168" s="550" t="s">
        <v>1604</v>
      </c>
      <c r="C168" s="594">
        <v>31875</v>
      </c>
      <c r="D168" s="523">
        <v>2575</v>
      </c>
      <c r="E168" s="523">
        <v>4033</v>
      </c>
      <c r="F168" s="523">
        <v>951</v>
      </c>
      <c r="G168" s="523">
        <v>24316</v>
      </c>
      <c r="H168" s="524">
        <v>0</v>
      </c>
    </row>
    <row r="169" spans="2:26" ht="15" customHeight="1">
      <c r="B169" s="542" t="s">
        <v>1605</v>
      </c>
      <c r="C169" s="594">
        <v>4081</v>
      </c>
      <c r="D169" s="526">
        <v>0</v>
      </c>
      <c r="E169" s="526">
        <v>0</v>
      </c>
      <c r="F169" s="526">
        <v>1127</v>
      </c>
      <c r="G169" s="526">
        <v>2490</v>
      </c>
      <c r="H169" s="527">
        <v>464</v>
      </c>
    </row>
    <row r="170" spans="2:26" ht="15" customHeight="1">
      <c r="B170" s="542" t="s">
        <v>1606</v>
      </c>
      <c r="C170" s="594">
        <v>0</v>
      </c>
      <c r="D170" s="526">
        <v>0</v>
      </c>
      <c r="E170" s="526">
        <v>0</v>
      </c>
      <c r="F170" s="526">
        <v>0</v>
      </c>
      <c r="G170" s="526">
        <v>0</v>
      </c>
      <c r="H170" s="527" t="s">
        <v>1607</v>
      </c>
    </row>
    <row r="171" spans="2:26" ht="15" customHeight="1">
      <c r="B171" s="542" t="s">
        <v>1608</v>
      </c>
      <c r="C171" s="594">
        <v>0</v>
      </c>
      <c r="D171" s="526">
        <v>0</v>
      </c>
      <c r="E171" s="526">
        <v>0</v>
      </c>
      <c r="F171" s="526">
        <v>0</v>
      </c>
      <c r="G171" s="526">
        <v>0</v>
      </c>
      <c r="H171" s="527">
        <v>0</v>
      </c>
    </row>
    <row r="172" spans="2:26" ht="15" customHeight="1">
      <c r="B172" s="542" t="s">
        <v>1609</v>
      </c>
      <c r="C172" s="594">
        <v>79978</v>
      </c>
      <c r="D172" s="526">
        <v>0</v>
      </c>
      <c r="E172" s="526">
        <v>7108</v>
      </c>
      <c r="F172" s="526">
        <v>0</v>
      </c>
      <c r="G172" s="526">
        <v>0</v>
      </c>
      <c r="H172" s="527">
        <v>72870</v>
      </c>
    </row>
    <row r="173" spans="2:26" ht="15.75" customHeight="1">
      <c r="B173" s="595" t="s">
        <v>1610</v>
      </c>
      <c r="C173" s="594">
        <v>0</v>
      </c>
      <c r="D173" s="526">
        <v>0</v>
      </c>
      <c r="E173" s="526">
        <v>0</v>
      </c>
      <c r="F173" s="526">
        <v>0</v>
      </c>
      <c r="G173" s="526">
        <v>0</v>
      </c>
      <c r="H173" s="527" t="s">
        <v>1607</v>
      </c>
    </row>
    <row r="174" spans="2:26" ht="14.25" customHeight="1">
      <c r="B174" s="1474">
        <v>2024</v>
      </c>
      <c r="C174" s="1386"/>
      <c r="D174" s="1386"/>
      <c r="E174" s="1386"/>
      <c r="F174" s="1386"/>
      <c r="G174" s="1386"/>
      <c r="H174" s="1387"/>
      <c r="I174" s="34"/>
      <c r="J174" s="34"/>
      <c r="K174" s="34"/>
      <c r="L174" s="34"/>
      <c r="M174" s="34"/>
      <c r="N174" s="34"/>
      <c r="O174" s="34"/>
      <c r="P174" s="34"/>
      <c r="Q174" s="34"/>
      <c r="R174" s="34"/>
      <c r="S174" s="34"/>
      <c r="T174" s="34"/>
      <c r="U174" s="34"/>
      <c r="V174" s="34"/>
      <c r="W174" s="34"/>
      <c r="X174" s="34"/>
      <c r="Y174" s="34"/>
      <c r="Z174" s="34"/>
    </row>
    <row r="175" spans="2:26" ht="28.5" customHeight="1">
      <c r="B175" s="550" t="s">
        <v>1604</v>
      </c>
      <c r="C175" s="594">
        <f t="shared" ref="C175:C180" si="10">SUM(D175:H175)</f>
        <v>36402.77042889328</v>
      </c>
      <c r="D175" s="523">
        <v>2669.3130000000001</v>
      </c>
      <c r="E175" s="523">
        <v>8318.8704288932786</v>
      </c>
      <c r="F175" s="523">
        <v>991.27200000000005</v>
      </c>
      <c r="G175" s="523">
        <v>24423.314999999999</v>
      </c>
      <c r="H175" s="524">
        <v>0</v>
      </c>
    </row>
    <row r="176" spans="2:26" ht="15" customHeight="1">
      <c r="B176" s="542" t="s">
        <v>1605</v>
      </c>
      <c r="C176" s="594">
        <f t="shared" si="10"/>
        <v>1379.19</v>
      </c>
      <c r="D176" s="526">
        <v>0</v>
      </c>
      <c r="E176" s="526"/>
      <c r="F176" s="526">
        <v>927.46900000000005</v>
      </c>
      <c r="G176" s="526">
        <v>0</v>
      </c>
      <c r="H176" s="527">
        <v>451.721</v>
      </c>
    </row>
    <row r="177" spans="1:26" ht="15" customHeight="1">
      <c r="B177" s="542" t="s">
        <v>1606</v>
      </c>
      <c r="C177" s="594">
        <f t="shared" si="10"/>
        <v>0</v>
      </c>
      <c r="D177" s="526">
        <v>0</v>
      </c>
      <c r="E177" s="526"/>
      <c r="F177" s="526">
        <v>0</v>
      </c>
      <c r="G177" s="526">
        <v>0</v>
      </c>
      <c r="H177" s="527">
        <v>0</v>
      </c>
    </row>
    <row r="178" spans="1:26" ht="15" customHeight="1">
      <c r="B178" s="542" t="s">
        <v>1608</v>
      </c>
      <c r="C178" s="594">
        <f t="shared" si="10"/>
        <v>0</v>
      </c>
      <c r="D178" s="526">
        <v>0</v>
      </c>
      <c r="E178" s="526"/>
      <c r="F178" s="526">
        <v>0</v>
      </c>
      <c r="G178" s="526">
        <v>0</v>
      </c>
      <c r="H178" s="527">
        <v>0</v>
      </c>
    </row>
    <row r="179" spans="1:26" ht="15" customHeight="1">
      <c r="B179" s="542" t="s">
        <v>1609</v>
      </c>
      <c r="C179" s="594">
        <f t="shared" si="10"/>
        <v>74475.659454631241</v>
      </c>
      <c r="D179" s="526">
        <v>0</v>
      </c>
      <c r="E179" s="526">
        <v>6716.4214546312423</v>
      </c>
      <c r="F179" s="526">
        <v>0</v>
      </c>
      <c r="G179" s="526">
        <v>1806.943</v>
      </c>
      <c r="H179" s="527">
        <v>65952.294999999998</v>
      </c>
    </row>
    <row r="180" spans="1:26" ht="15.75" customHeight="1">
      <c r="B180" s="595" t="s">
        <v>1610</v>
      </c>
      <c r="C180" s="594">
        <f t="shared" si="10"/>
        <v>0</v>
      </c>
      <c r="D180" s="526">
        <v>0</v>
      </c>
      <c r="E180" s="526">
        <v>0</v>
      </c>
      <c r="F180" s="526">
        <v>0</v>
      </c>
      <c r="G180" s="526">
        <v>0</v>
      </c>
      <c r="H180" s="527">
        <v>0</v>
      </c>
    </row>
    <row r="181" spans="1:26" ht="14.25" customHeight="1">
      <c r="B181" s="1474">
        <v>2023</v>
      </c>
      <c r="C181" s="1386"/>
      <c r="D181" s="1386"/>
      <c r="E181" s="1386"/>
      <c r="F181" s="1386"/>
      <c r="G181" s="1386"/>
      <c r="H181" s="1387"/>
      <c r="I181" s="34"/>
      <c r="J181" s="34"/>
      <c r="K181" s="34"/>
      <c r="L181" s="34"/>
      <c r="M181" s="34"/>
      <c r="N181" s="34"/>
      <c r="O181" s="34"/>
      <c r="P181" s="34"/>
      <c r="Q181" s="34"/>
      <c r="R181" s="34"/>
      <c r="S181" s="34"/>
      <c r="T181" s="34"/>
      <c r="U181" s="34"/>
      <c r="V181" s="34"/>
      <c r="W181" s="34"/>
      <c r="X181" s="34"/>
      <c r="Y181" s="34"/>
      <c r="Z181" s="34"/>
    </row>
    <row r="182" spans="1:26" ht="14.25" customHeight="1">
      <c r="B182" s="550" t="s">
        <v>1604</v>
      </c>
      <c r="C182" s="596">
        <f t="shared" ref="C182:C187" si="11">SUM(D182:H182)</f>
        <v>22481.918000000001</v>
      </c>
      <c r="D182" s="523">
        <v>0</v>
      </c>
      <c r="E182" s="523">
        <v>7291.11</v>
      </c>
      <c r="F182" s="523">
        <v>0</v>
      </c>
      <c r="G182" s="523">
        <v>15190.808000000001</v>
      </c>
      <c r="H182" s="524">
        <v>0</v>
      </c>
    </row>
    <row r="183" spans="1:26" ht="14.25" customHeight="1">
      <c r="B183" s="542" t="s">
        <v>1605</v>
      </c>
      <c r="C183" s="594">
        <f t="shared" si="11"/>
        <v>1479.604</v>
      </c>
      <c r="D183" s="526">
        <v>0</v>
      </c>
      <c r="E183" s="526">
        <v>0</v>
      </c>
      <c r="F183" s="526">
        <v>1024.346</v>
      </c>
      <c r="G183" s="526">
        <v>0</v>
      </c>
      <c r="H183" s="527">
        <v>455.25799999999998</v>
      </c>
    </row>
    <row r="184" spans="1:26" ht="14.25" customHeight="1">
      <c r="B184" s="542" t="s">
        <v>1606</v>
      </c>
      <c r="C184" s="594">
        <f t="shared" si="11"/>
        <v>3096.6669000000002</v>
      </c>
      <c r="D184" s="526">
        <v>1986.9308999999998</v>
      </c>
      <c r="E184" s="526">
        <v>0</v>
      </c>
      <c r="F184" s="526">
        <v>1015.128</v>
      </c>
      <c r="G184" s="526">
        <v>94.608000000000004</v>
      </c>
      <c r="H184" s="527">
        <v>0</v>
      </c>
    </row>
    <row r="185" spans="1:26" ht="14.25" customHeight="1">
      <c r="B185" s="542" t="s">
        <v>1608</v>
      </c>
      <c r="C185" s="594">
        <f t="shared" si="11"/>
        <v>0</v>
      </c>
      <c r="D185" s="526">
        <v>0</v>
      </c>
      <c r="E185" s="526">
        <v>0</v>
      </c>
      <c r="F185" s="526">
        <v>0</v>
      </c>
      <c r="G185" s="526">
        <v>0</v>
      </c>
      <c r="H185" s="527">
        <v>0</v>
      </c>
    </row>
    <row r="186" spans="1:26" ht="14.25" customHeight="1">
      <c r="B186" s="542" t="s">
        <v>1609</v>
      </c>
      <c r="C186" s="594">
        <f t="shared" si="11"/>
        <v>73234.970499999996</v>
      </c>
      <c r="D186" s="526">
        <v>0</v>
      </c>
      <c r="E186" s="526">
        <v>6865.4769999999999</v>
      </c>
      <c r="F186" s="526">
        <v>0</v>
      </c>
      <c r="G186" s="526">
        <v>509.94850000000002</v>
      </c>
      <c r="H186" s="527">
        <v>65859.544999999998</v>
      </c>
    </row>
    <row r="187" spans="1:26" ht="14.25" customHeight="1">
      <c r="B187" s="595" t="s">
        <v>1610</v>
      </c>
      <c r="C187" s="594">
        <f t="shared" si="11"/>
        <v>0</v>
      </c>
      <c r="D187" s="526">
        <v>0</v>
      </c>
      <c r="E187" s="526">
        <v>0</v>
      </c>
      <c r="F187" s="526">
        <v>0</v>
      </c>
      <c r="G187" s="526">
        <v>0</v>
      </c>
      <c r="H187" s="527">
        <v>0</v>
      </c>
    </row>
    <row r="188" spans="1:26" ht="14.25" customHeight="1">
      <c r="B188" s="1474">
        <v>2022</v>
      </c>
      <c r="C188" s="1386"/>
      <c r="D188" s="1386"/>
      <c r="E188" s="1386"/>
      <c r="F188" s="1386"/>
      <c r="G188" s="1386"/>
      <c r="H188" s="1387"/>
      <c r="I188" s="34"/>
      <c r="J188" s="34"/>
      <c r="K188" s="34"/>
      <c r="L188" s="34"/>
      <c r="M188" s="34"/>
      <c r="N188" s="34"/>
      <c r="O188" s="34"/>
      <c r="P188" s="34"/>
      <c r="Q188" s="34"/>
      <c r="R188" s="34"/>
      <c r="S188" s="34"/>
      <c r="T188" s="34"/>
      <c r="U188" s="34"/>
      <c r="V188" s="34"/>
      <c r="W188" s="34"/>
      <c r="X188" s="34"/>
      <c r="Y188" s="34"/>
      <c r="Z188" s="34"/>
    </row>
    <row r="189" spans="1:26" ht="14.25" hidden="1" customHeight="1">
      <c r="A189" s="58"/>
      <c r="B189" s="581"/>
      <c r="C189" s="581"/>
      <c r="D189" s="597">
        <v>2017</v>
      </c>
      <c r="E189" s="584">
        <v>2016</v>
      </c>
      <c r="F189" s="584">
        <v>2015</v>
      </c>
      <c r="G189" s="332"/>
      <c r="H189" s="333"/>
      <c r="I189" s="34"/>
      <c r="J189" s="34"/>
      <c r="K189" s="34"/>
      <c r="L189" s="34"/>
      <c r="M189" s="34"/>
      <c r="N189" s="34"/>
      <c r="O189" s="34"/>
      <c r="P189" s="34"/>
      <c r="Q189" s="34"/>
      <c r="R189" s="34"/>
      <c r="S189" s="34"/>
      <c r="T189" s="34"/>
      <c r="U189" s="34"/>
      <c r="V189" s="34"/>
      <c r="W189" s="34"/>
      <c r="X189" s="34"/>
      <c r="Y189" s="34"/>
      <c r="Z189" s="34"/>
    </row>
    <row r="190" spans="1:26" ht="14.25" hidden="1" customHeight="1">
      <c r="A190" s="58"/>
      <c r="B190" s="586"/>
      <c r="C190" s="586"/>
      <c r="D190" s="587"/>
      <c r="E190" s="587"/>
      <c r="F190" s="332"/>
      <c r="G190" s="332"/>
      <c r="H190" s="333"/>
      <c r="I190" s="34"/>
      <c r="J190" s="34"/>
      <c r="K190" s="34"/>
      <c r="L190" s="34"/>
      <c r="M190" s="34"/>
      <c r="N190" s="34"/>
      <c r="O190" s="34"/>
      <c r="P190" s="34"/>
      <c r="Q190" s="34"/>
      <c r="R190" s="34"/>
      <c r="S190" s="34"/>
      <c r="T190" s="34"/>
      <c r="U190" s="34"/>
      <c r="V190" s="34"/>
      <c r="W190" s="34"/>
      <c r="X190" s="34"/>
      <c r="Y190" s="34"/>
      <c r="Z190" s="34"/>
    </row>
    <row r="191" spans="1:26" ht="14.25" customHeight="1">
      <c r="A191" s="58"/>
      <c r="B191" s="550" t="s">
        <v>1604</v>
      </c>
      <c r="C191" s="594">
        <f t="shared" ref="C191:C196" si="12">SUM(D191:H191)</f>
        <v>7522</v>
      </c>
      <c r="D191" s="588">
        <v>39</v>
      </c>
      <c r="E191" s="526">
        <v>6587</v>
      </c>
      <c r="F191" s="588">
        <v>896</v>
      </c>
      <c r="G191" s="598">
        <v>0</v>
      </c>
      <c r="H191" s="589">
        <v>0</v>
      </c>
      <c r="I191" s="34"/>
      <c r="J191" s="34"/>
      <c r="K191" s="34"/>
      <c r="L191" s="34"/>
      <c r="M191" s="34"/>
      <c r="N191" s="34"/>
      <c r="O191" s="34"/>
      <c r="P191" s="34"/>
      <c r="Q191" s="34"/>
      <c r="R191" s="34"/>
      <c r="S191" s="34"/>
      <c r="T191" s="34"/>
      <c r="U191" s="34"/>
      <c r="V191" s="34"/>
      <c r="W191" s="34"/>
      <c r="X191" s="34"/>
      <c r="Y191" s="34"/>
      <c r="Z191" s="34"/>
    </row>
    <row r="192" spans="1:26" ht="14.25" customHeight="1">
      <c r="A192" s="58"/>
      <c r="B192" s="542" t="s">
        <v>1605</v>
      </c>
      <c r="C192" s="594">
        <f t="shared" si="12"/>
        <v>1740</v>
      </c>
      <c r="D192" s="588">
        <v>0</v>
      </c>
      <c r="E192" s="588">
        <v>0</v>
      </c>
      <c r="F192" s="526">
        <v>1316</v>
      </c>
      <c r="G192" s="598">
        <v>0</v>
      </c>
      <c r="H192" s="589">
        <v>424</v>
      </c>
      <c r="I192" s="34"/>
      <c r="J192" s="34"/>
      <c r="K192" s="34"/>
      <c r="L192" s="34"/>
      <c r="M192" s="34"/>
      <c r="N192" s="34"/>
      <c r="O192" s="34"/>
      <c r="P192" s="34"/>
      <c r="Q192" s="34"/>
      <c r="R192" s="34"/>
      <c r="S192" s="34"/>
      <c r="T192" s="34"/>
      <c r="U192" s="34"/>
      <c r="V192" s="34"/>
      <c r="W192" s="34"/>
      <c r="X192" s="34"/>
      <c r="Y192" s="34"/>
      <c r="Z192" s="34"/>
    </row>
    <row r="193" spans="1:26" ht="14.25" customHeight="1">
      <c r="A193" s="58"/>
      <c r="B193" s="542" t="s">
        <v>1606</v>
      </c>
      <c r="C193" s="594">
        <f t="shared" si="12"/>
        <v>1824</v>
      </c>
      <c r="D193" s="526">
        <v>1824</v>
      </c>
      <c r="E193" s="588">
        <v>0</v>
      </c>
      <c r="F193" s="588">
        <v>0</v>
      </c>
      <c r="G193" s="598">
        <v>0</v>
      </c>
      <c r="H193" s="589">
        <v>0</v>
      </c>
      <c r="I193" s="34"/>
      <c r="J193" s="34"/>
      <c r="K193" s="34"/>
      <c r="L193" s="34"/>
      <c r="M193" s="34"/>
      <c r="N193" s="34"/>
      <c r="O193" s="34"/>
      <c r="P193" s="34"/>
      <c r="Q193" s="34"/>
      <c r="R193" s="34"/>
      <c r="S193" s="34"/>
      <c r="T193" s="34"/>
      <c r="U193" s="34"/>
      <c r="V193" s="34"/>
      <c r="W193" s="34"/>
      <c r="X193" s="34"/>
      <c r="Y193" s="34"/>
      <c r="Z193" s="34"/>
    </row>
    <row r="194" spans="1:26" ht="14.25" customHeight="1">
      <c r="B194" s="542" t="s">
        <v>1608</v>
      </c>
      <c r="C194" s="594">
        <f t="shared" si="12"/>
        <v>0</v>
      </c>
      <c r="D194" s="598">
        <v>0</v>
      </c>
      <c r="E194" s="588">
        <v>0</v>
      </c>
      <c r="F194" s="588">
        <v>0</v>
      </c>
      <c r="G194" s="598">
        <v>0</v>
      </c>
      <c r="H194" s="589">
        <v>0</v>
      </c>
      <c r="I194" s="34"/>
      <c r="J194" s="34"/>
      <c r="K194" s="34"/>
      <c r="L194" s="34"/>
      <c r="M194" s="34"/>
      <c r="N194" s="34"/>
      <c r="O194" s="34"/>
      <c r="P194" s="34"/>
      <c r="Q194" s="34"/>
      <c r="R194" s="34"/>
      <c r="S194" s="34"/>
      <c r="T194" s="34"/>
      <c r="U194" s="34"/>
      <c r="V194" s="34"/>
      <c r="W194" s="34"/>
      <c r="X194" s="34"/>
      <c r="Y194" s="34"/>
      <c r="Z194" s="34"/>
    </row>
    <row r="195" spans="1:26" ht="14.25" customHeight="1">
      <c r="B195" s="542" t="s">
        <v>1609</v>
      </c>
      <c r="C195" s="594">
        <f t="shared" si="12"/>
        <v>69026</v>
      </c>
      <c r="D195" s="598">
        <v>0</v>
      </c>
      <c r="E195" s="526">
        <v>6625</v>
      </c>
      <c r="F195" s="588">
        <v>0</v>
      </c>
      <c r="G195" s="598">
        <v>312</v>
      </c>
      <c r="H195" s="527">
        <v>62089</v>
      </c>
      <c r="I195" s="34"/>
      <c r="J195" s="34"/>
      <c r="K195" s="34"/>
      <c r="L195" s="34"/>
      <c r="M195" s="34"/>
      <c r="N195" s="34"/>
      <c r="O195" s="34"/>
      <c r="P195" s="34"/>
      <c r="Q195" s="34"/>
      <c r="R195" s="34"/>
      <c r="S195" s="34"/>
      <c r="T195" s="34"/>
      <c r="U195" s="34"/>
      <c r="V195" s="34"/>
      <c r="W195" s="34"/>
      <c r="X195" s="34"/>
      <c r="Y195" s="34"/>
      <c r="Z195" s="34"/>
    </row>
    <row r="196" spans="1:26" ht="14.25" customHeight="1">
      <c r="B196" s="590" t="s">
        <v>1610</v>
      </c>
      <c r="C196" s="223">
        <f t="shared" si="12"/>
        <v>0</v>
      </c>
      <c r="D196" s="599">
        <v>0</v>
      </c>
      <c r="E196" s="591">
        <v>0</v>
      </c>
      <c r="F196" s="591">
        <v>0</v>
      </c>
      <c r="G196" s="599">
        <v>0</v>
      </c>
      <c r="H196" s="592">
        <v>0</v>
      </c>
      <c r="I196" s="34"/>
      <c r="J196" s="34"/>
      <c r="K196" s="34"/>
      <c r="L196" s="34"/>
      <c r="M196" s="34"/>
      <c r="N196" s="34"/>
      <c r="O196" s="34"/>
      <c r="P196" s="34"/>
      <c r="Q196" s="34"/>
      <c r="R196" s="34"/>
      <c r="S196" s="34"/>
      <c r="T196" s="34"/>
      <c r="U196" s="34"/>
      <c r="V196" s="34"/>
      <c r="W196" s="34"/>
      <c r="X196" s="34"/>
      <c r="Y196" s="34"/>
      <c r="Z196" s="34"/>
    </row>
    <row r="197" spans="1:26" ht="14.25" customHeight="1">
      <c r="B197" s="1358" t="s">
        <v>1611</v>
      </c>
      <c r="C197" s="1279"/>
      <c r="D197" s="1279"/>
      <c r="E197" s="1279"/>
      <c r="F197" s="1279"/>
      <c r="G197" s="1279"/>
      <c r="H197" s="1279"/>
      <c r="I197" s="389"/>
      <c r="J197" s="389"/>
      <c r="K197" s="389"/>
      <c r="L197" s="389"/>
      <c r="O197" s="34"/>
      <c r="P197" s="34"/>
      <c r="Q197" s="34"/>
      <c r="R197" s="34"/>
      <c r="S197" s="34"/>
      <c r="T197" s="34"/>
      <c r="U197" s="34"/>
      <c r="V197" s="34"/>
      <c r="W197" s="34"/>
      <c r="X197" s="34"/>
      <c r="Y197" s="34"/>
      <c r="Z197" s="34"/>
    </row>
    <row r="198" spans="1:26" ht="14.25" customHeight="1">
      <c r="B198" s="1372" t="s">
        <v>1612</v>
      </c>
      <c r="C198" s="1279"/>
      <c r="D198" s="1279"/>
      <c r="E198" s="1279"/>
      <c r="F198" s="1279"/>
      <c r="G198" s="1279"/>
      <c r="H198" s="1279"/>
      <c r="I198" s="600"/>
      <c r="J198" s="600"/>
      <c r="K198" s="600"/>
      <c r="L198" s="600"/>
      <c r="M198" s="34"/>
      <c r="N198" s="34"/>
      <c r="O198" s="34"/>
      <c r="P198" s="34"/>
      <c r="Q198" s="34"/>
      <c r="R198" s="34"/>
      <c r="S198" s="34"/>
      <c r="T198" s="34"/>
      <c r="U198" s="34"/>
      <c r="V198" s="34"/>
      <c r="W198" s="34"/>
      <c r="X198" s="34"/>
      <c r="Y198" s="34"/>
      <c r="Z198" s="34"/>
    </row>
    <row r="199" spans="1:26" ht="14.25" customHeight="1">
      <c r="B199" s="534"/>
      <c r="C199" s="534"/>
      <c r="D199" s="534"/>
      <c r="E199" s="534"/>
      <c r="F199" s="534"/>
      <c r="G199" s="534"/>
      <c r="H199" s="534"/>
      <c r="I199" s="534"/>
      <c r="J199" s="534"/>
      <c r="K199" s="534"/>
      <c r="L199" s="534"/>
    </row>
    <row r="200" spans="1:26" ht="14.25" customHeight="1">
      <c r="B200" s="1405" t="s">
        <v>1613</v>
      </c>
      <c r="C200" s="1279"/>
      <c r="D200" s="1279"/>
      <c r="E200" s="1279"/>
      <c r="F200" s="1279"/>
      <c r="G200" s="1279"/>
      <c r="H200" s="1279"/>
      <c r="I200" s="1279"/>
      <c r="J200" s="1279"/>
      <c r="K200" s="1279"/>
      <c r="L200" s="1279"/>
    </row>
    <row r="201" spans="1:26" ht="14.25" customHeight="1">
      <c r="B201" s="1487"/>
      <c r="C201" s="1433" t="s">
        <v>1589</v>
      </c>
      <c r="D201" s="1381"/>
      <c r="E201" s="1381"/>
      <c r="F201" s="1381"/>
      <c r="G201" s="1381"/>
      <c r="H201" s="1381"/>
      <c r="I201" s="1381"/>
      <c r="J201" s="1381"/>
      <c r="K201" s="1381"/>
      <c r="L201" s="1381"/>
      <c r="M201" s="1381"/>
      <c r="N201" s="1382"/>
    </row>
    <row r="202" spans="1:26" ht="14.25" customHeight="1">
      <c r="B202" s="1488"/>
      <c r="C202" s="1441" t="s">
        <v>1206</v>
      </c>
      <c r="D202" s="1442"/>
      <c r="E202" s="1428" t="s">
        <v>1570</v>
      </c>
      <c r="F202" s="1434"/>
      <c r="G202" s="1434"/>
      <c r="H202" s="1434"/>
      <c r="I202" s="1434"/>
      <c r="J202" s="1434"/>
      <c r="K202" s="1434"/>
      <c r="L202" s="1435"/>
      <c r="M202" s="1428" t="s">
        <v>1571</v>
      </c>
      <c r="N202" s="1429"/>
    </row>
    <row r="203" spans="1:26" ht="14.25" customHeight="1">
      <c r="B203" s="1488"/>
      <c r="C203" s="1443"/>
      <c r="D203" s="1444"/>
      <c r="E203" s="1428" t="s">
        <v>1590</v>
      </c>
      <c r="F203" s="1435"/>
      <c r="G203" s="1428" t="s">
        <v>1591</v>
      </c>
      <c r="H203" s="1435"/>
      <c r="I203" s="1445" t="s">
        <v>1592</v>
      </c>
      <c r="J203" s="1435"/>
      <c r="K203" s="1428" t="s">
        <v>1614</v>
      </c>
      <c r="L203" s="1435"/>
      <c r="M203" s="1428" t="s">
        <v>1205</v>
      </c>
      <c r="N203" s="1429"/>
    </row>
    <row r="204" spans="1:26" ht="14.25" customHeight="1">
      <c r="B204" s="1489"/>
      <c r="C204" s="573" t="s">
        <v>1594</v>
      </c>
      <c r="D204" s="574" t="s">
        <v>1595</v>
      </c>
      <c r="E204" s="573" t="s">
        <v>1594</v>
      </c>
      <c r="F204" s="574" t="s">
        <v>1595</v>
      </c>
      <c r="G204" s="573" t="s">
        <v>1594</v>
      </c>
      <c r="H204" s="574" t="s">
        <v>1595</v>
      </c>
      <c r="I204" s="573" t="s">
        <v>1594</v>
      </c>
      <c r="J204" s="574" t="s">
        <v>1595</v>
      </c>
      <c r="K204" s="573" t="s">
        <v>1594</v>
      </c>
      <c r="L204" s="574" t="s">
        <v>1595</v>
      </c>
      <c r="M204" s="573" t="s">
        <v>1594</v>
      </c>
      <c r="N204" s="575" t="s">
        <v>1595</v>
      </c>
    </row>
    <row r="205" spans="1:26" ht="14.25" customHeight="1">
      <c r="B205" s="1474">
        <v>2025</v>
      </c>
      <c r="C205" s="1386"/>
      <c r="D205" s="1386"/>
      <c r="E205" s="1386"/>
      <c r="F205" s="1386"/>
      <c r="G205" s="1386"/>
      <c r="H205" s="1386"/>
      <c r="I205" s="1386"/>
      <c r="J205" s="1386"/>
      <c r="K205" s="1386"/>
      <c r="L205" s="1386"/>
      <c r="M205" s="1386"/>
      <c r="N205" s="1387"/>
      <c r="O205" s="34"/>
      <c r="P205" s="34"/>
      <c r="Q205" s="34"/>
      <c r="R205" s="34"/>
      <c r="S205" s="34"/>
      <c r="T205" s="34"/>
      <c r="U205" s="34"/>
      <c r="V205" s="34"/>
      <c r="W205" s="34"/>
      <c r="X205" s="34"/>
      <c r="Y205" s="34"/>
      <c r="Z205" s="34"/>
    </row>
    <row r="206" spans="1:26" ht="15" customHeight="1">
      <c r="B206" s="601" t="s">
        <v>1615</v>
      </c>
      <c r="C206" s="526">
        <v>77796</v>
      </c>
      <c r="D206" s="526">
        <v>0</v>
      </c>
      <c r="E206" s="526">
        <v>2461</v>
      </c>
      <c r="F206" s="526">
        <v>0</v>
      </c>
      <c r="G206" s="526">
        <v>11085</v>
      </c>
      <c r="H206" s="507">
        <v>0</v>
      </c>
      <c r="I206" s="526">
        <v>0</v>
      </c>
      <c r="J206" s="526">
        <v>0</v>
      </c>
      <c r="K206" s="526">
        <v>12</v>
      </c>
      <c r="L206" s="526">
        <v>0</v>
      </c>
      <c r="M206" s="526">
        <v>64238</v>
      </c>
      <c r="N206" s="527">
        <v>0</v>
      </c>
    </row>
    <row r="207" spans="1:26" ht="15" customHeight="1">
      <c r="B207" s="601" t="s">
        <v>1616</v>
      </c>
      <c r="C207" s="526">
        <v>364</v>
      </c>
      <c r="D207" s="526">
        <v>2578</v>
      </c>
      <c r="E207" s="526">
        <v>43</v>
      </c>
      <c r="F207" s="526">
        <v>1627</v>
      </c>
      <c r="G207" s="526">
        <v>0</v>
      </c>
      <c r="H207" s="526">
        <v>0</v>
      </c>
      <c r="I207" s="526">
        <v>0</v>
      </c>
      <c r="J207" s="526">
        <v>951</v>
      </c>
      <c r="K207" s="526">
        <v>321</v>
      </c>
      <c r="L207" s="526">
        <v>0</v>
      </c>
      <c r="M207" s="526">
        <v>0</v>
      </c>
      <c r="N207" s="527">
        <v>0</v>
      </c>
    </row>
    <row r="208" spans="1:26" ht="15" customHeight="1">
      <c r="B208" s="601" t="s">
        <v>1617</v>
      </c>
      <c r="C208" s="526">
        <v>1833</v>
      </c>
      <c r="D208" s="526">
        <v>22235</v>
      </c>
      <c r="E208" s="526">
        <v>0</v>
      </c>
      <c r="F208" s="526">
        <v>0</v>
      </c>
      <c r="G208" s="526">
        <v>69</v>
      </c>
      <c r="H208" s="526">
        <v>16</v>
      </c>
      <c r="I208" s="526">
        <v>0</v>
      </c>
      <c r="J208" s="526">
        <v>0</v>
      </c>
      <c r="K208" s="526">
        <v>1765</v>
      </c>
      <c r="L208" s="526">
        <v>22218</v>
      </c>
      <c r="M208" s="526">
        <v>0</v>
      </c>
      <c r="N208" s="527">
        <v>0</v>
      </c>
    </row>
    <row r="209" spans="2:26" ht="15.75" customHeight="1">
      <c r="B209" s="601" t="s">
        <v>1618</v>
      </c>
      <c r="C209" s="526">
        <v>3950</v>
      </c>
      <c r="D209" s="526">
        <v>576</v>
      </c>
      <c r="E209" s="526">
        <v>0</v>
      </c>
      <c r="F209" s="526">
        <v>0</v>
      </c>
      <c r="G209" s="526">
        <v>0</v>
      </c>
      <c r="H209" s="526">
        <v>0</v>
      </c>
      <c r="I209" s="526">
        <v>1015</v>
      </c>
      <c r="J209" s="526">
        <v>112</v>
      </c>
      <c r="K209" s="526">
        <v>2490</v>
      </c>
      <c r="L209" s="526">
        <v>0</v>
      </c>
      <c r="M209" s="526">
        <v>445</v>
      </c>
      <c r="N209" s="527">
        <v>464</v>
      </c>
    </row>
    <row r="210" spans="2:26" ht="14.25" customHeight="1">
      <c r="B210" s="1474">
        <v>2024</v>
      </c>
      <c r="C210" s="1386"/>
      <c r="D210" s="1386"/>
      <c r="E210" s="1386"/>
      <c r="F210" s="1386"/>
      <c r="G210" s="1386"/>
      <c r="H210" s="1386"/>
      <c r="I210" s="1386"/>
      <c r="J210" s="1386"/>
      <c r="K210" s="1386"/>
      <c r="L210" s="1386"/>
      <c r="M210" s="1386"/>
      <c r="N210" s="1387"/>
      <c r="O210" s="34"/>
      <c r="P210" s="34"/>
      <c r="Q210" s="34"/>
      <c r="R210" s="34"/>
      <c r="S210" s="34"/>
      <c r="T210" s="34"/>
      <c r="U210" s="34"/>
      <c r="V210" s="34"/>
      <c r="W210" s="34"/>
      <c r="X210" s="34"/>
      <c r="Y210" s="34"/>
      <c r="Z210" s="34"/>
    </row>
    <row r="211" spans="2:26" ht="15" customHeight="1">
      <c r="B211" s="601" t="s">
        <v>1615</v>
      </c>
      <c r="C211" s="526">
        <v>81188.121428893282</v>
      </c>
      <c r="D211" s="526">
        <v>0</v>
      </c>
      <c r="E211" s="526">
        <v>725.298</v>
      </c>
      <c r="F211" s="526">
        <v>0</v>
      </c>
      <c r="G211" s="526">
        <v>14919.296428893276</v>
      </c>
      <c r="H211" s="507">
        <v>0</v>
      </c>
      <c r="I211" s="526">
        <v>0</v>
      </c>
      <c r="J211" s="526">
        <v>0</v>
      </c>
      <c r="K211" s="526">
        <v>11.385</v>
      </c>
      <c r="L211" s="526">
        <v>0</v>
      </c>
      <c r="M211" s="526">
        <v>65532.142</v>
      </c>
      <c r="N211" s="527">
        <v>0</v>
      </c>
    </row>
    <row r="212" spans="2:26" ht="15" customHeight="1">
      <c r="B212" s="601" t="s">
        <v>1616</v>
      </c>
      <c r="C212" s="526">
        <v>1684.9540000000002</v>
      </c>
      <c r="D212" s="526">
        <v>1581.453</v>
      </c>
      <c r="E212" s="526">
        <v>362.56200000000001</v>
      </c>
      <c r="F212" s="526">
        <v>1581.453</v>
      </c>
      <c r="G212" s="526">
        <v>0</v>
      </c>
      <c r="H212" s="526">
        <v>0</v>
      </c>
      <c r="I212" s="526">
        <v>991.27200000000005</v>
      </c>
      <c r="J212" s="526">
        <v>0</v>
      </c>
      <c r="K212" s="526">
        <v>331.12</v>
      </c>
      <c r="L212" s="526">
        <v>0</v>
      </c>
      <c r="M212" s="526">
        <v>0</v>
      </c>
      <c r="N212" s="527">
        <v>0</v>
      </c>
    </row>
    <row r="213" spans="2:26" ht="15" customHeight="1">
      <c r="B213" s="601" t="s">
        <v>1617</v>
      </c>
      <c r="C213" s="526">
        <v>1570.518</v>
      </c>
      <c r="D213" s="526">
        <v>24433.230454631244</v>
      </c>
      <c r="E213" s="526">
        <v>0</v>
      </c>
      <c r="F213" s="526">
        <v>0</v>
      </c>
      <c r="G213" s="526">
        <v>106.08</v>
      </c>
      <c r="H213" s="526">
        <v>9.915454631244625</v>
      </c>
      <c r="I213" s="526">
        <v>0</v>
      </c>
      <c r="J213" s="526">
        <v>0</v>
      </c>
      <c r="K213" s="526">
        <v>1464.4380000000001</v>
      </c>
      <c r="L213" s="526">
        <v>24423.314999999999</v>
      </c>
      <c r="M213" s="526">
        <v>0</v>
      </c>
      <c r="N213" s="527">
        <v>0</v>
      </c>
    </row>
    <row r="214" spans="2:26" ht="15.75" customHeight="1">
      <c r="B214" s="601" t="s">
        <v>1618</v>
      </c>
      <c r="C214" s="526">
        <v>2109.5370000000003</v>
      </c>
      <c r="D214" s="526">
        <v>451.721</v>
      </c>
      <c r="E214" s="526">
        <v>0</v>
      </c>
      <c r="F214" s="526">
        <v>0</v>
      </c>
      <c r="G214" s="526">
        <v>0</v>
      </c>
      <c r="H214" s="526">
        <v>0</v>
      </c>
      <c r="I214" s="526">
        <v>927.46900000000005</v>
      </c>
      <c r="J214" s="526">
        <v>0</v>
      </c>
      <c r="K214" s="526">
        <v>761.91499999999996</v>
      </c>
      <c r="L214" s="526">
        <v>0</v>
      </c>
      <c r="M214" s="526">
        <v>420.15300000000002</v>
      </c>
      <c r="N214" s="527">
        <v>451.721</v>
      </c>
    </row>
    <row r="215" spans="2:26" ht="14.25" customHeight="1">
      <c r="B215" s="1474">
        <v>2023</v>
      </c>
      <c r="C215" s="1386"/>
      <c r="D215" s="1386"/>
      <c r="E215" s="1386"/>
      <c r="F215" s="1386"/>
      <c r="G215" s="1386"/>
      <c r="H215" s="1386"/>
      <c r="I215" s="1386"/>
      <c r="J215" s="1386"/>
      <c r="K215" s="1386"/>
      <c r="L215" s="1386"/>
      <c r="M215" s="1386"/>
      <c r="N215" s="1387"/>
      <c r="O215" s="34"/>
      <c r="P215" s="34"/>
      <c r="Q215" s="34"/>
      <c r="R215" s="34"/>
      <c r="S215" s="34"/>
      <c r="T215" s="34"/>
      <c r="U215" s="34"/>
      <c r="V215" s="34"/>
      <c r="W215" s="34"/>
      <c r="X215" s="34"/>
      <c r="Y215" s="34"/>
      <c r="Z215" s="34"/>
    </row>
    <row r="216" spans="2:26" ht="14.25" customHeight="1">
      <c r="B216" s="601" t="s">
        <v>1615</v>
      </c>
      <c r="C216" s="578">
        <f t="shared" ref="C216:D216" si="13">SUM(E216,G216,I216,K216,M216)</f>
        <v>80182.989799999996</v>
      </c>
      <c r="D216" s="210">
        <f t="shared" si="13"/>
        <v>0</v>
      </c>
      <c r="E216" s="526">
        <v>739.66120000000001</v>
      </c>
      <c r="F216" s="526">
        <v>0</v>
      </c>
      <c r="G216" s="526">
        <v>14020.096</v>
      </c>
      <c r="H216" s="526">
        <v>0</v>
      </c>
      <c r="I216" s="526">
        <v>0</v>
      </c>
      <c r="J216" s="526">
        <v>0</v>
      </c>
      <c r="K216" s="526">
        <v>8.313600000000001</v>
      </c>
      <c r="L216" s="526">
        <v>0</v>
      </c>
      <c r="M216" s="526">
        <v>65414.919000000002</v>
      </c>
      <c r="N216" s="527">
        <v>0</v>
      </c>
    </row>
    <row r="217" spans="2:26" ht="14.25" customHeight="1">
      <c r="B217" s="601" t="s">
        <v>1616</v>
      </c>
      <c r="C217" s="578">
        <f t="shared" ref="C217:D217" si="14">SUM(E217,G217,I217,K217,M217)</f>
        <v>1631.3266000000001</v>
      </c>
      <c r="D217" s="210">
        <f t="shared" si="14"/>
        <v>1227.3139999999999</v>
      </c>
      <c r="E217" s="526">
        <v>114.5637</v>
      </c>
      <c r="F217" s="526">
        <v>1132.7059999999999</v>
      </c>
      <c r="G217" s="526">
        <v>0</v>
      </c>
      <c r="H217" s="526">
        <v>0</v>
      </c>
      <c r="I217" s="526">
        <v>1015.128</v>
      </c>
      <c r="J217" s="526">
        <v>0</v>
      </c>
      <c r="K217" s="526">
        <v>501.63490000000002</v>
      </c>
      <c r="L217" s="526">
        <v>94.608000000000004</v>
      </c>
      <c r="M217" s="526">
        <v>0</v>
      </c>
      <c r="N217" s="527">
        <v>0</v>
      </c>
    </row>
    <row r="218" spans="2:26" ht="14.25" customHeight="1">
      <c r="B218" s="601" t="s">
        <v>1617</v>
      </c>
      <c r="C218" s="578">
        <f t="shared" ref="C218:D218" si="15">SUM(E218,G218,I218,K218,M218)</f>
        <v>105.93300000000001</v>
      </c>
      <c r="D218" s="210">
        <f t="shared" si="15"/>
        <v>15221.366000000002</v>
      </c>
      <c r="E218" s="526">
        <v>0</v>
      </c>
      <c r="F218" s="526">
        <v>0</v>
      </c>
      <c r="G218" s="526">
        <v>105.93300000000001</v>
      </c>
      <c r="H218" s="526">
        <v>30.558</v>
      </c>
      <c r="I218" s="526">
        <v>0</v>
      </c>
      <c r="J218" s="526">
        <v>0</v>
      </c>
      <c r="K218" s="526">
        <v>0</v>
      </c>
      <c r="L218" s="526">
        <v>15190.808000000001</v>
      </c>
      <c r="M218" s="526">
        <v>0</v>
      </c>
      <c r="N218" s="527">
        <v>0</v>
      </c>
    </row>
    <row r="219" spans="2:26" ht="14.25" customHeight="1">
      <c r="B219" s="601" t="s">
        <v>1618</v>
      </c>
      <c r="C219" s="602">
        <f t="shared" ref="C219:D219" si="16">SUM(E219,G219,I219,K219,M219)</f>
        <v>1468.972</v>
      </c>
      <c r="D219" s="603">
        <f t="shared" si="16"/>
        <v>455.25799999999998</v>
      </c>
      <c r="E219" s="604">
        <v>0</v>
      </c>
      <c r="F219" s="604">
        <v>0</v>
      </c>
      <c r="G219" s="604">
        <v>0</v>
      </c>
      <c r="H219" s="604">
        <v>0</v>
      </c>
      <c r="I219" s="604">
        <v>1024.346</v>
      </c>
      <c r="J219" s="604">
        <v>0</v>
      </c>
      <c r="K219" s="604">
        <v>0</v>
      </c>
      <c r="L219" s="604">
        <v>0</v>
      </c>
      <c r="M219" s="604">
        <v>444.62599999999998</v>
      </c>
      <c r="N219" s="605">
        <v>455.25799999999998</v>
      </c>
    </row>
    <row r="220" spans="2:26" ht="14.25" customHeight="1">
      <c r="B220" s="1474">
        <v>2022</v>
      </c>
      <c r="C220" s="1386"/>
      <c r="D220" s="1386"/>
      <c r="E220" s="1386"/>
      <c r="F220" s="1386"/>
      <c r="G220" s="1386"/>
      <c r="H220" s="1386"/>
      <c r="I220" s="1386"/>
      <c r="J220" s="1386"/>
      <c r="K220" s="1386"/>
      <c r="L220" s="1386"/>
      <c r="M220" s="1386"/>
      <c r="N220" s="1387"/>
      <c r="O220" s="34"/>
      <c r="P220" s="34"/>
      <c r="Q220" s="34"/>
      <c r="R220" s="34"/>
      <c r="S220" s="34"/>
      <c r="T220" s="34"/>
      <c r="U220" s="34"/>
      <c r="V220" s="34"/>
      <c r="W220" s="34"/>
      <c r="X220" s="34"/>
      <c r="Y220" s="34"/>
      <c r="Z220" s="34"/>
    </row>
    <row r="221" spans="2:26" ht="14.25" customHeight="1">
      <c r="B221" s="601" t="s">
        <v>1615</v>
      </c>
      <c r="C221" s="578">
        <f t="shared" ref="C221:D221" si="17">SUM(E221,G221,I221,K221,M221)</f>
        <v>75455</v>
      </c>
      <c r="D221" s="210">
        <f t="shared" si="17"/>
        <v>0</v>
      </c>
      <c r="E221" s="588">
        <v>705</v>
      </c>
      <c r="F221" s="588">
        <v>0</v>
      </c>
      <c r="G221" s="526">
        <v>13133</v>
      </c>
      <c r="H221" s="588">
        <v>0</v>
      </c>
      <c r="I221" s="588">
        <v>0</v>
      </c>
      <c r="J221" s="588">
        <v>0</v>
      </c>
      <c r="K221" s="588">
        <v>0</v>
      </c>
      <c r="L221" s="588">
        <v>0</v>
      </c>
      <c r="M221" s="526">
        <v>61617</v>
      </c>
      <c r="N221" s="589">
        <v>0</v>
      </c>
      <c r="O221" s="34"/>
      <c r="P221" s="34"/>
      <c r="Q221" s="34"/>
      <c r="R221" s="34"/>
      <c r="S221" s="34"/>
      <c r="T221" s="34"/>
      <c r="U221" s="34"/>
      <c r="V221" s="34"/>
      <c r="W221" s="34"/>
      <c r="X221" s="34"/>
      <c r="Y221" s="34"/>
      <c r="Z221" s="34"/>
    </row>
    <row r="222" spans="2:26" ht="14.25" customHeight="1">
      <c r="B222" s="601" t="s">
        <v>1616</v>
      </c>
      <c r="C222" s="578">
        <f t="shared" ref="C222:D222" si="18">SUM(E222,G222,I222,K222,M222)</f>
        <v>1317</v>
      </c>
      <c r="D222" s="210">
        <f t="shared" si="18"/>
        <v>1049</v>
      </c>
      <c r="E222" s="588">
        <v>109</v>
      </c>
      <c r="F222" s="526">
        <v>1049</v>
      </c>
      <c r="G222" s="588">
        <v>0</v>
      </c>
      <c r="H222" s="588">
        <v>0</v>
      </c>
      <c r="I222" s="588">
        <v>896</v>
      </c>
      <c r="J222" s="588">
        <v>0</v>
      </c>
      <c r="K222" s="588">
        <v>312</v>
      </c>
      <c r="L222" s="588">
        <v>0</v>
      </c>
      <c r="M222" s="588">
        <v>0</v>
      </c>
      <c r="N222" s="589">
        <v>0</v>
      </c>
      <c r="O222" s="34"/>
      <c r="P222" s="34"/>
      <c r="Q222" s="34"/>
      <c r="R222" s="34"/>
      <c r="S222" s="34"/>
      <c r="T222" s="34"/>
      <c r="U222" s="34"/>
      <c r="V222" s="34"/>
      <c r="W222" s="34"/>
      <c r="X222" s="34"/>
      <c r="Y222" s="34"/>
      <c r="Z222" s="34"/>
    </row>
    <row r="223" spans="2:26" ht="14.25" customHeight="1">
      <c r="B223" s="601" t="s">
        <v>1617</v>
      </c>
      <c r="C223" s="578">
        <f t="shared" ref="C223:D223" si="19">SUM(E223,G223,I223,K223,M223)</f>
        <v>47</v>
      </c>
      <c r="D223" s="210">
        <f t="shared" si="19"/>
        <v>33</v>
      </c>
      <c r="E223" s="588">
        <v>0</v>
      </c>
      <c r="F223" s="588">
        <v>0</v>
      </c>
      <c r="G223" s="588">
        <v>47</v>
      </c>
      <c r="H223" s="588">
        <v>33</v>
      </c>
      <c r="I223" s="588">
        <v>0</v>
      </c>
      <c r="J223" s="588">
        <v>0</v>
      </c>
      <c r="K223" s="588">
        <v>0</v>
      </c>
      <c r="L223" s="588">
        <v>0</v>
      </c>
      <c r="M223" s="588">
        <v>0</v>
      </c>
      <c r="N223" s="589">
        <v>0</v>
      </c>
      <c r="O223" s="34"/>
      <c r="P223" s="34"/>
      <c r="Q223" s="34"/>
      <c r="R223" s="34"/>
      <c r="S223" s="34"/>
      <c r="T223" s="34"/>
      <c r="U223" s="34"/>
      <c r="V223" s="34"/>
      <c r="W223" s="34"/>
      <c r="X223" s="34"/>
      <c r="Y223" s="34"/>
      <c r="Z223" s="34"/>
    </row>
    <row r="224" spans="2:26" ht="14.25" customHeight="1">
      <c r="B224" s="606" t="s">
        <v>1618</v>
      </c>
      <c r="C224" s="579">
        <f t="shared" ref="C224:D224" si="20">SUM(E224,G224,I224,K224,M224)</f>
        <v>1788</v>
      </c>
      <c r="D224" s="580">
        <f t="shared" si="20"/>
        <v>424</v>
      </c>
      <c r="E224" s="591">
        <v>0</v>
      </c>
      <c r="F224" s="591">
        <v>0</v>
      </c>
      <c r="G224" s="591">
        <v>0</v>
      </c>
      <c r="H224" s="591">
        <v>0</v>
      </c>
      <c r="I224" s="607">
        <v>1316</v>
      </c>
      <c r="J224" s="591">
        <v>0</v>
      </c>
      <c r="K224" s="591">
        <v>0</v>
      </c>
      <c r="L224" s="591">
        <v>0</v>
      </c>
      <c r="M224" s="591">
        <v>472</v>
      </c>
      <c r="N224" s="592">
        <v>424</v>
      </c>
      <c r="O224" s="34"/>
      <c r="P224" s="34"/>
      <c r="Q224" s="34"/>
      <c r="R224" s="34"/>
      <c r="S224" s="34"/>
      <c r="T224" s="34"/>
      <c r="U224" s="34"/>
      <c r="V224" s="34"/>
      <c r="W224" s="34"/>
      <c r="X224" s="34"/>
      <c r="Y224" s="34"/>
      <c r="Z224" s="34"/>
    </row>
    <row r="225" spans="2:12" ht="14.25" customHeight="1">
      <c r="B225" s="1358" t="s">
        <v>1611</v>
      </c>
      <c r="C225" s="1279"/>
      <c r="D225" s="1279"/>
      <c r="E225" s="1279"/>
      <c r="F225" s="1279"/>
      <c r="G225" s="1279"/>
      <c r="H225" s="1279"/>
      <c r="I225" s="389"/>
      <c r="J225" s="389"/>
      <c r="K225" s="389"/>
      <c r="L225" s="389"/>
    </row>
    <row r="226" spans="2:12" ht="14.25" customHeight="1">
      <c r="B226" s="1372" t="s">
        <v>1619</v>
      </c>
      <c r="C226" s="1279"/>
      <c r="D226" s="1279"/>
      <c r="E226" s="1279"/>
      <c r="F226" s="1279"/>
      <c r="G226" s="1279"/>
      <c r="H226" s="1279"/>
      <c r="I226" s="389"/>
      <c r="J226" s="389"/>
      <c r="K226" s="389"/>
      <c r="L226" s="389"/>
    </row>
    <row r="227" spans="2:12" ht="14.25" customHeight="1">
      <c r="B227" s="1372" t="s">
        <v>1601</v>
      </c>
      <c r="C227" s="1279"/>
      <c r="D227" s="1279"/>
      <c r="E227" s="1279"/>
      <c r="F227" s="1279"/>
      <c r="G227" s="1279"/>
      <c r="H227" s="1279"/>
    </row>
    <row r="228" spans="2:12" ht="14.25" customHeight="1"/>
    <row r="229" spans="2:12" ht="20.25" customHeight="1">
      <c r="B229" s="1436" t="s">
        <v>1195</v>
      </c>
      <c r="C229" s="1279"/>
      <c r="D229" s="1279"/>
      <c r="E229" s="1279"/>
      <c r="F229" s="1279"/>
      <c r="G229" s="1279"/>
      <c r="H229" s="1279"/>
      <c r="I229" s="1279"/>
      <c r="J229" s="1279"/>
      <c r="K229" s="1279"/>
    </row>
    <row r="230" spans="2:12" ht="14.25" customHeight="1">
      <c r="B230" s="608" t="s">
        <v>1620</v>
      </c>
      <c r="C230" s="1481" t="s">
        <v>1621</v>
      </c>
      <c r="D230" s="1482"/>
      <c r="E230" s="1482"/>
      <c r="F230" s="1482"/>
      <c r="G230" s="1482"/>
      <c r="H230" s="1482"/>
      <c r="I230" s="1483"/>
      <c r="J230" s="541"/>
      <c r="K230" s="541"/>
    </row>
    <row r="231" spans="2:12" ht="14.25" customHeight="1">
      <c r="B231" s="1455" t="s">
        <v>1622</v>
      </c>
      <c r="C231" s="1453"/>
      <c r="D231" s="1453"/>
      <c r="E231" s="1453"/>
      <c r="F231" s="1453"/>
      <c r="G231" s="1453"/>
      <c r="H231" s="1453"/>
      <c r="I231" s="1454"/>
      <c r="J231" s="541"/>
      <c r="K231" s="541"/>
    </row>
    <row r="232" spans="2:12" ht="24.75" customHeight="1">
      <c r="B232" s="609" t="s">
        <v>1557</v>
      </c>
      <c r="C232" s="1452" t="s">
        <v>1623</v>
      </c>
      <c r="D232" s="1453"/>
      <c r="E232" s="1453"/>
      <c r="F232" s="1453"/>
      <c r="G232" s="1453"/>
      <c r="H232" s="1453"/>
      <c r="I232" s="1454"/>
      <c r="J232" s="541"/>
      <c r="K232" s="541"/>
    </row>
    <row r="233" spans="2:12" ht="13.5" customHeight="1">
      <c r="B233" s="381" t="s">
        <v>1543</v>
      </c>
      <c r="C233" s="1452" t="s">
        <v>1624</v>
      </c>
      <c r="D233" s="1453"/>
      <c r="E233" s="1453"/>
      <c r="F233" s="1453"/>
      <c r="G233" s="1453"/>
      <c r="H233" s="1453"/>
      <c r="I233" s="1454"/>
      <c r="J233" s="541"/>
      <c r="K233" s="541"/>
    </row>
    <row r="234" spans="2:12" ht="13.5" customHeight="1">
      <c r="B234" s="381" t="s">
        <v>589</v>
      </c>
      <c r="C234" s="1452" t="s">
        <v>1625</v>
      </c>
      <c r="D234" s="1453"/>
      <c r="E234" s="1453"/>
      <c r="F234" s="1453"/>
      <c r="G234" s="1453"/>
      <c r="H234" s="1453"/>
      <c r="I234" s="1454"/>
      <c r="J234" s="541"/>
      <c r="K234" s="541"/>
    </row>
    <row r="235" spans="2:12" ht="30.75" customHeight="1">
      <c r="B235" s="381" t="s">
        <v>595</v>
      </c>
      <c r="C235" s="1452" t="s">
        <v>1626</v>
      </c>
      <c r="D235" s="1453"/>
      <c r="E235" s="1453"/>
      <c r="F235" s="1453"/>
      <c r="G235" s="1453"/>
      <c r="H235" s="1453"/>
      <c r="I235" s="1454"/>
      <c r="J235" s="541"/>
      <c r="K235" s="541"/>
    </row>
    <row r="236" spans="2:12" ht="30.75" customHeight="1">
      <c r="B236" s="483" t="s">
        <v>1627</v>
      </c>
      <c r="C236" s="1475" t="s">
        <v>1628</v>
      </c>
      <c r="D236" s="1476"/>
      <c r="E236" s="1476"/>
      <c r="F236" s="1476"/>
      <c r="G236" s="1476"/>
      <c r="H236" s="1476"/>
      <c r="I236" s="1477"/>
      <c r="J236" s="541"/>
      <c r="K236" s="541"/>
    </row>
    <row r="237" spans="2:12" ht="14.25" customHeight="1">
      <c r="B237" s="610" t="s">
        <v>1545</v>
      </c>
      <c r="C237" s="1478" t="s">
        <v>1629</v>
      </c>
      <c r="D237" s="1479"/>
      <c r="E237" s="1479"/>
      <c r="F237" s="1479"/>
      <c r="G237" s="1479"/>
      <c r="H237" s="1479"/>
      <c r="I237" s="1480"/>
      <c r="J237" s="541"/>
      <c r="K237" s="541"/>
    </row>
    <row r="238" spans="2:12" ht="14.25" customHeight="1">
      <c r="B238" s="1459" t="s">
        <v>1630</v>
      </c>
      <c r="C238" s="1460"/>
      <c r="D238" s="1460"/>
      <c r="E238" s="1460"/>
      <c r="F238" s="1460"/>
      <c r="G238" s="1460"/>
      <c r="H238" s="1460"/>
      <c r="I238" s="1461"/>
      <c r="J238" s="541"/>
      <c r="K238" s="541"/>
    </row>
    <row r="239" spans="2:12" ht="45" customHeight="1">
      <c r="B239" s="1462" t="s">
        <v>1631</v>
      </c>
      <c r="C239" s="1464" t="s">
        <v>1632</v>
      </c>
      <c r="D239" s="1465"/>
      <c r="E239" s="1465"/>
      <c r="F239" s="1465"/>
      <c r="G239" s="1465"/>
      <c r="H239" s="1465"/>
      <c r="I239" s="1466"/>
      <c r="J239" s="541"/>
      <c r="K239" s="541"/>
    </row>
    <row r="240" spans="2:12" ht="18" customHeight="1">
      <c r="B240" s="1463"/>
      <c r="C240" s="1467" t="s">
        <v>1633</v>
      </c>
      <c r="D240" s="1468"/>
      <c r="E240" s="1468"/>
      <c r="F240" s="1468"/>
      <c r="G240" s="1468"/>
      <c r="H240" s="1468"/>
      <c r="I240" s="1469"/>
      <c r="J240" s="541"/>
      <c r="K240" s="541"/>
    </row>
    <row r="241" spans="2:11" ht="16.5" customHeight="1">
      <c r="B241" s="1470" t="s">
        <v>1634</v>
      </c>
      <c r="C241" s="1438"/>
      <c r="D241" s="1438"/>
      <c r="E241" s="1438"/>
      <c r="F241" s="1438"/>
      <c r="G241" s="1438"/>
      <c r="H241" s="1438"/>
      <c r="I241" s="1439"/>
      <c r="J241" s="541"/>
      <c r="K241" s="541"/>
    </row>
    <row r="242" spans="2:11" ht="30.75" customHeight="1">
      <c r="B242" s="611" t="s">
        <v>1635</v>
      </c>
      <c r="C242" s="1471" t="s">
        <v>1636</v>
      </c>
      <c r="D242" s="1472"/>
      <c r="E242" s="1472"/>
      <c r="F242" s="1472"/>
      <c r="G242" s="1472"/>
      <c r="H242" s="1472"/>
      <c r="I242" s="1473"/>
      <c r="J242" s="541"/>
      <c r="K242" s="541"/>
    </row>
    <row r="243" spans="2:11" ht="30.75" customHeight="1">
      <c r="B243" s="381" t="s">
        <v>1637</v>
      </c>
      <c r="C243" s="1452" t="s">
        <v>1638</v>
      </c>
      <c r="D243" s="1453"/>
      <c r="E243" s="1453"/>
      <c r="F243" s="1453"/>
      <c r="G243" s="1453"/>
      <c r="H243" s="1453"/>
      <c r="I243" s="1454"/>
      <c r="J243" s="541"/>
      <c r="K243" s="541"/>
    </row>
    <row r="244" spans="2:11" ht="30.75" customHeight="1">
      <c r="B244" s="381" t="s">
        <v>1639</v>
      </c>
      <c r="C244" s="1452" t="s">
        <v>1640</v>
      </c>
      <c r="D244" s="1453"/>
      <c r="E244" s="1453"/>
      <c r="F244" s="1453"/>
      <c r="G244" s="1453"/>
      <c r="H244" s="1453"/>
      <c r="I244" s="1454"/>
      <c r="J244" s="541"/>
      <c r="K244" s="541"/>
    </row>
    <row r="245" spans="2:11" ht="16.5" customHeight="1">
      <c r="B245" s="609" t="s">
        <v>1559</v>
      </c>
      <c r="C245" s="1452" t="s">
        <v>1641</v>
      </c>
      <c r="D245" s="1453"/>
      <c r="E245" s="1453"/>
      <c r="F245" s="1453"/>
      <c r="G245" s="1453"/>
      <c r="H245" s="1453"/>
      <c r="I245" s="1454"/>
      <c r="J245" s="541"/>
      <c r="K245" s="541"/>
    </row>
    <row r="246" spans="2:11" ht="16.5" customHeight="1">
      <c r="B246" s="609" t="s">
        <v>1642</v>
      </c>
      <c r="C246" s="1452" t="s">
        <v>1643</v>
      </c>
      <c r="D246" s="1453"/>
      <c r="E246" s="1453"/>
      <c r="F246" s="1453"/>
      <c r="G246" s="1453"/>
      <c r="H246" s="1453"/>
      <c r="I246" s="1454"/>
      <c r="J246" s="541"/>
      <c r="K246" s="541"/>
    </row>
    <row r="247" spans="2:11" ht="16.5" customHeight="1">
      <c r="B247" s="381" t="s">
        <v>1561</v>
      </c>
      <c r="C247" s="1452" t="s">
        <v>1644</v>
      </c>
      <c r="D247" s="1453"/>
      <c r="E247" s="1453"/>
      <c r="F247" s="1453"/>
      <c r="G247" s="1453"/>
      <c r="H247" s="1453"/>
      <c r="I247" s="1454"/>
      <c r="J247" s="541"/>
      <c r="K247" s="541"/>
    </row>
    <row r="248" spans="2:11" ht="16.5" customHeight="1">
      <c r="B248" s="1455" t="s">
        <v>1645</v>
      </c>
      <c r="C248" s="1453"/>
      <c r="D248" s="1453"/>
      <c r="E248" s="1453"/>
      <c r="F248" s="1453"/>
      <c r="G248" s="1453"/>
      <c r="H248" s="1453"/>
      <c r="I248" s="1454"/>
      <c r="J248" s="541"/>
      <c r="K248" s="541"/>
    </row>
    <row r="249" spans="2:11" ht="16.5" customHeight="1">
      <c r="B249" s="381" t="s">
        <v>1580</v>
      </c>
      <c r="C249" s="1452" t="s">
        <v>1646</v>
      </c>
      <c r="D249" s="1453"/>
      <c r="E249" s="1453"/>
      <c r="F249" s="1453"/>
      <c r="G249" s="1453"/>
      <c r="H249" s="1453"/>
      <c r="I249" s="1454"/>
      <c r="J249" s="541"/>
      <c r="K249" s="541"/>
    </row>
    <row r="250" spans="2:11" ht="16.5" customHeight="1">
      <c r="B250" s="381" t="s">
        <v>1585</v>
      </c>
      <c r="C250" s="1452" t="s">
        <v>1647</v>
      </c>
      <c r="D250" s="1453"/>
      <c r="E250" s="1453"/>
      <c r="F250" s="1453"/>
      <c r="G250" s="1453"/>
      <c r="H250" s="1453"/>
      <c r="I250" s="1454"/>
      <c r="J250" s="541"/>
      <c r="K250" s="541"/>
    </row>
    <row r="251" spans="2:11" ht="16.5" customHeight="1">
      <c r="B251" s="1455" t="s">
        <v>1648</v>
      </c>
      <c r="C251" s="1453"/>
      <c r="D251" s="1453"/>
      <c r="E251" s="1453"/>
      <c r="F251" s="1453"/>
      <c r="G251" s="1453"/>
      <c r="H251" s="1453"/>
      <c r="I251" s="1454"/>
      <c r="J251" s="541"/>
      <c r="K251" s="541"/>
    </row>
    <row r="252" spans="2:11" ht="33.75" customHeight="1">
      <c r="B252" s="381" t="s">
        <v>1604</v>
      </c>
      <c r="C252" s="1452" t="s">
        <v>1649</v>
      </c>
      <c r="D252" s="1453"/>
      <c r="E252" s="1453"/>
      <c r="F252" s="1453"/>
      <c r="G252" s="1453"/>
      <c r="H252" s="1453"/>
      <c r="I252" s="1454"/>
      <c r="J252" s="541"/>
      <c r="K252" s="541"/>
    </row>
    <row r="253" spans="2:11" ht="16.5" customHeight="1">
      <c r="B253" s="381" t="s">
        <v>1605</v>
      </c>
      <c r="C253" s="1452" t="s">
        <v>1650</v>
      </c>
      <c r="D253" s="1453"/>
      <c r="E253" s="1453"/>
      <c r="F253" s="1453"/>
      <c r="G253" s="1453"/>
      <c r="H253" s="1453"/>
      <c r="I253" s="1454"/>
      <c r="J253" s="541"/>
      <c r="K253" s="541"/>
    </row>
    <row r="254" spans="2:11" ht="16.5" customHeight="1">
      <c r="B254" s="381" t="s">
        <v>1606</v>
      </c>
      <c r="C254" s="1452" t="s">
        <v>1651</v>
      </c>
      <c r="D254" s="1453"/>
      <c r="E254" s="1453"/>
      <c r="F254" s="1453"/>
      <c r="G254" s="1453"/>
      <c r="H254" s="1453"/>
      <c r="I254" s="1454"/>
      <c r="J254" s="541"/>
      <c r="K254" s="541"/>
    </row>
    <row r="255" spans="2:11" ht="30.75" customHeight="1">
      <c r="B255" s="381" t="s">
        <v>1608</v>
      </c>
      <c r="C255" s="1452" t="s">
        <v>1652</v>
      </c>
      <c r="D255" s="1453"/>
      <c r="E255" s="1453"/>
      <c r="F255" s="1453"/>
      <c r="G255" s="1453"/>
      <c r="H255" s="1453"/>
      <c r="I255" s="1454"/>
      <c r="J255" s="541"/>
      <c r="K255" s="541"/>
    </row>
    <row r="256" spans="2:11" ht="30.75" customHeight="1">
      <c r="B256" s="381" t="s">
        <v>1609</v>
      </c>
      <c r="C256" s="1452" t="s">
        <v>1653</v>
      </c>
      <c r="D256" s="1453"/>
      <c r="E256" s="1453"/>
      <c r="F256" s="1453"/>
      <c r="G256" s="1453"/>
      <c r="H256" s="1453"/>
      <c r="I256" s="1454"/>
      <c r="J256" s="541"/>
      <c r="K256" s="541"/>
    </row>
    <row r="257" spans="2:11" ht="14.25" customHeight="1">
      <c r="B257" s="418" t="s">
        <v>1610</v>
      </c>
      <c r="C257" s="1456" t="s">
        <v>1654</v>
      </c>
      <c r="D257" s="1457"/>
      <c r="E257" s="1457"/>
      <c r="F257" s="1457"/>
      <c r="G257" s="1457"/>
      <c r="H257" s="1457"/>
      <c r="I257" s="1458"/>
      <c r="J257" s="541"/>
      <c r="K257" s="541"/>
    </row>
    <row r="258" spans="2:11" ht="14.25" customHeight="1"/>
    <row r="259" spans="2:11" ht="14.25" customHeight="1"/>
    <row r="260" spans="2:11" ht="14.25" customHeight="1"/>
    <row r="261" spans="2:11" ht="14.25" customHeight="1"/>
    <row r="262" spans="2:11" ht="14.25" customHeight="1"/>
    <row r="263" spans="2:11" ht="14.25" customHeight="1"/>
    <row r="264" spans="2:11" ht="14.25" customHeight="1"/>
    <row r="265" spans="2:11" ht="14.25" customHeight="1"/>
    <row r="266" spans="2:11" ht="14.25" customHeight="1"/>
    <row r="267" spans="2:11" ht="14.25" customHeight="1"/>
    <row r="268" spans="2:11" ht="14.25" customHeight="1"/>
    <row r="269" spans="2:11" ht="14.25" customHeight="1"/>
    <row r="270" spans="2:11" ht="14.25" customHeight="1"/>
    <row r="271" spans="2:11" ht="14.25" customHeight="1"/>
    <row r="272" spans="2:11"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3DPbe0dg73KaKhPrxntVjxmynKJLOSs41/xihBBcIUmn7hORU0/f/FmxktE3lb9Efrg3xClhnBSv0+kze8HPVQ==" saltValue="LE50BSem2WkkXU/4LcOfpA==" spinCount="100000" sheet="1" objects="1" scenarios="1"/>
  <mergeCells count="129">
    <mergeCell ref="B3:L3"/>
    <mergeCell ref="B5:I5"/>
    <mergeCell ref="B7:I7"/>
    <mergeCell ref="B9:I9"/>
    <mergeCell ref="B26:G26"/>
    <mergeCell ref="B27:G27"/>
    <mergeCell ref="B28:G28"/>
    <mergeCell ref="G34:I34"/>
    <mergeCell ref="J34:L34"/>
    <mergeCell ref="B29:G29"/>
    <mergeCell ref="B30:G30"/>
    <mergeCell ref="B32:L32"/>
    <mergeCell ref="B33:B35"/>
    <mergeCell ref="C33:C35"/>
    <mergeCell ref="G33:I33"/>
    <mergeCell ref="J33:L33"/>
    <mergeCell ref="D56:F56"/>
    <mergeCell ref="G56:I56"/>
    <mergeCell ref="J56:L56"/>
    <mergeCell ref="D33:F33"/>
    <mergeCell ref="D34:F34"/>
    <mergeCell ref="B37:B41"/>
    <mergeCell ref="B42:B46"/>
    <mergeCell ref="B47:B51"/>
    <mergeCell ref="B52:B55"/>
    <mergeCell ref="B56:C56"/>
    <mergeCell ref="B150:N150"/>
    <mergeCell ref="B157:L157"/>
    <mergeCell ref="B158:F158"/>
    <mergeCell ref="B159:N159"/>
    <mergeCell ref="B160:N160"/>
    <mergeCell ref="B163:L163"/>
    <mergeCell ref="B58:B62"/>
    <mergeCell ref="B63:B67"/>
    <mergeCell ref="B68:B72"/>
    <mergeCell ref="B73:B76"/>
    <mergeCell ref="B77:C77"/>
    <mergeCell ref="D77:F77"/>
    <mergeCell ref="G77:I77"/>
    <mergeCell ref="D82:G82"/>
    <mergeCell ref="D83:E83"/>
    <mergeCell ref="C236:I236"/>
    <mergeCell ref="C237:I237"/>
    <mergeCell ref="C230:I230"/>
    <mergeCell ref="B231:I231"/>
    <mergeCell ref="C232:I232"/>
    <mergeCell ref="C233:I233"/>
    <mergeCell ref="C234:I234"/>
    <mergeCell ref="C235:I235"/>
    <mergeCell ref="B164:B166"/>
    <mergeCell ref="C164:H164"/>
    <mergeCell ref="C165:C166"/>
    <mergeCell ref="D165:G165"/>
    <mergeCell ref="B167:H167"/>
    <mergeCell ref="E202:L202"/>
    <mergeCell ref="B174:H174"/>
    <mergeCell ref="B181:H181"/>
    <mergeCell ref="B188:H188"/>
    <mergeCell ref="B197:H197"/>
    <mergeCell ref="B198:H198"/>
    <mergeCell ref="B200:L200"/>
    <mergeCell ref="C201:N201"/>
    <mergeCell ref="B201:B204"/>
    <mergeCell ref="C202:D203"/>
    <mergeCell ref="E203:F203"/>
    <mergeCell ref="B238:I238"/>
    <mergeCell ref="B239:B240"/>
    <mergeCell ref="C239:I239"/>
    <mergeCell ref="C240:I240"/>
    <mergeCell ref="B241:I241"/>
    <mergeCell ref="C242:I242"/>
    <mergeCell ref="C243:I243"/>
    <mergeCell ref="C244:I244"/>
    <mergeCell ref="C245:I245"/>
    <mergeCell ref="C246:I246"/>
    <mergeCell ref="C247:I247"/>
    <mergeCell ref="B248:I248"/>
    <mergeCell ref="C256:I256"/>
    <mergeCell ref="C257:I257"/>
    <mergeCell ref="C249:I249"/>
    <mergeCell ref="C250:I250"/>
    <mergeCell ref="B251:I251"/>
    <mergeCell ref="C252:I252"/>
    <mergeCell ref="C253:I253"/>
    <mergeCell ref="C254:I254"/>
    <mergeCell ref="C255:I255"/>
    <mergeCell ref="J77:L77"/>
    <mergeCell ref="B78:L78"/>
    <mergeCell ref="B79:F79"/>
    <mergeCell ref="B80:G80"/>
    <mergeCell ref="B81:L81"/>
    <mergeCell ref="B82:B84"/>
    <mergeCell ref="C82:C84"/>
    <mergeCell ref="F83:H83"/>
    <mergeCell ref="B85:I85"/>
    <mergeCell ref="B95:I95"/>
    <mergeCell ref="B105:I105"/>
    <mergeCell ref="B115:I115"/>
    <mergeCell ref="B125:L125"/>
    <mergeCell ref="B126:F126"/>
    <mergeCell ref="C132:D133"/>
    <mergeCell ref="E133:F133"/>
    <mergeCell ref="G133:H133"/>
    <mergeCell ref="I133:J133"/>
    <mergeCell ref="K133:L133"/>
    <mergeCell ref="M133:N133"/>
    <mergeCell ref="B127:L127"/>
    <mergeCell ref="B128:G128"/>
    <mergeCell ref="B130:L130"/>
    <mergeCell ref="B131:B134"/>
    <mergeCell ref="C131:N131"/>
    <mergeCell ref="E132:L132"/>
    <mergeCell ref="M132:N132"/>
    <mergeCell ref="B229:K229"/>
    <mergeCell ref="B205:N205"/>
    <mergeCell ref="B210:N210"/>
    <mergeCell ref="B215:N215"/>
    <mergeCell ref="B220:N220"/>
    <mergeCell ref="B225:H225"/>
    <mergeCell ref="B226:H226"/>
    <mergeCell ref="B227:H227"/>
    <mergeCell ref="M202:N202"/>
    <mergeCell ref="G203:H203"/>
    <mergeCell ref="I203:J203"/>
    <mergeCell ref="K203:L203"/>
    <mergeCell ref="M203:N203"/>
    <mergeCell ref="B135:N135"/>
    <mergeCell ref="B140:N140"/>
    <mergeCell ref="B145:N145"/>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1040"/>
  </sheetPr>
  <dimension ref="A1:Z1000"/>
  <sheetViews>
    <sheetView showGridLines="0" workbookViewId="0">
      <selection activeCell="B3" sqref="B3"/>
    </sheetView>
  </sheetViews>
  <sheetFormatPr defaultColWidth="14.453125" defaultRowHeight="15" customHeight="1"/>
  <cols>
    <col min="1" max="1" width="1.54296875" customWidth="1"/>
    <col min="2" max="2" width="75.6328125" customWidth="1"/>
    <col min="3" max="3" width="22.54296875" customWidth="1"/>
    <col min="4" max="4" width="29.453125" customWidth="1"/>
    <col min="5" max="26" width="8.54296875" customWidth="1"/>
  </cols>
  <sheetData>
    <row r="1" spans="2:26" ht="14.25" customHeight="1">
      <c r="B1" s="33"/>
      <c r="C1" s="33"/>
      <c r="D1" s="182"/>
      <c r="E1" s="33"/>
      <c r="F1" s="33"/>
      <c r="G1" s="33"/>
      <c r="H1" s="33"/>
      <c r="I1" s="33"/>
      <c r="J1" s="33"/>
      <c r="K1" s="33"/>
      <c r="L1" s="33"/>
      <c r="M1" s="33"/>
      <c r="N1" s="33"/>
      <c r="O1" s="33"/>
      <c r="P1" s="33"/>
      <c r="Q1" s="33"/>
      <c r="R1" s="33"/>
      <c r="S1" s="33"/>
      <c r="T1" s="33"/>
      <c r="U1" s="33"/>
      <c r="V1" s="33"/>
      <c r="W1" s="33"/>
      <c r="X1" s="33"/>
      <c r="Y1" s="33"/>
      <c r="Z1" s="33"/>
    </row>
    <row r="2" spans="2:26" ht="14.25" customHeight="1">
      <c r="B2" s="33"/>
      <c r="C2" s="33"/>
      <c r="D2" s="183" t="s">
        <v>68</v>
      </c>
      <c r="E2" s="33"/>
      <c r="F2" s="33"/>
      <c r="G2" s="33"/>
      <c r="H2" s="33"/>
      <c r="I2" s="33"/>
      <c r="J2" s="33"/>
      <c r="K2" s="33"/>
      <c r="L2" s="33"/>
      <c r="M2" s="33"/>
      <c r="N2" s="33"/>
      <c r="O2" s="33"/>
      <c r="P2" s="33"/>
      <c r="Q2" s="33"/>
      <c r="R2" s="33"/>
      <c r="S2" s="33"/>
      <c r="T2" s="33"/>
      <c r="U2" s="33"/>
      <c r="V2" s="33"/>
      <c r="W2" s="33"/>
      <c r="X2" s="33"/>
      <c r="Y2" s="33"/>
      <c r="Z2" s="33"/>
    </row>
    <row r="3" spans="2:26" ht="14.25" customHeight="1">
      <c r="B3" s="33"/>
      <c r="C3" s="33"/>
      <c r="D3" s="182"/>
      <c r="E3" s="33"/>
      <c r="F3" s="33"/>
      <c r="G3" s="33"/>
      <c r="H3" s="33"/>
      <c r="I3" s="33"/>
      <c r="J3" s="33"/>
      <c r="K3" s="33"/>
      <c r="L3" s="33"/>
      <c r="M3" s="33"/>
      <c r="N3" s="33"/>
      <c r="O3" s="33"/>
      <c r="P3" s="33"/>
      <c r="Q3" s="33"/>
      <c r="R3" s="33"/>
      <c r="S3" s="33"/>
      <c r="T3" s="33"/>
      <c r="U3" s="33"/>
      <c r="V3" s="33"/>
      <c r="W3" s="33"/>
      <c r="X3" s="33"/>
      <c r="Y3" s="33"/>
      <c r="Z3" s="33"/>
    </row>
    <row r="4" spans="2:26" ht="14.25" customHeight="1">
      <c r="B4" s="33"/>
      <c r="C4" s="33"/>
      <c r="D4" s="182"/>
      <c r="E4" s="33"/>
      <c r="F4" s="33"/>
      <c r="G4" s="33"/>
      <c r="H4" s="33"/>
      <c r="I4" s="33"/>
      <c r="J4" s="33"/>
      <c r="K4" s="33"/>
      <c r="L4" s="33"/>
      <c r="M4" s="33"/>
      <c r="N4" s="33"/>
      <c r="O4" s="33"/>
      <c r="P4" s="33"/>
      <c r="Q4" s="33"/>
      <c r="R4" s="33"/>
      <c r="S4" s="33"/>
      <c r="T4" s="33"/>
      <c r="U4" s="33"/>
      <c r="V4" s="33"/>
      <c r="W4" s="33"/>
      <c r="X4" s="33"/>
      <c r="Y4" s="33"/>
      <c r="Z4" s="33"/>
    </row>
    <row r="5" spans="2:26" ht="8.25" customHeight="1">
      <c r="B5" s="33"/>
      <c r="C5" s="33"/>
      <c r="D5" s="182"/>
      <c r="E5" s="33"/>
      <c r="F5" s="33"/>
      <c r="G5" s="33"/>
      <c r="H5" s="33"/>
      <c r="I5" s="33"/>
      <c r="J5" s="33"/>
      <c r="K5" s="33"/>
      <c r="L5" s="33"/>
      <c r="M5" s="33"/>
      <c r="N5" s="33"/>
      <c r="O5" s="33"/>
      <c r="P5" s="33"/>
      <c r="Q5" s="33"/>
      <c r="R5" s="33"/>
      <c r="S5" s="33"/>
      <c r="T5" s="33"/>
      <c r="U5" s="33"/>
      <c r="V5" s="33"/>
      <c r="W5" s="33"/>
      <c r="X5" s="33"/>
      <c r="Y5" s="33"/>
      <c r="Z5" s="33"/>
    </row>
    <row r="6" spans="2:26" ht="14.25" customHeight="1">
      <c r="B6" s="1344" t="s">
        <v>1655</v>
      </c>
      <c r="C6" s="1299"/>
      <c r="D6" s="1285"/>
      <c r="E6" s="33"/>
      <c r="F6" s="33"/>
      <c r="G6" s="33"/>
      <c r="H6" s="33"/>
      <c r="I6" s="33"/>
      <c r="J6" s="33"/>
      <c r="K6" s="33"/>
      <c r="L6" s="33"/>
      <c r="M6" s="33"/>
      <c r="N6" s="33"/>
      <c r="O6" s="33"/>
      <c r="P6" s="33"/>
      <c r="Q6" s="33"/>
      <c r="R6" s="33"/>
      <c r="S6" s="33"/>
      <c r="T6" s="33"/>
      <c r="U6" s="33"/>
      <c r="V6" s="33"/>
      <c r="W6" s="33"/>
      <c r="X6" s="33"/>
      <c r="Y6" s="33"/>
      <c r="Z6" s="33"/>
    </row>
    <row r="7" spans="2:26" ht="8.25" customHeight="1">
      <c r="B7" s="612"/>
      <c r="C7" s="612"/>
      <c r="D7" s="612"/>
      <c r="E7" s="33"/>
      <c r="F7" s="33"/>
      <c r="G7" s="33"/>
      <c r="H7" s="33"/>
      <c r="I7" s="33"/>
      <c r="J7" s="33"/>
      <c r="K7" s="33"/>
      <c r="L7" s="33"/>
      <c r="M7" s="33"/>
      <c r="N7" s="33"/>
      <c r="O7" s="33"/>
      <c r="P7" s="33"/>
      <c r="Q7" s="33"/>
      <c r="R7" s="33"/>
      <c r="S7" s="33"/>
      <c r="T7" s="33"/>
      <c r="U7" s="33"/>
      <c r="V7" s="33"/>
      <c r="W7" s="33"/>
      <c r="X7" s="33"/>
      <c r="Y7" s="33"/>
      <c r="Z7" s="33"/>
    </row>
    <row r="8" spans="2:26" ht="14.25" customHeight="1">
      <c r="B8" s="185" t="s">
        <v>1139</v>
      </c>
      <c r="C8" s="185" t="s">
        <v>1140</v>
      </c>
      <c r="D8" s="185" t="s">
        <v>1141</v>
      </c>
      <c r="E8" s="33"/>
      <c r="F8" s="33"/>
      <c r="G8" s="33"/>
      <c r="H8" s="33"/>
      <c r="I8" s="33"/>
      <c r="J8" s="33"/>
      <c r="K8" s="33"/>
      <c r="L8" s="33"/>
      <c r="M8" s="33"/>
      <c r="N8" s="33"/>
      <c r="O8" s="33"/>
      <c r="P8" s="33"/>
      <c r="Q8" s="33"/>
      <c r="R8" s="33"/>
      <c r="S8" s="33"/>
      <c r="T8" s="33"/>
      <c r="U8" s="33"/>
      <c r="V8" s="33"/>
      <c r="W8" s="33"/>
      <c r="X8" s="33"/>
      <c r="Y8" s="33"/>
      <c r="Z8" s="33"/>
    </row>
    <row r="9" spans="2:26" ht="14.25" customHeight="1">
      <c r="B9" s="613" t="s">
        <v>46</v>
      </c>
      <c r="C9" s="614"/>
      <c r="D9" s="615"/>
      <c r="E9" s="33"/>
      <c r="F9" s="33"/>
      <c r="G9" s="33"/>
      <c r="H9" s="33"/>
      <c r="I9" s="33"/>
      <c r="J9" s="33"/>
      <c r="K9" s="33"/>
      <c r="L9" s="33"/>
      <c r="M9" s="33"/>
      <c r="N9" s="33"/>
      <c r="O9" s="33"/>
      <c r="P9" s="33"/>
      <c r="Q9" s="33"/>
      <c r="R9" s="33"/>
      <c r="S9" s="33"/>
      <c r="T9" s="33"/>
      <c r="U9" s="33"/>
      <c r="V9" s="33"/>
      <c r="W9" s="33"/>
      <c r="X9" s="33"/>
      <c r="Y9" s="33"/>
      <c r="Z9" s="33"/>
    </row>
    <row r="10" spans="2:26" ht="14.5">
      <c r="B10" s="187" t="s">
        <v>1656</v>
      </c>
      <c r="C10" s="188" t="s">
        <v>1657</v>
      </c>
      <c r="D10" s="187" t="s">
        <v>202</v>
      </c>
      <c r="E10" s="33"/>
      <c r="F10" s="33"/>
      <c r="G10" s="33"/>
      <c r="H10" s="33"/>
      <c r="I10" s="33"/>
      <c r="J10" s="33"/>
      <c r="K10" s="33"/>
      <c r="L10" s="33"/>
      <c r="M10" s="33"/>
      <c r="N10" s="33"/>
      <c r="O10" s="33"/>
      <c r="P10" s="33"/>
      <c r="Q10" s="33"/>
      <c r="R10" s="33"/>
      <c r="S10" s="33"/>
      <c r="T10" s="33"/>
      <c r="U10" s="33"/>
      <c r="V10" s="33"/>
      <c r="W10" s="33"/>
      <c r="X10" s="33"/>
      <c r="Y10" s="33"/>
      <c r="Z10" s="33"/>
    </row>
    <row r="11" spans="2:26" ht="14.5">
      <c r="B11" s="187" t="s">
        <v>1658</v>
      </c>
      <c r="C11" s="188"/>
      <c r="D11" s="187" t="s">
        <v>202</v>
      </c>
      <c r="E11" s="33"/>
      <c r="F11" s="33"/>
      <c r="G11" s="33"/>
      <c r="H11" s="33"/>
      <c r="I11" s="33"/>
      <c r="J11" s="33"/>
      <c r="K11" s="33"/>
      <c r="L11" s="33"/>
      <c r="M11" s="33"/>
      <c r="N11" s="33"/>
      <c r="O11" s="33"/>
      <c r="P11" s="33"/>
      <c r="Q11" s="33"/>
      <c r="R11" s="33"/>
      <c r="S11" s="33"/>
      <c r="T11" s="33"/>
      <c r="U11" s="33"/>
      <c r="V11" s="33"/>
      <c r="W11" s="33"/>
      <c r="X11" s="33"/>
      <c r="Y11" s="33"/>
      <c r="Z11" s="33"/>
    </row>
    <row r="12" spans="2:26" ht="14.5">
      <c r="B12" s="187" t="s">
        <v>1659</v>
      </c>
      <c r="C12" s="188"/>
      <c r="D12" s="187" t="s">
        <v>202</v>
      </c>
      <c r="E12" s="33"/>
      <c r="F12" s="33"/>
      <c r="G12" s="33"/>
      <c r="H12" s="33"/>
      <c r="I12" s="33"/>
      <c r="J12" s="33"/>
      <c r="K12" s="33"/>
      <c r="L12" s="33"/>
      <c r="M12" s="33"/>
      <c r="N12" s="33"/>
      <c r="O12" s="33"/>
      <c r="P12" s="33"/>
      <c r="Q12" s="33"/>
      <c r="R12" s="33"/>
      <c r="S12" s="33"/>
      <c r="T12" s="33"/>
      <c r="U12" s="33"/>
      <c r="V12" s="33"/>
      <c r="W12" s="33"/>
      <c r="X12" s="33"/>
      <c r="Y12" s="33"/>
      <c r="Z12" s="33"/>
    </row>
    <row r="13" spans="2:26" ht="14.5">
      <c r="B13" s="187" t="s">
        <v>1660</v>
      </c>
      <c r="C13" s="188" t="s">
        <v>1661</v>
      </c>
      <c r="D13" s="187" t="s">
        <v>202</v>
      </c>
      <c r="E13" s="33"/>
      <c r="F13" s="33"/>
      <c r="G13" s="33"/>
      <c r="H13" s="33"/>
      <c r="I13" s="33"/>
      <c r="J13" s="33"/>
      <c r="K13" s="33"/>
      <c r="L13" s="33"/>
      <c r="M13" s="33"/>
      <c r="N13" s="33"/>
      <c r="O13" s="33"/>
      <c r="P13" s="33"/>
      <c r="Q13" s="33"/>
      <c r="R13" s="33"/>
      <c r="S13" s="33"/>
      <c r="T13" s="33"/>
      <c r="U13" s="33"/>
      <c r="V13" s="33"/>
      <c r="W13" s="33"/>
      <c r="X13" s="33"/>
      <c r="Y13" s="33"/>
      <c r="Z13" s="33"/>
    </row>
    <row r="14" spans="2:26" ht="14.5">
      <c r="B14" s="187" t="s">
        <v>1662</v>
      </c>
      <c r="C14" s="188" t="s">
        <v>1661</v>
      </c>
      <c r="D14" s="187" t="s">
        <v>202</v>
      </c>
      <c r="E14" s="33"/>
      <c r="F14" s="33"/>
      <c r="G14" s="33"/>
      <c r="H14" s="33"/>
      <c r="I14" s="33"/>
      <c r="J14" s="33"/>
      <c r="K14" s="33"/>
      <c r="L14" s="33"/>
      <c r="M14" s="33"/>
      <c r="N14" s="33"/>
      <c r="O14" s="33"/>
      <c r="P14" s="33"/>
      <c r="Q14" s="33"/>
      <c r="R14" s="33"/>
      <c r="S14" s="33"/>
      <c r="T14" s="33"/>
      <c r="U14" s="33"/>
      <c r="V14" s="33"/>
      <c r="W14" s="33"/>
      <c r="X14" s="33"/>
      <c r="Y14" s="33"/>
      <c r="Z14" s="33"/>
    </row>
    <row r="15" spans="2:26" ht="14.5">
      <c r="B15" s="187" t="s">
        <v>1663</v>
      </c>
      <c r="C15" s="188"/>
      <c r="D15" s="187"/>
      <c r="E15" s="33"/>
      <c r="F15" s="33"/>
      <c r="G15" s="33"/>
      <c r="H15" s="33"/>
      <c r="I15" s="33"/>
      <c r="J15" s="33"/>
      <c r="K15" s="33"/>
      <c r="L15" s="33"/>
      <c r="M15" s="33"/>
      <c r="N15" s="33"/>
      <c r="O15" s="33"/>
      <c r="P15" s="33"/>
      <c r="Q15" s="33"/>
      <c r="R15" s="33"/>
      <c r="S15" s="33"/>
      <c r="T15" s="33"/>
      <c r="U15" s="33"/>
      <c r="V15" s="33"/>
      <c r="W15" s="33"/>
      <c r="X15" s="33"/>
      <c r="Y15" s="33"/>
      <c r="Z15" s="33"/>
    </row>
    <row r="16" spans="2:26" ht="14.5">
      <c r="B16" s="616" t="s">
        <v>1664</v>
      </c>
      <c r="C16" s="188" t="s">
        <v>1657</v>
      </c>
      <c r="D16" s="187" t="s">
        <v>202</v>
      </c>
      <c r="E16" s="33"/>
      <c r="F16" s="33"/>
      <c r="G16" s="33"/>
      <c r="H16" s="33"/>
      <c r="I16" s="33"/>
      <c r="J16" s="33"/>
      <c r="K16" s="33"/>
      <c r="L16" s="33"/>
      <c r="M16" s="33"/>
      <c r="N16" s="33"/>
      <c r="O16" s="33"/>
      <c r="P16" s="33"/>
      <c r="Q16" s="33"/>
      <c r="R16" s="33"/>
      <c r="S16" s="33"/>
      <c r="T16" s="33"/>
      <c r="U16" s="33"/>
      <c r="V16" s="33"/>
      <c r="W16" s="33"/>
      <c r="X16" s="33"/>
      <c r="Y16" s="33"/>
      <c r="Z16" s="33"/>
    </row>
    <row r="17" spans="1:26" ht="25">
      <c r="B17" s="187" t="s">
        <v>1665</v>
      </c>
      <c r="C17" s="188" t="s">
        <v>1657</v>
      </c>
      <c r="D17" s="187" t="s">
        <v>202</v>
      </c>
      <c r="E17" s="33"/>
      <c r="F17" s="33"/>
      <c r="G17" s="33"/>
      <c r="H17" s="33"/>
      <c r="I17" s="33"/>
      <c r="J17" s="33"/>
      <c r="K17" s="33"/>
      <c r="L17" s="33"/>
      <c r="M17" s="33"/>
      <c r="N17" s="33"/>
      <c r="O17" s="33"/>
      <c r="P17" s="33"/>
      <c r="Q17" s="33"/>
      <c r="R17" s="33"/>
      <c r="S17" s="33"/>
      <c r="T17" s="33"/>
      <c r="U17" s="33"/>
      <c r="V17" s="33"/>
      <c r="W17" s="33"/>
      <c r="X17" s="33"/>
      <c r="Y17" s="33"/>
      <c r="Z17" s="33"/>
    </row>
    <row r="18" spans="1:26" ht="25">
      <c r="B18" s="187" t="s">
        <v>1666</v>
      </c>
      <c r="C18" s="188" t="s">
        <v>1657</v>
      </c>
      <c r="D18" s="187" t="s">
        <v>202</v>
      </c>
      <c r="E18" s="33"/>
      <c r="F18" s="33"/>
      <c r="G18" s="33"/>
      <c r="H18" s="33"/>
      <c r="I18" s="33"/>
      <c r="J18" s="33"/>
      <c r="K18" s="33"/>
      <c r="L18" s="33"/>
      <c r="M18" s="33"/>
      <c r="N18" s="33"/>
      <c r="O18" s="33"/>
      <c r="P18" s="33"/>
      <c r="Q18" s="33"/>
      <c r="R18" s="33"/>
      <c r="S18" s="33"/>
      <c r="T18" s="33"/>
      <c r="U18" s="33"/>
      <c r="V18" s="33"/>
      <c r="W18" s="33"/>
      <c r="X18" s="33"/>
      <c r="Y18" s="33"/>
      <c r="Z18" s="33"/>
    </row>
    <row r="19" spans="1:26" ht="8.25" customHeight="1">
      <c r="B19" s="612"/>
      <c r="C19" s="612"/>
      <c r="D19" s="612"/>
      <c r="E19" s="33"/>
      <c r="F19" s="33"/>
      <c r="G19" s="33"/>
      <c r="H19" s="33"/>
      <c r="I19" s="33"/>
      <c r="J19" s="33"/>
      <c r="K19" s="33"/>
      <c r="L19" s="33"/>
      <c r="M19" s="33"/>
      <c r="N19" s="33"/>
      <c r="O19" s="33"/>
      <c r="P19" s="33"/>
      <c r="Q19" s="33"/>
      <c r="R19" s="33"/>
      <c r="S19" s="33"/>
      <c r="T19" s="33"/>
      <c r="U19" s="33"/>
      <c r="V19" s="33"/>
      <c r="W19" s="33"/>
      <c r="X19" s="33"/>
      <c r="Y19" s="33"/>
      <c r="Z19" s="33"/>
    </row>
    <row r="20" spans="1:26" ht="14.25" customHeight="1">
      <c r="B20" s="617" t="s">
        <v>51</v>
      </c>
      <c r="C20" s="618"/>
      <c r="D20" s="619"/>
      <c r="E20" s="33"/>
      <c r="F20" s="33"/>
      <c r="G20" s="33"/>
      <c r="H20" s="33"/>
      <c r="I20" s="33"/>
      <c r="J20" s="33"/>
      <c r="K20" s="33"/>
      <c r="L20" s="33"/>
      <c r="M20" s="33"/>
      <c r="N20" s="33"/>
      <c r="O20" s="33"/>
      <c r="P20" s="33"/>
      <c r="Q20" s="33"/>
      <c r="R20" s="33"/>
      <c r="S20" s="33"/>
      <c r="T20" s="33"/>
      <c r="U20" s="33"/>
      <c r="V20" s="33"/>
      <c r="W20" s="33"/>
      <c r="X20" s="33"/>
      <c r="Y20" s="33"/>
      <c r="Z20" s="33"/>
    </row>
    <row r="21" spans="1:26" ht="14.25" customHeight="1">
      <c r="A21" s="53"/>
      <c r="B21" s="187" t="s">
        <v>1667</v>
      </c>
      <c r="C21" s="188" t="s">
        <v>1668</v>
      </c>
      <c r="D21" s="187" t="s">
        <v>196</v>
      </c>
      <c r="E21" s="33"/>
      <c r="F21" s="33"/>
      <c r="G21" s="33"/>
      <c r="H21" s="33"/>
      <c r="I21" s="33"/>
      <c r="J21" s="33"/>
      <c r="K21" s="33"/>
      <c r="L21" s="33"/>
      <c r="M21" s="33"/>
      <c r="N21" s="33"/>
      <c r="O21" s="33"/>
      <c r="P21" s="33"/>
      <c r="Q21" s="33"/>
      <c r="R21" s="33"/>
      <c r="S21" s="33"/>
      <c r="T21" s="33"/>
      <c r="U21" s="33"/>
      <c r="V21" s="33"/>
      <c r="W21" s="33"/>
      <c r="X21" s="33"/>
      <c r="Y21" s="33"/>
      <c r="Z21" s="33"/>
    </row>
    <row r="22" spans="1:26" ht="14.25" customHeight="1">
      <c r="A22" s="53"/>
      <c r="B22" s="187" t="s">
        <v>1669</v>
      </c>
      <c r="C22" s="188" t="s">
        <v>1670</v>
      </c>
      <c r="D22" s="187"/>
      <c r="E22" s="33"/>
      <c r="F22" s="33"/>
      <c r="G22" s="33"/>
      <c r="H22" s="33"/>
      <c r="I22" s="33"/>
      <c r="J22" s="33"/>
      <c r="K22" s="33"/>
      <c r="L22" s="33"/>
      <c r="M22" s="33"/>
      <c r="N22" s="33"/>
      <c r="O22" s="33"/>
      <c r="P22" s="33"/>
      <c r="Q22" s="33"/>
      <c r="R22" s="33"/>
      <c r="S22" s="33"/>
      <c r="T22" s="33"/>
      <c r="U22" s="33"/>
      <c r="V22" s="33"/>
      <c r="W22" s="33"/>
      <c r="X22" s="33"/>
      <c r="Y22" s="33"/>
      <c r="Z22" s="33"/>
    </row>
    <row r="23" spans="1:26" ht="14.25" customHeight="1">
      <c r="A23" s="53"/>
      <c r="B23" s="187" t="s">
        <v>1671</v>
      </c>
      <c r="C23" s="187"/>
      <c r="D23" s="187"/>
      <c r="E23" s="33"/>
      <c r="F23" s="33"/>
      <c r="G23" s="33"/>
      <c r="H23" s="33"/>
      <c r="I23" s="33"/>
      <c r="J23" s="33"/>
      <c r="K23" s="33"/>
      <c r="L23" s="33"/>
      <c r="M23" s="33"/>
      <c r="N23" s="33"/>
      <c r="O23" s="33"/>
      <c r="P23" s="33"/>
      <c r="Q23" s="33"/>
      <c r="R23" s="33"/>
      <c r="S23" s="33"/>
      <c r="T23" s="33"/>
      <c r="U23" s="33"/>
      <c r="V23" s="33"/>
      <c r="W23" s="33"/>
      <c r="X23" s="33"/>
      <c r="Y23" s="33"/>
      <c r="Z23" s="33"/>
    </row>
    <row r="24" spans="1:26" ht="14.25" customHeight="1">
      <c r="A24" s="53"/>
      <c r="B24" s="187" t="s">
        <v>1672</v>
      </c>
      <c r="C24" s="187" t="s">
        <v>1673</v>
      </c>
      <c r="D24" s="187"/>
      <c r="E24" s="33"/>
      <c r="F24" s="33"/>
      <c r="G24" s="33"/>
      <c r="H24" s="33"/>
      <c r="I24" s="33"/>
      <c r="J24" s="33"/>
      <c r="K24" s="33"/>
      <c r="L24" s="33"/>
      <c r="M24" s="33"/>
      <c r="N24" s="33"/>
      <c r="O24" s="33"/>
      <c r="P24" s="33"/>
      <c r="Q24" s="33"/>
      <c r="R24" s="33"/>
      <c r="S24" s="33"/>
      <c r="T24" s="33"/>
      <c r="U24" s="33"/>
      <c r="V24" s="33"/>
      <c r="W24" s="33"/>
      <c r="X24" s="33"/>
      <c r="Y24" s="33"/>
      <c r="Z24" s="33"/>
    </row>
    <row r="25" spans="1:26" ht="14.25" customHeight="1">
      <c r="A25" s="53"/>
      <c r="B25" s="187" t="s">
        <v>1674</v>
      </c>
      <c r="C25" s="187"/>
      <c r="D25" s="187"/>
      <c r="E25" s="33"/>
      <c r="F25" s="33"/>
      <c r="G25" s="33"/>
      <c r="H25" s="33"/>
      <c r="I25" s="33"/>
      <c r="J25" s="33"/>
      <c r="K25" s="33"/>
      <c r="L25" s="33"/>
      <c r="M25" s="33"/>
      <c r="N25" s="33"/>
      <c r="O25" s="33"/>
      <c r="P25" s="33"/>
      <c r="Q25" s="33"/>
      <c r="R25" s="33"/>
      <c r="S25" s="33"/>
      <c r="T25" s="33"/>
      <c r="U25" s="33"/>
      <c r="V25" s="33"/>
      <c r="W25" s="33"/>
      <c r="X25" s="33"/>
      <c r="Y25" s="33"/>
      <c r="Z25" s="33"/>
    </row>
    <row r="26" spans="1:26" ht="14.25" customHeight="1">
      <c r="B26" s="187" t="s">
        <v>1675</v>
      </c>
      <c r="C26" s="188" t="s">
        <v>1668</v>
      </c>
      <c r="D26" s="187"/>
      <c r="E26" s="33"/>
      <c r="F26" s="33"/>
      <c r="G26" s="33"/>
      <c r="H26" s="33"/>
      <c r="I26" s="33"/>
      <c r="J26" s="33"/>
      <c r="K26" s="33"/>
      <c r="L26" s="33"/>
      <c r="M26" s="33"/>
      <c r="N26" s="33"/>
      <c r="O26" s="33"/>
      <c r="P26" s="33"/>
      <c r="Q26" s="33"/>
      <c r="R26" s="33"/>
      <c r="S26" s="33"/>
      <c r="T26" s="33"/>
      <c r="U26" s="33"/>
      <c r="V26" s="33"/>
      <c r="W26" s="33"/>
      <c r="X26" s="33"/>
      <c r="Y26" s="33"/>
      <c r="Z26" s="33"/>
    </row>
    <row r="27" spans="1:26" ht="14.25" customHeight="1">
      <c r="B27" s="187" t="s">
        <v>1676</v>
      </c>
      <c r="C27" s="188" t="s">
        <v>1668</v>
      </c>
      <c r="D27" s="187"/>
      <c r="E27" s="33"/>
      <c r="F27" s="33"/>
      <c r="G27" s="33"/>
      <c r="H27" s="33"/>
      <c r="I27" s="33"/>
      <c r="J27" s="33"/>
      <c r="K27" s="33"/>
      <c r="L27" s="33"/>
      <c r="M27" s="33"/>
      <c r="N27" s="33"/>
      <c r="O27" s="33"/>
      <c r="P27" s="33"/>
      <c r="Q27" s="33"/>
      <c r="R27" s="33"/>
      <c r="S27" s="33"/>
      <c r="T27" s="33"/>
      <c r="U27" s="33"/>
      <c r="V27" s="33"/>
      <c r="W27" s="33"/>
      <c r="X27" s="33"/>
      <c r="Y27" s="33"/>
      <c r="Z27" s="33"/>
    </row>
    <row r="28" spans="1:26" ht="14.25" customHeight="1">
      <c r="B28" s="187" t="s">
        <v>1677</v>
      </c>
      <c r="C28" s="188"/>
      <c r="D28" s="187"/>
      <c r="E28" s="33"/>
      <c r="F28" s="33"/>
      <c r="G28" s="33"/>
      <c r="H28" s="33"/>
      <c r="I28" s="33"/>
      <c r="J28" s="33"/>
      <c r="K28" s="33"/>
      <c r="L28" s="33"/>
      <c r="M28" s="33"/>
      <c r="N28" s="33"/>
      <c r="O28" s="33"/>
      <c r="P28" s="33"/>
      <c r="Q28" s="33"/>
      <c r="R28" s="33"/>
      <c r="S28" s="33"/>
      <c r="T28" s="33"/>
      <c r="U28" s="33"/>
      <c r="V28" s="33"/>
      <c r="W28" s="33"/>
      <c r="X28" s="33"/>
      <c r="Y28" s="33"/>
      <c r="Z28" s="33"/>
    </row>
    <row r="29" spans="1:26" ht="14.25" customHeight="1">
      <c r="B29" s="187" t="s">
        <v>1678</v>
      </c>
      <c r="C29" s="188"/>
      <c r="D29" s="187"/>
      <c r="E29" s="33"/>
      <c r="F29" s="33"/>
      <c r="G29" s="33"/>
      <c r="H29" s="33"/>
      <c r="I29" s="33"/>
      <c r="J29" s="33"/>
      <c r="K29" s="33"/>
      <c r="L29" s="33"/>
      <c r="M29" s="33"/>
      <c r="N29" s="33"/>
      <c r="O29" s="33"/>
      <c r="P29" s="33"/>
      <c r="Q29" s="33"/>
      <c r="R29" s="33"/>
      <c r="S29" s="33"/>
      <c r="T29" s="33"/>
      <c r="U29" s="33"/>
      <c r="V29" s="33"/>
      <c r="W29" s="33"/>
      <c r="X29" s="33"/>
      <c r="Y29" s="33"/>
      <c r="Z29" s="33"/>
    </row>
    <row r="30" spans="1:26" ht="14.25" customHeight="1">
      <c r="B30" s="187" t="s">
        <v>1679</v>
      </c>
      <c r="C30" s="188" t="s">
        <v>1680</v>
      </c>
      <c r="D30" s="187"/>
      <c r="E30" s="33"/>
      <c r="F30" s="33"/>
      <c r="G30" s="33"/>
      <c r="H30" s="33"/>
      <c r="I30" s="33"/>
      <c r="J30" s="33"/>
      <c r="K30" s="33"/>
      <c r="L30" s="33"/>
      <c r="M30" s="33"/>
      <c r="N30" s="33"/>
      <c r="O30" s="33"/>
      <c r="P30" s="33"/>
      <c r="Q30" s="33"/>
      <c r="R30" s="33"/>
      <c r="S30" s="33"/>
      <c r="T30" s="33"/>
      <c r="U30" s="33"/>
      <c r="V30" s="33"/>
      <c r="W30" s="33"/>
      <c r="X30" s="33"/>
      <c r="Y30" s="33"/>
      <c r="Z30" s="33"/>
    </row>
    <row r="31" spans="1:26" ht="14.25" customHeight="1">
      <c r="B31" s="187" t="s">
        <v>1681</v>
      </c>
      <c r="C31" s="188"/>
      <c r="D31" s="187"/>
      <c r="E31" s="33"/>
      <c r="F31" s="33"/>
      <c r="G31" s="33"/>
      <c r="H31" s="33"/>
      <c r="I31" s="33"/>
      <c r="J31" s="33"/>
      <c r="K31" s="33"/>
      <c r="L31" s="33"/>
      <c r="M31" s="33"/>
      <c r="N31" s="33"/>
      <c r="O31" s="33"/>
      <c r="P31" s="33"/>
      <c r="Q31" s="33"/>
      <c r="R31" s="33"/>
      <c r="S31" s="33"/>
      <c r="T31" s="33"/>
      <c r="U31" s="33"/>
      <c r="V31" s="33"/>
      <c r="W31" s="33"/>
      <c r="X31" s="33"/>
      <c r="Y31" s="33"/>
      <c r="Z31" s="33"/>
    </row>
    <row r="32" spans="1:26" ht="8.25" customHeight="1">
      <c r="B32" s="612"/>
      <c r="C32" s="612"/>
      <c r="D32" s="612"/>
      <c r="E32" s="33"/>
      <c r="F32" s="33"/>
      <c r="G32" s="33"/>
      <c r="H32" s="33"/>
      <c r="I32" s="33"/>
      <c r="J32" s="33"/>
      <c r="K32" s="33"/>
      <c r="L32" s="33"/>
      <c r="M32" s="33"/>
      <c r="N32" s="33"/>
      <c r="O32" s="33"/>
      <c r="P32" s="33"/>
      <c r="Q32" s="33"/>
      <c r="R32" s="33"/>
      <c r="S32" s="33"/>
      <c r="T32" s="33"/>
      <c r="U32" s="33"/>
      <c r="V32" s="33"/>
      <c r="W32" s="33"/>
      <c r="X32" s="33"/>
      <c r="Y32" s="33"/>
      <c r="Z32" s="33"/>
    </row>
    <row r="33" spans="1:26" ht="14.25" customHeight="1">
      <c r="B33" s="617" t="s">
        <v>52</v>
      </c>
      <c r="C33" s="618"/>
      <c r="D33" s="619"/>
      <c r="E33" s="33"/>
      <c r="F33" s="33"/>
      <c r="G33" s="33"/>
      <c r="H33" s="33"/>
      <c r="I33" s="33"/>
      <c r="J33" s="33"/>
      <c r="K33" s="33"/>
      <c r="L33" s="33"/>
      <c r="M33" s="33"/>
      <c r="N33" s="33"/>
      <c r="O33" s="33"/>
      <c r="P33" s="33"/>
      <c r="Q33" s="33"/>
      <c r="R33" s="33"/>
      <c r="S33" s="33"/>
      <c r="T33" s="33"/>
      <c r="U33" s="33"/>
      <c r="V33" s="33"/>
      <c r="W33" s="33"/>
      <c r="X33" s="33"/>
      <c r="Y33" s="33"/>
      <c r="Z33" s="33"/>
    </row>
    <row r="34" spans="1:26" ht="14.5">
      <c r="B34" s="187" t="s">
        <v>1682</v>
      </c>
      <c r="C34" s="188" t="s">
        <v>1683</v>
      </c>
      <c r="D34" s="187"/>
      <c r="E34" s="33"/>
      <c r="F34" s="33"/>
      <c r="G34" s="33"/>
      <c r="H34" s="33"/>
      <c r="I34" s="33"/>
      <c r="J34" s="33"/>
      <c r="K34" s="33"/>
      <c r="L34" s="33"/>
      <c r="M34" s="33"/>
      <c r="N34" s="33"/>
      <c r="O34" s="33"/>
      <c r="P34" s="33"/>
      <c r="Q34" s="33"/>
      <c r="R34" s="33"/>
      <c r="S34" s="33"/>
      <c r="T34" s="33"/>
      <c r="U34" s="33"/>
      <c r="V34" s="33"/>
      <c r="W34" s="33"/>
      <c r="X34" s="33"/>
      <c r="Y34" s="33"/>
      <c r="Z34" s="33"/>
    </row>
    <row r="35" spans="1:26" ht="14.5">
      <c r="B35" s="187" t="s">
        <v>1684</v>
      </c>
      <c r="C35" s="188"/>
      <c r="D35" s="187"/>
      <c r="E35" s="33"/>
      <c r="F35" s="33"/>
      <c r="G35" s="33"/>
      <c r="H35" s="33"/>
      <c r="I35" s="33"/>
      <c r="J35" s="33"/>
      <c r="K35" s="33"/>
      <c r="L35" s="33"/>
      <c r="M35" s="33"/>
      <c r="N35" s="33"/>
      <c r="O35" s="33"/>
      <c r="P35" s="33"/>
      <c r="Q35" s="33"/>
      <c r="R35" s="33"/>
      <c r="S35" s="33"/>
      <c r="T35" s="33"/>
      <c r="U35" s="33"/>
      <c r="V35" s="33"/>
      <c r="W35" s="33"/>
      <c r="X35" s="33"/>
      <c r="Y35" s="33"/>
      <c r="Z35" s="33"/>
    </row>
    <row r="36" spans="1:26" ht="14.5">
      <c r="B36" s="187" t="s">
        <v>1685</v>
      </c>
      <c r="C36" s="188" t="s">
        <v>1683</v>
      </c>
      <c r="D36" s="187"/>
      <c r="E36" s="33"/>
      <c r="F36" s="33"/>
      <c r="G36" s="33"/>
      <c r="H36" s="33"/>
      <c r="I36" s="33"/>
      <c r="J36" s="33"/>
      <c r="K36" s="33"/>
      <c r="L36" s="33"/>
      <c r="M36" s="33"/>
      <c r="N36" s="33"/>
      <c r="O36" s="33"/>
      <c r="P36" s="33"/>
      <c r="Q36" s="33"/>
      <c r="R36" s="33"/>
      <c r="S36" s="33"/>
      <c r="T36" s="33"/>
      <c r="U36" s="33"/>
      <c r="V36" s="33"/>
      <c r="W36" s="33"/>
      <c r="X36" s="33"/>
      <c r="Y36" s="33"/>
      <c r="Z36" s="33"/>
    </row>
    <row r="37" spans="1:26" ht="14.5">
      <c r="B37" s="187" t="s">
        <v>1686</v>
      </c>
      <c r="C37" s="188" t="s">
        <v>1687</v>
      </c>
      <c r="D37" s="187"/>
      <c r="E37" s="33"/>
      <c r="F37" s="33"/>
      <c r="G37" s="33"/>
      <c r="H37" s="33"/>
      <c r="I37" s="33"/>
      <c r="J37" s="33"/>
      <c r="K37" s="33"/>
      <c r="L37" s="33"/>
      <c r="M37" s="33"/>
      <c r="N37" s="33"/>
      <c r="O37" s="33"/>
      <c r="P37" s="33"/>
      <c r="Q37" s="33"/>
      <c r="R37" s="33"/>
      <c r="S37" s="33"/>
      <c r="T37" s="33"/>
      <c r="U37" s="33"/>
      <c r="V37" s="33"/>
      <c r="W37" s="33"/>
      <c r="X37" s="33"/>
      <c r="Y37" s="33"/>
      <c r="Z37" s="33"/>
    </row>
    <row r="38" spans="1:26" ht="14.5">
      <c r="B38" s="187" t="s">
        <v>1688</v>
      </c>
      <c r="C38" s="188"/>
      <c r="D38" s="187"/>
      <c r="E38" s="33"/>
      <c r="F38" s="33"/>
      <c r="G38" s="33"/>
      <c r="H38" s="33"/>
      <c r="I38" s="33"/>
      <c r="J38" s="33"/>
      <c r="K38" s="33"/>
      <c r="L38" s="33"/>
      <c r="M38" s="33"/>
      <c r="N38" s="33"/>
      <c r="O38" s="33"/>
      <c r="P38" s="33"/>
      <c r="Q38" s="33"/>
      <c r="R38" s="33"/>
      <c r="S38" s="33"/>
      <c r="T38" s="33"/>
      <c r="U38" s="33"/>
      <c r="V38" s="33"/>
      <c r="W38" s="33"/>
      <c r="X38" s="33"/>
      <c r="Y38" s="33"/>
      <c r="Z38" s="33"/>
    </row>
    <row r="39" spans="1:26" ht="25">
      <c r="B39" s="187" t="s">
        <v>1689</v>
      </c>
      <c r="C39" s="188" t="s">
        <v>1690</v>
      </c>
      <c r="D39" s="187"/>
      <c r="E39" s="33"/>
      <c r="F39" s="33"/>
      <c r="G39" s="33"/>
      <c r="H39" s="33"/>
      <c r="I39" s="33"/>
      <c r="J39" s="33"/>
      <c r="K39" s="33"/>
      <c r="L39" s="33"/>
      <c r="M39" s="33"/>
      <c r="N39" s="33"/>
      <c r="O39" s="33"/>
      <c r="P39" s="33"/>
      <c r="Q39" s="33"/>
      <c r="R39" s="33"/>
      <c r="S39" s="33"/>
      <c r="T39" s="33"/>
      <c r="U39" s="33"/>
      <c r="V39" s="33"/>
      <c r="W39" s="33"/>
      <c r="X39" s="33"/>
      <c r="Y39" s="33"/>
      <c r="Z39" s="33"/>
    </row>
    <row r="40" spans="1:26" ht="14.5">
      <c r="B40" s="187" t="s">
        <v>1691</v>
      </c>
      <c r="C40" s="188" t="s">
        <v>1692</v>
      </c>
      <c r="D40" s="187"/>
      <c r="E40" s="33"/>
      <c r="F40" s="33"/>
      <c r="G40" s="33"/>
      <c r="H40" s="33"/>
      <c r="I40" s="33"/>
      <c r="J40" s="33"/>
      <c r="K40" s="33"/>
      <c r="L40" s="33"/>
      <c r="M40" s="33"/>
      <c r="N40" s="33"/>
      <c r="O40" s="33"/>
      <c r="P40" s="33"/>
      <c r="Q40" s="33"/>
      <c r="R40" s="33"/>
      <c r="S40" s="33"/>
      <c r="T40" s="33"/>
      <c r="U40" s="33"/>
      <c r="V40" s="33"/>
      <c r="W40" s="33"/>
      <c r="X40" s="33"/>
      <c r="Y40" s="33"/>
      <c r="Z40" s="33"/>
    </row>
    <row r="41" spans="1:26" ht="14.5">
      <c r="B41" s="187" t="s">
        <v>1693</v>
      </c>
      <c r="C41" s="188"/>
      <c r="D41" s="187"/>
      <c r="E41" s="33"/>
      <c r="F41" s="33"/>
      <c r="G41" s="33"/>
      <c r="H41" s="33"/>
      <c r="I41" s="33"/>
      <c r="J41" s="33"/>
      <c r="K41" s="33"/>
      <c r="L41" s="33"/>
      <c r="M41" s="33"/>
      <c r="N41" s="33"/>
      <c r="O41" s="33"/>
      <c r="P41" s="33"/>
      <c r="Q41" s="33"/>
      <c r="R41" s="33"/>
      <c r="S41" s="33"/>
      <c r="T41" s="33"/>
      <c r="U41" s="33"/>
      <c r="V41" s="33"/>
      <c r="W41" s="33"/>
      <c r="X41" s="33"/>
      <c r="Y41" s="33"/>
      <c r="Z41" s="33"/>
    </row>
    <row r="42" spans="1:26" ht="14.5">
      <c r="B42" s="187" t="s">
        <v>1694</v>
      </c>
      <c r="C42" s="188" t="s">
        <v>1695</v>
      </c>
      <c r="D42" s="187"/>
      <c r="E42" s="33"/>
      <c r="F42" s="33"/>
      <c r="G42" s="33"/>
      <c r="H42" s="33"/>
      <c r="I42" s="33"/>
      <c r="J42" s="33"/>
      <c r="K42" s="33"/>
      <c r="L42" s="33"/>
      <c r="M42" s="33"/>
      <c r="N42" s="33"/>
      <c r="O42" s="33"/>
      <c r="P42" s="33"/>
      <c r="Q42" s="33"/>
      <c r="R42" s="33"/>
      <c r="S42" s="33"/>
      <c r="T42" s="33"/>
      <c r="U42" s="33"/>
      <c r="V42" s="33"/>
      <c r="W42" s="33"/>
      <c r="X42" s="33"/>
      <c r="Y42" s="33"/>
      <c r="Z42" s="33"/>
    </row>
    <row r="43" spans="1:26" ht="14.5">
      <c r="B43" s="187" t="s">
        <v>1696</v>
      </c>
      <c r="C43" s="188" t="s">
        <v>1697</v>
      </c>
      <c r="D43" s="187"/>
      <c r="E43" s="33"/>
      <c r="F43" s="33"/>
      <c r="G43" s="33"/>
      <c r="H43" s="33"/>
      <c r="I43" s="33"/>
      <c r="J43" s="33"/>
      <c r="K43" s="33"/>
      <c r="L43" s="33"/>
      <c r="M43" s="33"/>
      <c r="N43" s="33"/>
      <c r="O43" s="33"/>
      <c r="P43" s="33"/>
      <c r="Q43" s="33"/>
      <c r="R43" s="33"/>
      <c r="S43" s="33"/>
      <c r="T43" s="33"/>
      <c r="U43" s="33"/>
      <c r="V43" s="33"/>
      <c r="W43" s="33"/>
      <c r="X43" s="33"/>
      <c r="Y43" s="33"/>
      <c r="Z43" s="33"/>
    </row>
    <row r="44" spans="1:26" ht="14.5">
      <c r="A44" s="53"/>
      <c r="B44" s="187" t="s">
        <v>1698</v>
      </c>
      <c r="C44" s="188" t="s">
        <v>1699</v>
      </c>
      <c r="D44" s="187"/>
      <c r="E44" s="33"/>
      <c r="F44" s="33"/>
      <c r="G44" s="33"/>
      <c r="H44" s="33"/>
      <c r="I44" s="33"/>
      <c r="J44" s="33"/>
      <c r="K44" s="33"/>
      <c r="L44" s="33"/>
      <c r="M44" s="33"/>
      <c r="N44" s="33"/>
      <c r="O44" s="33"/>
      <c r="P44" s="33"/>
      <c r="Q44" s="33"/>
      <c r="R44" s="33"/>
      <c r="S44" s="33"/>
      <c r="T44" s="33"/>
      <c r="U44" s="33"/>
      <c r="V44" s="33"/>
      <c r="W44" s="33"/>
      <c r="X44" s="33"/>
      <c r="Y44" s="33"/>
      <c r="Z44" s="33"/>
    </row>
    <row r="45" spans="1:26" ht="14.25" customHeight="1">
      <c r="A45" s="53"/>
      <c r="B45" s="298" t="s">
        <v>1700</v>
      </c>
      <c r="C45" s="41"/>
      <c r="D45" s="298"/>
      <c r="E45" s="33"/>
      <c r="F45" s="33"/>
      <c r="G45" s="33"/>
      <c r="H45" s="33"/>
      <c r="I45" s="33"/>
      <c r="J45" s="33"/>
      <c r="K45" s="33"/>
      <c r="L45" s="33"/>
      <c r="M45" s="33"/>
      <c r="N45" s="33"/>
      <c r="O45" s="33"/>
      <c r="P45" s="33"/>
      <c r="Q45" s="33"/>
      <c r="R45" s="33"/>
      <c r="S45" s="33"/>
      <c r="T45" s="33"/>
      <c r="U45" s="33"/>
      <c r="V45" s="33"/>
      <c r="W45" s="33"/>
      <c r="X45" s="33"/>
      <c r="Y45" s="33"/>
      <c r="Z45" s="33"/>
    </row>
    <row r="46" spans="1:26" ht="8.25" customHeight="1">
      <c r="B46" s="612"/>
      <c r="C46" s="612"/>
      <c r="D46" s="612"/>
      <c r="E46" s="33"/>
      <c r="F46" s="33"/>
      <c r="G46" s="33"/>
      <c r="H46" s="33"/>
      <c r="I46" s="33"/>
      <c r="J46" s="33"/>
      <c r="K46" s="33"/>
      <c r="L46" s="33"/>
      <c r="M46" s="33"/>
      <c r="N46" s="33"/>
      <c r="O46" s="33"/>
      <c r="P46" s="33"/>
      <c r="Q46" s="33"/>
      <c r="R46" s="33"/>
      <c r="S46" s="33"/>
      <c r="T46" s="33"/>
      <c r="U46" s="33"/>
      <c r="V46" s="33"/>
      <c r="W46" s="33"/>
      <c r="X46" s="33"/>
      <c r="Y46" s="33"/>
      <c r="Z46" s="33"/>
    </row>
    <row r="47" spans="1:26" ht="14.25" customHeight="1">
      <c r="A47" s="53"/>
      <c r="B47" s="617" t="s">
        <v>55</v>
      </c>
      <c r="C47" s="618"/>
      <c r="D47" s="619"/>
      <c r="E47" s="33"/>
      <c r="F47" s="33"/>
      <c r="G47" s="33"/>
      <c r="H47" s="33"/>
      <c r="I47" s="33"/>
      <c r="J47" s="33"/>
      <c r="K47" s="33"/>
      <c r="L47" s="33"/>
      <c r="M47" s="33"/>
      <c r="N47" s="33"/>
      <c r="O47" s="33"/>
      <c r="P47" s="33"/>
      <c r="Q47" s="33"/>
      <c r="R47" s="33"/>
      <c r="S47" s="33"/>
      <c r="T47" s="33"/>
      <c r="U47" s="33"/>
      <c r="V47" s="33"/>
      <c r="W47" s="33"/>
      <c r="X47" s="33"/>
      <c r="Y47" s="33"/>
      <c r="Z47" s="33"/>
    </row>
    <row r="48" spans="1:26" ht="25">
      <c r="B48" s="187" t="s">
        <v>1701</v>
      </c>
      <c r="C48" s="187" t="s">
        <v>1702</v>
      </c>
      <c r="D48" s="187"/>
      <c r="E48" s="33"/>
      <c r="F48" s="33"/>
      <c r="G48" s="33"/>
      <c r="H48" s="33"/>
      <c r="I48" s="33"/>
      <c r="J48" s="33"/>
      <c r="K48" s="33"/>
      <c r="L48" s="33"/>
      <c r="M48" s="33"/>
      <c r="N48" s="33"/>
      <c r="O48" s="33"/>
      <c r="P48" s="33"/>
      <c r="Q48" s="33"/>
      <c r="R48" s="33"/>
      <c r="S48" s="33"/>
      <c r="T48" s="33"/>
      <c r="U48" s="33"/>
      <c r="V48" s="33"/>
      <c r="W48" s="33"/>
      <c r="X48" s="33"/>
      <c r="Y48" s="33"/>
      <c r="Z48" s="33"/>
    </row>
    <row r="49" spans="1:26" ht="14.5">
      <c r="B49" s="187" t="s">
        <v>1703</v>
      </c>
      <c r="C49" s="187" t="s">
        <v>1704</v>
      </c>
      <c r="D49" s="187"/>
      <c r="E49" s="33"/>
      <c r="F49" s="33"/>
      <c r="G49" s="33"/>
      <c r="H49" s="33"/>
      <c r="I49" s="33"/>
      <c r="J49" s="33"/>
      <c r="K49" s="33"/>
      <c r="L49" s="33"/>
      <c r="M49" s="33"/>
      <c r="N49" s="33"/>
      <c r="O49" s="33"/>
      <c r="P49" s="33"/>
      <c r="Q49" s="33"/>
      <c r="R49" s="33"/>
      <c r="S49" s="33"/>
      <c r="T49" s="33"/>
      <c r="U49" s="33"/>
      <c r="V49" s="33"/>
      <c r="W49" s="33"/>
      <c r="X49" s="33"/>
      <c r="Y49" s="33"/>
      <c r="Z49" s="33"/>
    </row>
    <row r="50" spans="1:26" ht="14.5">
      <c r="B50" s="187" t="s">
        <v>1705</v>
      </c>
      <c r="C50" s="187" t="s">
        <v>1706</v>
      </c>
      <c r="D50" s="187"/>
      <c r="E50" s="33"/>
      <c r="F50" s="33"/>
      <c r="G50" s="33"/>
      <c r="H50" s="33"/>
      <c r="I50" s="33"/>
      <c r="J50" s="33"/>
      <c r="K50" s="33"/>
      <c r="L50" s="33"/>
      <c r="M50" s="33"/>
      <c r="N50" s="33"/>
      <c r="O50" s="33"/>
      <c r="P50" s="33"/>
      <c r="Q50" s="33"/>
      <c r="R50" s="33"/>
      <c r="S50" s="33"/>
      <c r="T50" s="33"/>
      <c r="U50" s="33"/>
      <c r="V50" s="33"/>
      <c r="W50" s="33"/>
      <c r="X50" s="33"/>
      <c r="Y50" s="33"/>
      <c r="Z50" s="33"/>
    </row>
    <row r="51" spans="1:26" ht="14.5">
      <c r="B51" s="187" t="s">
        <v>1707</v>
      </c>
      <c r="C51" s="187" t="s">
        <v>1708</v>
      </c>
      <c r="D51" s="187"/>
      <c r="E51" s="33"/>
      <c r="F51" s="33"/>
      <c r="G51" s="33"/>
      <c r="H51" s="33"/>
      <c r="I51" s="33"/>
      <c r="J51" s="33"/>
      <c r="K51" s="33"/>
      <c r="L51" s="33"/>
      <c r="M51" s="33"/>
      <c r="N51" s="33"/>
      <c r="O51" s="33"/>
      <c r="P51" s="33"/>
      <c r="Q51" s="33"/>
      <c r="R51" s="33"/>
      <c r="S51" s="33"/>
      <c r="T51" s="33"/>
      <c r="U51" s="33"/>
      <c r="V51" s="33"/>
      <c r="W51" s="33"/>
      <c r="X51" s="33"/>
      <c r="Y51" s="33"/>
      <c r="Z51" s="33"/>
    </row>
    <row r="52" spans="1:26" ht="14.5">
      <c r="B52" s="187" t="s">
        <v>1709</v>
      </c>
      <c r="C52" s="187" t="s">
        <v>1710</v>
      </c>
      <c r="D52" s="187"/>
      <c r="E52" s="33"/>
      <c r="F52" s="33"/>
      <c r="G52" s="33"/>
      <c r="H52" s="33"/>
      <c r="I52" s="33"/>
      <c r="J52" s="33"/>
      <c r="K52" s="33"/>
      <c r="L52" s="33"/>
      <c r="M52" s="33"/>
      <c r="N52" s="33"/>
      <c r="O52" s="33"/>
      <c r="P52" s="33"/>
      <c r="Q52" s="33"/>
      <c r="R52" s="33"/>
      <c r="S52" s="33"/>
      <c r="T52" s="33"/>
      <c r="U52" s="33"/>
      <c r="V52" s="33"/>
      <c r="W52" s="33"/>
      <c r="X52" s="33"/>
      <c r="Y52" s="33"/>
      <c r="Z52" s="33"/>
    </row>
    <row r="53" spans="1:26" ht="14.5">
      <c r="B53" s="187" t="s">
        <v>1711</v>
      </c>
      <c r="C53" s="187" t="s">
        <v>1712</v>
      </c>
      <c r="D53" s="187"/>
      <c r="E53" s="33"/>
      <c r="F53" s="33"/>
      <c r="G53" s="33"/>
      <c r="H53" s="33"/>
      <c r="I53" s="33"/>
      <c r="J53" s="33"/>
      <c r="K53" s="33"/>
      <c r="L53" s="33"/>
      <c r="M53" s="33"/>
      <c r="N53" s="33"/>
      <c r="O53" s="33"/>
      <c r="P53" s="33"/>
      <c r="Q53" s="33"/>
      <c r="R53" s="33"/>
      <c r="S53" s="33"/>
      <c r="T53" s="33"/>
      <c r="U53" s="33"/>
      <c r="V53" s="33"/>
      <c r="W53" s="33"/>
      <c r="X53" s="33"/>
      <c r="Y53" s="33"/>
      <c r="Z53" s="33"/>
    </row>
    <row r="54" spans="1:26" ht="25">
      <c r="B54" s="187" t="s">
        <v>1713</v>
      </c>
      <c r="C54" s="187" t="s">
        <v>1714</v>
      </c>
      <c r="D54" s="187"/>
      <c r="E54" s="33"/>
      <c r="F54" s="33"/>
      <c r="G54" s="33"/>
      <c r="H54" s="33"/>
      <c r="I54" s="33"/>
      <c r="J54" s="33"/>
      <c r="K54" s="33"/>
      <c r="L54" s="33"/>
      <c r="M54" s="33"/>
      <c r="N54" s="33"/>
      <c r="O54" s="33"/>
      <c r="P54" s="33"/>
      <c r="Q54" s="33"/>
      <c r="R54" s="33"/>
      <c r="S54" s="33"/>
      <c r="T54" s="33"/>
      <c r="U54" s="33"/>
      <c r="V54" s="33"/>
      <c r="W54" s="33"/>
      <c r="X54" s="33"/>
      <c r="Y54" s="33"/>
      <c r="Z54" s="33"/>
    </row>
    <row r="55" spans="1:26" ht="14.5">
      <c r="B55" s="187" t="s">
        <v>1715</v>
      </c>
      <c r="C55" s="187"/>
      <c r="D55" s="187" t="s">
        <v>184</v>
      </c>
      <c r="E55" s="33"/>
      <c r="F55" s="33"/>
      <c r="G55" s="33"/>
      <c r="H55" s="33"/>
      <c r="I55" s="33"/>
      <c r="J55" s="33"/>
      <c r="K55" s="33"/>
      <c r="L55" s="33"/>
      <c r="M55" s="33"/>
      <c r="N55" s="33"/>
      <c r="O55" s="33"/>
      <c r="P55" s="33"/>
      <c r="Q55" s="33"/>
      <c r="R55" s="33"/>
      <c r="S55" s="33"/>
      <c r="T55" s="33"/>
      <c r="U55" s="33"/>
      <c r="V55" s="33"/>
      <c r="W55" s="33"/>
      <c r="X55" s="33"/>
      <c r="Y55" s="33"/>
      <c r="Z55" s="33"/>
    </row>
    <row r="56" spans="1:26" ht="8.25" customHeight="1">
      <c r="B56" s="612"/>
      <c r="C56" s="612"/>
      <c r="D56" s="612"/>
      <c r="E56" s="33"/>
      <c r="F56" s="33"/>
      <c r="G56" s="33"/>
      <c r="H56" s="33"/>
      <c r="I56" s="33"/>
      <c r="J56" s="33"/>
      <c r="K56" s="33"/>
      <c r="L56" s="33"/>
      <c r="M56" s="33"/>
      <c r="N56" s="33"/>
      <c r="O56" s="33"/>
      <c r="P56" s="33"/>
      <c r="Q56" s="33"/>
      <c r="R56" s="33"/>
      <c r="S56" s="33"/>
      <c r="T56" s="33"/>
      <c r="U56" s="33"/>
      <c r="V56" s="33"/>
      <c r="W56" s="33"/>
      <c r="X56" s="33"/>
      <c r="Y56" s="33"/>
      <c r="Z56" s="33"/>
    </row>
    <row r="57" spans="1:26" ht="14.25" customHeight="1">
      <c r="B57" s="1345" t="s">
        <v>1716</v>
      </c>
      <c r="C57" s="1285"/>
      <c r="D57" s="619"/>
      <c r="E57" s="33"/>
      <c r="F57" s="33"/>
      <c r="G57" s="33"/>
      <c r="H57" s="33"/>
      <c r="I57" s="33"/>
      <c r="J57" s="33"/>
      <c r="K57" s="33"/>
      <c r="L57" s="33"/>
      <c r="M57" s="33"/>
      <c r="N57" s="33"/>
      <c r="O57" s="33"/>
      <c r="P57" s="33"/>
      <c r="Q57" s="33"/>
      <c r="R57" s="33"/>
      <c r="S57" s="33"/>
      <c r="T57" s="33"/>
      <c r="U57" s="33"/>
      <c r="V57" s="33"/>
      <c r="W57" s="33"/>
      <c r="X57" s="33"/>
      <c r="Y57" s="33"/>
      <c r="Z57" s="33"/>
    </row>
    <row r="58" spans="1:26" ht="14.25" customHeight="1">
      <c r="B58" s="620" t="s">
        <v>1717</v>
      </c>
      <c r="C58" s="188" t="s">
        <v>1718</v>
      </c>
      <c r="D58" s="187"/>
      <c r="E58" s="33"/>
      <c r="F58" s="33"/>
      <c r="G58" s="33"/>
      <c r="H58" s="33"/>
      <c r="I58" s="33"/>
      <c r="J58" s="33"/>
      <c r="K58" s="33"/>
      <c r="L58" s="33"/>
      <c r="M58" s="33"/>
      <c r="N58" s="33"/>
      <c r="O58" s="33"/>
      <c r="P58" s="33"/>
      <c r="Q58" s="33"/>
      <c r="R58" s="33"/>
      <c r="S58" s="33"/>
      <c r="T58" s="33"/>
      <c r="U58" s="33"/>
      <c r="V58" s="33"/>
      <c r="W58" s="33"/>
      <c r="X58" s="33"/>
      <c r="Y58" s="33"/>
      <c r="Z58" s="33"/>
    </row>
    <row r="59" spans="1:26" ht="14.25" customHeight="1">
      <c r="B59" s="620" t="s">
        <v>1719</v>
      </c>
      <c r="C59" s="188" t="s">
        <v>1718</v>
      </c>
      <c r="D59" s="187"/>
      <c r="E59" s="33"/>
      <c r="F59" s="33"/>
      <c r="G59" s="33"/>
      <c r="H59" s="33"/>
      <c r="I59" s="33"/>
      <c r="J59" s="33"/>
      <c r="K59" s="33"/>
      <c r="L59" s="33"/>
      <c r="M59" s="33"/>
      <c r="N59" s="33"/>
      <c r="O59" s="33"/>
      <c r="P59" s="33"/>
      <c r="Q59" s="33"/>
      <c r="R59" s="33"/>
      <c r="S59" s="33"/>
      <c r="T59" s="33"/>
      <c r="U59" s="33"/>
      <c r="V59" s="33"/>
      <c r="W59" s="33"/>
      <c r="X59" s="33"/>
      <c r="Y59" s="33"/>
      <c r="Z59" s="33"/>
    </row>
    <row r="60" spans="1:26" ht="14.25" customHeight="1">
      <c r="B60" s="616" t="s">
        <v>1720</v>
      </c>
      <c r="C60" s="188"/>
      <c r="D60" s="187"/>
      <c r="E60" s="33"/>
      <c r="F60" s="33"/>
      <c r="G60" s="33"/>
      <c r="H60" s="33"/>
      <c r="I60" s="33"/>
      <c r="J60" s="33"/>
      <c r="K60" s="33"/>
      <c r="L60" s="33"/>
      <c r="M60" s="33"/>
      <c r="N60" s="33"/>
      <c r="O60" s="33"/>
      <c r="P60" s="33"/>
      <c r="Q60" s="33"/>
      <c r="R60" s="33"/>
      <c r="S60" s="33"/>
      <c r="T60" s="33"/>
      <c r="U60" s="33"/>
      <c r="V60" s="33"/>
      <c r="W60" s="33"/>
      <c r="X60" s="33"/>
      <c r="Y60" s="33"/>
      <c r="Z60" s="33"/>
    </row>
    <row r="61" spans="1:26" ht="14.25" customHeight="1">
      <c r="B61" s="616" t="s">
        <v>1721</v>
      </c>
      <c r="C61" s="188" t="s">
        <v>1722</v>
      </c>
      <c r="D61" s="187"/>
      <c r="E61" s="33"/>
      <c r="F61" s="33"/>
      <c r="G61" s="33"/>
      <c r="H61" s="33"/>
      <c r="I61" s="33"/>
      <c r="J61" s="33"/>
      <c r="K61" s="33"/>
      <c r="L61" s="33"/>
      <c r="M61" s="33"/>
      <c r="N61" s="33"/>
      <c r="O61" s="33"/>
      <c r="P61" s="33"/>
      <c r="Q61" s="33"/>
      <c r="R61" s="33"/>
      <c r="S61" s="33"/>
      <c r="T61" s="33"/>
      <c r="U61" s="33"/>
      <c r="V61" s="33"/>
      <c r="W61" s="33"/>
      <c r="X61" s="33"/>
      <c r="Y61" s="33"/>
      <c r="Z61" s="33"/>
    </row>
    <row r="62" spans="1:26" ht="14.25" customHeight="1">
      <c r="B62" s="616" t="s">
        <v>1723</v>
      </c>
      <c r="C62" s="188"/>
      <c r="D62" s="187"/>
      <c r="E62" s="33"/>
      <c r="F62" s="33"/>
      <c r="G62" s="33"/>
      <c r="H62" s="33"/>
      <c r="I62" s="33"/>
      <c r="J62" s="33"/>
      <c r="K62" s="33"/>
      <c r="L62" s="33"/>
      <c r="M62" s="33"/>
      <c r="N62" s="33"/>
      <c r="O62" s="33"/>
      <c r="P62" s="33"/>
      <c r="Q62" s="33"/>
      <c r="R62" s="33"/>
      <c r="S62" s="33"/>
      <c r="T62" s="33"/>
      <c r="U62" s="33"/>
      <c r="V62" s="33"/>
      <c r="W62" s="33"/>
      <c r="X62" s="33"/>
      <c r="Y62" s="33"/>
      <c r="Z62" s="33"/>
    </row>
    <row r="63" spans="1:26" ht="14.25" customHeight="1">
      <c r="A63" s="53"/>
      <c r="B63" s="191"/>
      <c r="C63" s="191"/>
      <c r="D63" s="35"/>
      <c r="E63" s="33"/>
      <c r="F63" s="33"/>
      <c r="G63" s="33"/>
      <c r="H63" s="33"/>
      <c r="I63" s="33"/>
      <c r="J63" s="33"/>
      <c r="K63" s="33"/>
      <c r="L63" s="33"/>
      <c r="M63" s="33"/>
      <c r="N63" s="33"/>
      <c r="O63" s="33"/>
      <c r="P63" s="33"/>
      <c r="Q63" s="33"/>
      <c r="R63" s="33"/>
      <c r="S63" s="33"/>
      <c r="T63" s="33"/>
      <c r="U63" s="33"/>
      <c r="V63" s="33"/>
      <c r="W63" s="33"/>
      <c r="X63" s="33"/>
      <c r="Y63" s="33"/>
      <c r="Z63" s="33"/>
    </row>
    <row r="64" spans="1:26" ht="14.25" customHeight="1">
      <c r="B64" s="617" t="s">
        <v>59</v>
      </c>
      <c r="C64" s="618"/>
      <c r="D64" s="619"/>
      <c r="E64" s="33"/>
      <c r="F64" s="33"/>
      <c r="G64" s="33"/>
      <c r="H64" s="33"/>
      <c r="I64" s="33"/>
      <c r="J64" s="33"/>
      <c r="K64" s="33"/>
      <c r="L64" s="33"/>
      <c r="M64" s="33"/>
      <c r="N64" s="33"/>
      <c r="O64" s="33"/>
      <c r="P64" s="33"/>
      <c r="Q64" s="33"/>
      <c r="R64" s="33"/>
      <c r="S64" s="33"/>
      <c r="T64" s="33"/>
      <c r="U64" s="33"/>
      <c r="V64" s="33"/>
      <c r="W64" s="33"/>
      <c r="X64" s="33"/>
      <c r="Y64" s="33"/>
      <c r="Z64" s="33"/>
    </row>
    <row r="65" spans="1:26" ht="14.25" customHeight="1">
      <c r="B65" s="187" t="s">
        <v>1724</v>
      </c>
      <c r="C65" s="187"/>
      <c r="D65" s="187"/>
      <c r="E65" s="33"/>
      <c r="F65" s="33"/>
      <c r="G65" s="33"/>
      <c r="H65" s="33"/>
      <c r="I65" s="33"/>
      <c r="J65" s="33"/>
      <c r="K65" s="33"/>
      <c r="L65" s="33"/>
      <c r="M65" s="33"/>
      <c r="N65" s="33"/>
      <c r="O65" s="33"/>
      <c r="P65" s="33"/>
      <c r="Q65" s="33"/>
      <c r="R65" s="33"/>
      <c r="S65" s="33"/>
      <c r="T65" s="33"/>
      <c r="U65" s="33"/>
      <c r="V65" s="33"/>
      <c r="W65" s="33"/>
      <c r="X65" s="33"/>
      <c r="Y65" s="33"/>
      <c r="Z65" s="33"/>
    </row>
    <row r="66" spans="1:26" ht="14.25" customHeight="1">
      <c r="B66" s="187" t="s">
        <v>1725</v>
      </c>
      <c r="C66" s="187"/>
      <c r="D66" s="187"/>
      <c r="E66" s="33"/>
      <c r="F66" s="33"/>
      <c r="G66" s="33"/>
      <c r="H66" s="33"/>
      <c r="I66" s="33"/>
      <c r="J66" s="33"/>
      <c r="K66" s="33"/>
      <c r="L66" s="33"/>
      <c r="M66" s="33"/>
      <c r="N66" s="33"/>
      <c r="O66" s="33"/>
      <c r="P66" s="33"/>
      <c r="Q66" s="33"/>
      <c r="R66" s="33"/>
      <c r="S66" s="33"/>
      <c r="T66" s="33"/>
      <c r="U66" s="33"/>
      <c r="V66" s="33"/>
      <c r="W66" s="33"/>
      <c r="X66" s="33"/>
      <c r="Y66" s="33"/>
      <c r="Z66" s="33"/>
    </row>
    <row r="67" spans="1:26" ht="14.25" customHeight="1">
      <c r="B67" s="190" t="s">
        <v>1726</v>
      </c>
      <c r="C67" s="187"/>
      <c r="D67" s="187"/>
      <c r="E67" s="33"/>
      <c r="F67" s="33"/>
      <c r="G67" s="33"/>
      <c r="H67" s="33"/>
      <c r="I67" s="33"/>
      <c r="J67" s="33"/>
      <c r="K67" s="33"/>
      <c r="L67" s="33"/>
      <c r="M67" s="33"/>
      <c r="N67" s="33"/>
      <c r="O67" s="33"/>
      <c r="P67" s="33"/>
      <c r="Q67" s="33"/>
      <c r="R67" s="33"/>
      <c r="S67" s="33"/>
      <c r="T67" s="33"/>
      <c r="U67" s="33"/>
      <c r="V67" s="33"/>
      <c r="W67" s="33"/>
      <c r="X67" s="33"/>
      <c r="Y67" s="33"/>
      <c r="Z67" s="33"/>
    </row>
    <row r="68" spans="1:26" ht="14.25" customHeight="1">
      <c r="A68" s="53"/>
      <c r="B68" s="187" t="s">
        <v>1727</v>
      </c>
      <c r="C68" s="187"/>
      <c r="D68" s="187"/>
      <c r="E68" s="33"/>
      <c r="F68" s="33"/>
      <c r="G68" s="33"/>
      <c r="H68" s="33"/>
      <c r="I68" s="33"/>
      <c r="J68" s="33"/>
      <c r="K68" s="33"/>
      <c r="L68" s="33"/>
      <c r="M68" s="33"/>
      <c r="N68" s="33"/>
      <c r="O68" s="33"/>
      <c r="P68" s="33"/>
      <c r="Q68" s="33"/>
      <c r="R68" s="33"/>
      <c r="S68" s="33"/>
      <c r="T68" s="33"/>
      <c r="U68" s="33"/>
      <c r="V68" s="33"/>
      <c r="W68" s="33"/>
      <c r="X68" s="33"/>
      <c r="Y68" s="33"/>
      <c r="Z68" s="33"/>
    </row>
    <row r="69" spans="1:26" ht="14.25" customHeight="1">
      <c r="A69" s="53"/>
      <c r="B69" s="191"/>
      <c r="C69" s="191"/>
      <c r="D69" s="35"/>
      <c r="E69" s="33"/>
      <c r="F69" s="33"/>
      <c r="G69" s="33"/>
      <c r="H69" s="33"/>
      <c r="I69" s="33"/>
      <c r="J69" s="33"/>
      <c r="K69" s="33"/>
      <c r="L69" s="33"/>
      <c r="M69" s="33"/>
      <c r="N69" s="33"/>
      <c r="O69" s="33"/>
      <c r="P69" s="33"/>
      <c r="Q69" s="33"/>
      <c r="R69" s="33"/>
      <c r="S69" s="33"/>
      <c r="T69" s="33"/>
      <c r="U69" s="33"/>
      <c r="V69" s="33"/>
      <c r="W69" s="33"/>
      <c r="X69" s="33"/>
      <c r="Y69" s="33"/>
      <c r="Z69" s="33"/>
    </row>
    <row r="70" spans="1:26" ht="14.25" customHeight="1">
      <c r="A70" s="53"/>
      <c r="B70" s="617" t="s">
        <v>55</v>
      </c>
      <c r="C70" s="618"/>
      <c r="D70" s="619"/>
      <c r="E70" s="33"/>
      <c r="F70" s="33"/>
      <c r="G70" s="33"/>
      <c r="H70" s="33"/>
      <c r="I70" s="33"/>
      <c r="J70" s="33"/>
      <c r="K70" s="33"/>
      <c r="L70" s="33"/>
      <c r="M70" s="33"/>
      <c r="N70" s="33"/>
      <c r="O70" s="33"/>
      <c r="P70" s="33"/>
      <c r="Q70" s="33"/>
      <c r="R70" s="33"/>
      <c r="S70" s="33"/>
      <c r="T70" s="33"/>
      <c r="U70" s="33"/>
      <c r="V70" s="33"/>
      <c r="W70" s="33"/>
      <c r="X70" s="33"/>
      <c r="Y70" s="33"/>
      <c r="Z70" s="33"/>
    </row>
    <row r="71" spans="1:26" ht="14.25" customHeight="1">
      <c r="B71" s="187" t="s">
        <v>1728</v>
      </c>
      <c r="C71" s="187" t="s">
        <v>1729</v>
      </c>
      <c r="D71" s="187"/>
      <c r="E71" s="33"/>
      <c r="F71" s="33"/>
      <c r="G71" s="33"/>
      <c r="H71" s="33"/>
      <c r="I71" s="33"/>
      <c r="J71" s="33"/>
      <c r="K71" s="33"/>
      <c r="L71" s="33"/>
      <c r="M71" s="33"/>
      <c r="N71" s="33"/>
      <c r="O71" s="33"/>
      <c r="P71" s="33"/>
      <c r="Q71" s="33"/>
      <c r="R71" s="33"/>
      <c r="S71" s="33"/>
      <c r="T71" s="33"/>
      <c r="U71" s="33"/>
      <c r="V71" s="33"/>
      <c r="W71" s="33"/>
      <c r="X71" s="33"/>
      <c r="Y71" s="33"/>
      <c r="Z71" s="33"/>
    </row>
    <row r="72" spans="1:26" ht="14.25" customHeight="1">
      <c r="B72" s="187" t="s">
        <v>1730</v>
      </c>
      <c r="C72" s="187" t="s">
        <v>1729</v>
      </c>
      <c r="D72" s="187"/>
      <c r="E72" s="33"/>
      <c r="F72" s="33"/>
      <c r="G72" s="33"/>
      <c r="H72" s="33"/>
      <c r="I72" s="33"/>
      <c r="J72" s="33"/>
      <c r="K72" s="33"/>
      <c r="L72" s="33"/>
      <c r="M72" s="33"/>
      <c r="N72" s="33"/>
      <c r="O72" s="33"/>
      <c r="P72" s="33"/>
      <c r="Q72" s="33"/>
      <c r="R72" s="33"/>
      <c r="S72" s="33"/>
      <c r="T72" s="33"/>
      <c r="U72" s="33"/>
      <c r="V72" s="33"/>
      <c r="W72" s="33"/>
      <c r="X72" s="33"/>
      <c r="Y72" s="33"/>
      <c r="Z72" s="33"/>
    </row>
    <row r="73" spans="1:26" ht="14.25" customHeight="1">
      <c r="A73" s="53"/>
      <c r="B73" s="621"/>
      <c r="C73" s="191"/>
      <c r="D73" s="35"/>
      <c r="E73" s="33"/>
      <c r="F73" s="33"/>
      <c r="G73" s="33"/>
      <c r="H73" s="33"/>
      <c r="I73" s="33"/>
      <c r="J73" s="33"/>
      <c r="K73" s="33"/>
      <c r="L73" s="33"/>
      <c r="M73" s="33"/>
      <c r="N73" s="33"/>
      <c r="O73" s="33"/>
      <c r="P73" s="33"/>
      <c r="Q73" s="33"/>
      <c r="R73" s="33"/>
      <c r="S73" s="33"/>
      <c r="T73" s="33"/>
      <c r="U73" s="33"/>
      <c r="V73" s="33"/>
      <c r="W73" s="33"/>
      <c r="X73" s="33"/>
      <c r="Y73" s="33"/>
      <c r="Z73" s="33"/>
    </row>
    <row r="74" spans="1:26" ht="14.25" customHeight="1">
      <c r="A74" s="53"/>
      <c r="B74" s="191"/>
      <c r="C74" s="191"/>
      <c r="D74" s="35"/>
      <c r="E74" s="33"/>
      <c r="F74" s="33"/>
      <c r="G74" s="33"/>
      <c r="H74" s="33"/>
      <c r="I74" s="33"/>
      <c r="J74" s="33"/>
      <c r="K74" s="33"/>
      <c r="L74" s="33"/>
      <c r="M74" s="33"/>
      <c r="N74" s="33"/>
      <c r="O74" s="33"/>
      <c r="P74" s="33"/>
      <c r="Q74" s="33"/>
      <c r="R74" s="33"/>
      <c r="S74" s="33"/>
      <c r="T74" s="33"/>
      <c r="U74" s="33"/>
      <c r="V74" s="33"/>
      <c r="W74" s="33"/>
      <c r="X74" s="33"/>
      <c r="Y74" s="33"/>
      <c r="Z74" s="33"/>
    </row>
    <row r="75" spans="1:26" ht="14.25" customHeight="1">
      <c r="B75" s="191"/>
      <c r="C75" s="191"/>
      <c r="D75" s="35"/>
      <c r="E75" s="33"/>
      <c r="F75" s="33"/>
      <c r="G75" s="33"/>
      <c r="H75" s="33"/>
      <c r="I75" s="33"/>
      <c r="J75" s="33"/>
      <c r="K75" s="33"/>
      <c r="L75" s="33"/>
      <c r="M75" s="33"/>
      <c r="N75" s="33"/>
      <c r="O75" s="33"/>
      <c r="P75" s="33"/>
      <c r="Q75" s="33"/>
      <c r="R75" s="33"/>
      <c r="S75" s="33"/>
      <c r="T75" s="33"/>
      <c r="U75" s="33"/>
      <c r="V75" s="33"/>
      <c r="W75" s="33"/>
      <c r="X75" s="33"/>
      <c r="Y75" s="33"/>
      <c r="Z75" s="33"/>
    </row>
    <row r="76" spans="1:26" ht="14.25" customHeight="1">
      <c r="B76" s="191"/>
      <c r="C76" s="191"/>
      <c r="D76" s="35"/>
      <c r="E76" s="33"/>
      <c r="F76" s="33"/>
      <c r="G76" s="33"/>
      <c r="H76" s="33"/>
      <c r="I76" s="33"/>
      <c r="J76" s="33"/>
      <c r="K76" s="33"/>
      <c r="L76" s="33"/>
      <c r="M76" s="33"/>
      <c r="N76" s="33"/>
      <c r="O76" s="33"/>
      <c r="P76" s="33"/>
      <c r="Q76" s="33"/>
      <c r="R76" s="33"/>
      <c r="S76" s="33"/>
      <c r="T76" s="33"/>
      <c r="U76" s="33"/>
      <c r="V76" s="33"/>
      <c r="W76" s="33"/>
      <c r="X76" s="33"/>
      <c r="Y76" s="33"/>
      <c r="Z76" s="33"/>
    </row>
    <row r="77" spans="1:26" ht="14.25" customHeight="1">
      <c r="B77" s="191"/>
      <c r="C77" s="191"/>
      <c r="D77" s="35"/>
      <c r="E77" s="33"/>
      <c r="F77" s="33"/>
      <c r="G77" s="33"/>
      <c r="H77" s="33"/>
      <c r="I77" s="33"/>
      <c r="J77" s="33"/>
      <c r="K77" s="33"/>
      <c r="L77" s="33"/>
      <c r="M77" s="33"/>
      <c r="N77" s="33"/>
      <c r="O77" s="33"/>
      <c r="P77" s="33"/>
      <c r="Q77" s="33"/>
      <c r="R77" s="33"/>
      <c r="S77" s="33"/>
      <c r="T77" s="33"/>
      <c r="U77" s="33"/>
      <c r="V77" s="33"/>
      <c r="W77" s="33"/>
      <c r="X77" s="33"/>
      <c r="Y77" s="33"/>
      <c r="Z77" s="33"/>
    </row>
    <row r="78" spans="1:26" ht="14.25" customHeight="1">
      <c r="B78" s="191"/>
      <c r="C78" s="191"/>
      <c r="D78" s="35"/>
      <c r="E78" s="33"/>
      <c r="F78" s="33"/>
      <c r="G78" s="33"/>
      <c r="H78" s="33"/>
      <c r="I78" s="33"/>
      <c r="J78" s="33"/>
      <c r="K78" s="33"/>
      <c r="L78" s="33"/>
      <c r="M78" s="33"/>
      <c r="N78" s="33"/>
      <c r="O78" s="33"/>
      <c r="P78" s="33"/>
      <c r="Q78" s="33"/>
      <c r="R78" s="33"/>
      <c r="S78" s="33"/>
      <c r="T78" s="33"/>
      <c r="U78" s="33"/>
      <c r="V78" s="33"/>
      <c r="W78" s="33"/>
      <c r="X78" s="33"/>
      <c r="Y78" s="33"/>
      <c r="Z78" s="33"/>
    </row>
    <row r="79" spans="1:26" ht="14.25" customHeight="1">
      <c r="B79" s="191"/>
      <c r="C79" s="191"/>
      <c r="D79" s="35"/>
      <c r="E79" s="33"/>
      <c r="F79" s="33"/>
      <c r="G79" s="33"/>
      <c r="H79" s="33"/>
      <c r="I79" s="33"/>
      <c r="J79" s="33"/>
      <c r="K79" s="33"/>
      <c r="L79" s="33"/>
      <c r="M79" s="33"/>
      <c r="N79" s="33"/>
      <c r="O79" s="33"/>
      <c r="P79" s="33"/>
      <c r="Q79" s="33"/>
      <c r="R79" s="33"/>
      <c r="S79" s="33"/>
      <c r="T79" s="33"/>
      <c r="U79" s="33"/>
      <c r="V79" s="33"/>
      <c r="W79" s="33"/>
      <c r="X79" s="33"/>
      <c r="Y79" s="33"/>
      <c r="Z79" s="33"/>
    </row>
    <row r="80" spans="1:26" ht="14.25" customHeight="1">
      <c r="B80" s="191"/>
      <c r="C80" s="191"/>
      <c r="D80" s="35"/>
      <c r="E80" s="33"/>
      <c r="F80" s="33"/>
      <c r="G80" s="33"/>
      <c r="H80" s="33"/>
      <c r="I80" s="33"/>
      <c r="J80" s="33"/>
      <c r="K80" s="33"/>
      <c r="L80" s="33"/>
      <c r="M80" s="33"/>
      <c r="N80" s="33"/>
      <c r="O80" s="33"/>
      <c r="P80" s="33"/>
      <c r="Q80" s="33"/>
      <c r="R80" s="33"/>
      <c r="S80" s="33"/>
      <c r="T80" s="33"/>
      <c r="U80" s="33"/>
      <c r="V80" s="33"/>
      <c r="W80" s="33"/>
      <c r="X80" s="33"/>
      <c r="Y80" s="33"/>
      <c r="Z80" s="33"/>
    </row>
    <row r="81" spans="1:26" ht="14.25" customHeight="1">
      <c r="B81" s="191"/>
      <c r="C81" s="191"/>
      <c r="D81" s="35"/>
      <c r="E81" s="33"/>
      <c r="F81" s="33"/>
      <c r="G81" s="33"/>
      <c r="H81" s="33"/>
      <c r="I81" s="33"/>
      <c r="J81" s="33"/>
      <c r="K81" s="33"/>
      <c r="L81" s="33"/>
      <c r="M81" s="33"/>
      <c r="N81" s="33"/>
      <c r="O81" s="33"/>
      <c r="P81" s="33"/>
      <c r="Q81" s="33"/>
      <c r="R81" s="33"/>
      <c r="S81" s="33"/>
      <c r="T81" s="33"/>
      <c r="U81" s="33"/>
      <c r="V81" s="33"/>
      <c r="W81" s="33"/>
      <c r="X81" s="33"/>
      <c r="Y81" s="33"/>
      <c r="Z81" s="33"/>
    </row>
    <row r="82" spans="1:26" ht="14.25" customHeight="1">
      <c r="A82" s="53"/>
      <c r="B82" s="191"/>
      <c r="C82" s="191"/>
      <c r="D82" s="35"/>
      <c r="E82" s="33"/>
      <c r="F82" s="33"/>
      <c r="G82" s="33"/>
      <c r="H82" s="33"/>
      <c r="I82" s="33"/>
      <c r="J82" s="33"/>
      <c r="K82" s="33"/>
      <c r="L82" s="33"/>
      <c r="M82" s="33"/>
      <c r="N82" s="33"/>
      <c r="O82" s="33"/>
      <c r="P82" s="33"/>
      <c r="Q82" s="33"/>
      <c r="R82" s="33"/>
      <c r="S82" s="33"/>
      <c r="T82" s="33"/>
      <c r="U82" s="33"/>
      <c r="V82" s="33"/>
      <c r="W82" s="33"/>
      <c r="X82" s="33"/>
      <c r="Y82" s="33"/>
      <c r="Z82" s="33"/>
    </row>
    <row r="83" spans="1:26" ht="14.25" customHeight="1">
      <c r="A83" s="53"/>
      <c r="B83" s="191"/>
      <c r="C83" s="191"/>
      <c r="D83" s="35"/>
      <c r="E83" s="33"/>
      <c r="F83" s="33"/>
      <c r="G83" s="33"/>
      <c r="H83" s="33"/>
      <c r="I83" s="33"/>
      <c r="J83" s="33"/>
      <c r="K83" s="33"/>
      <c r="L83" s="33"/>
      <c r="M83" s="33"/>
      <c r="N83" s="33"/>
      <c r="O83" s="33"/>
      <c r="P83" s="33"/>
      <c r="Q83" s="33"/>
      <c r="R83" s="33"/>
      <c r="S83" s="33"/>
      <c r="T83" s="33"/>
      <c r="U83" s="33"/>
      <c r="V83" s="33"/>
      <c r="W83" s="33"/>
      <c r="X83" s="33"/>
      <c r="Y83" s="33"/>
      <c r="Z83" s="33"/>
    </row>
    <row r="84" spans="1:26" ht="14.25" customHeight="1">
      <c r="A84" s="53"/>
      <c r="B84" s="191"/>
      <c r="C84" s="191"/>
      <c r="D84" s="35"/>
      <c r="E84" s="33"/>
      <c r="F84" s="33"/>
      <c r="G84" s="33"/>
      <c r="H84" s="33"/>
      <c r="I84" s="33"/>
      <c r="J84" s="33"/>
      <c r="K84" s="33"/>
      <c r="L84" s="33"/>
      <c r="M84" s="33"/>
      <c r="N84" s="33"/>
      <c r="O84" s="33"/>
      <c r="P84" s="33"/>
      <c r="Q84" s="33"/>
      <c r="R84" s="33"/>
      <c r="S84" s="33"/>
      <c r="T84" s="33"/>
      <c r="U84" s="33"/>
      <c r="V84" s="33"/>
      <c r="W84" s="33"/>
      <c r="X84" s="33"/>
      <c r="Y84" s="33"/>
      <c r="Z84" s="33"/>
    </row>
    <row r="85" spans="1:26" ht="14.25" customHeight="1">
      <c r="A85" s="53"/>
      <c r="B85" s="191"/>
      <c r="C85" s="191"/>
      <c r="D85" s="35"/>
      <c r="E85" s="33"/>
      <c r="F85" s="33"/>
      <c r="G85" s="33"/>
      <c r="H85" s="33"/>
      <c r="I85" s="33"/>
      <c r="J85" s="33"/>
      <c r="K85" s="33"/>
      <c r="L85" s="33"/>
      <c r="M85" s="33"/>
      <c r="N85" s="33"/>
      <c r="O85" s="33"/>
      <c r="P85" s="33"/>
      <c r="Q85" s="33"/>
      <c r="R85" s="33"/>
      <c r="S85" s="33"/>
      <c r="T85" s="33"/>
      <c r="U85" s="33"/>
      <c r="V85" s="33"/>
      <c r="W85" s="33"/>
      <c r="X85" s="33"/>
      <c r="Y85" s="33"/>
      <c r="Z85" s="33"/>
    </row>
    <row r="86" spans="1:26" ht="14.25" customHeight="1">
      <c r="A86" s="53"/>
      <c r="B86" s="191"/>
      <c r="C86" s="191"/>
      <c r="D86" s="35"/>
      <c r="E86" s="33"/>
      <c r="F86" s="33"/>
      <c r="G86" s="33"/>
      <c r="H86" s="33"/>
      <c r="I86" s="33"/>
      <c r="J86" s="33"/>
      <c r="K86" s="33"/>
      <c r="L86" s="33"/>
      <c r="M86" s="33"/>
      <c r="N86" s="33"/>
      <c r="O86" s="33"/>
      <c r="P86" s="33"/>
      <c r="Q86" s="33"/>
      <c r="R86" s="33"/>
      <c r="S86" s="33"/>
      <c r="T86" s="33"/>
      <c r="U86" s="33"/>
      <c r="V86" s="33"/>
      <c r="W86" s="33"/>
      <c r="X86" s="33"/>
      <c r="Y86" s="33"/>
      <c r="Z86" s="33"/>
    </row>
    <row r="87" spans="1:26" ht="14.25" customHeight="1">
      <c r="A87" s="53"/>
      <c r="B87" s="191"/>
      <c r="C87" s="191"/>
      <c r="D87" s="35"/>
      <c r="E87" s="33"/>
      <c r="F87" s="33"/>
      <c r="G87" s="33"/>
      <c r="H87" s="33"/>
      <c r="I87" s="33"/>
      <c r="J87" s="33"/>
      <c r="K87" s="33"/>
      <c r="L87" s="33"/>
      <c r="M87" s="33"/>
      <c r="N87" s="33"/>
      <c r="O87" s="33"/>
      <c r="P87" s="33"/>
      <c r="Q87" s="33"/>
      <c r="R87" s="33"/>
      <c r="S87" s="33"/>
      <c r="T87" s="33"/>
      <c r="U87" s="33"/>
      <c r="V87" s="33"/>
      <c r="W87" s="33"/>
      <c r="X87" s="33"/>
      <c r="Y87" s="33"/>
      <c r="Z87" s="33"/>
    </row>
    <row r="88" spans="1:26" ht="14.25" customHeight="1">
      <c r="A88" s="53"/>
      <c r="B88" s="191"/>
      <c r="C88" s="191"/>
      <c r="D88" s="35"/>
      <c r="E88" s="33"/>
      <c r="F88" s="33"/>
      <c r="G88" s="33"/>
      <c r="H88" s="33"/>
      <c r="I88" s="33"/>
      <c r="J88" s="33"/>
      <c r="K88" s="33"/>
      <c r="L88" s="33"/>
      <c r="M88" s="33"/>
      <c r="N88" s="33"/>
      <c r="O88" s="33"/>
      <c r="P88" s="33"/>
      <c r="Q88" s="33"/>
      <c r="R88" s="33"/>
      <c r="S88" s="33"/>
      <c r="T88" s="33"/>
      <c r="U88" s="33"/>
      <c r="V88" s="33"/>
      <c r="W88" s="33"/>
      <c r="X88" s="33"/>
      <c r="Y88" s="33"/>
      <c r="Z88" s="33"/>
    </row>
    <row r="89" spans="1:26" ht="14.25" customHeight="1">
      <c r="A89" s="53"/>
      <c r="B89" s="191"/>
      <c r="C89" s="191"/>
      <c r="D89" s="35"/>
      <c r="E89" s="33"/>
      <c r="F89" s="33"/>
      <c r="G89" s="33"/>
      <c r="H89" s="33"/>
      <c r="I89" s="33"/>
      <c r="J89" s="33"/>
      <c r="K89" s="33"/>
      <c r="L89" s="33"/>
      <c r="M89" s="33"/>
      <c r="N89" s="33"/>
      <c r="O89" s="33"/>
      <c r="P89" s="33"/>
      <c r="Q89" s="33"/>
      <c r="R89" s="33"/>
      <c r="S89" s="33"/>
      <c r="T89" s="33"/>
      <c r="U89" s="33"/>
      <c r="V89" s="33"/>
      <c r="W89" s="33"/>
      <c r="X89" s="33"/>
      <c r="Y89" s="33"/>
      <c r="Z89" s="33"/>
    </row>
    <row r="90" spans="1:26" ht="14.25" customHeight="1">
      <c r="A90" s="53"/>
      <c r="B90" s="191"/>
      <c r="C90" s="191"/>
      <c r="D90" s="35"/>
      <c r="E90" s="33"/>
      <c r="F90" s="33"/>
      <c r="G90" s="33"/>
      <c r="H90" s="33"/>
      <c r="I90" s="33"/>
      <c r="J90" s="33"/>
      <c r="K90" s="33"/>
      <c r="L90" s="33"/>
      <c r="M90" s="33"/>
      <c r="N90" s="33"/>
      <c r="O90" s="33"/>
      <c r="P90" s="33"/>
      <c r="Q90" s="33"/>
      <c r="R90" s="33"/>
      <c r="S90" s="33"/>
      <c r="T90" s="33"/>
      <c r="U90" s="33"/>
      <c r="V90" s="33"/>
      <c r="W90" s="33"/>
      <c r="X90" s="33"/>
      <c r="Y90" s="33"/>
      <c r="Z90" s="33"/>
    </row>
    <row r="91" spans="1:26" ht="14.25" customHeight="1">
      <c r="A91" s="53"/>
      <c r="B91" s="191"/>
      <c r="C91" s="191"/>
      <c r="D91" s="35"/>
      <c r="E91" s="33"/>
      <c r="F91" s="33"/>
      <c r="G91" s="33"/>
      <c r="H91" s="33"/>
      <c r="I91" s="33"/>
      <c r="J91" s="33"/>
      <c r="K91" s="33"/>
      <c r="L91" s="33"/>
      <c r="M91" s="33"/>
      <c r="N91" s="33"/>
      <c r="O91" s="33"/>
      <c r="P91" s="33"/>
      <c r="Q91" s="33"/>
      <c r="R91" s="33"/>
      <c r="S91" s="33"/>
      <c r="T91" s="33"/>
      <c r="U91" s="33"/>
      <c r="V91" s="33"/>
      <c r="W91" s="33"/>
      <c r="X91" s="33"/>
      <c r="Y91" s="33"/>
      <c r="Z91" s="33"/>
    </row>
    <row r="92" spans="1:26" ht="14.25" customHeight="1">
      <c r="A92" s="53"/>
      <c r="B92" s="191"/>
      <c r="C92" s="191"/>
      <c r="D92" s="35"/>
      <c r="E92" s="33"/>
      <c r="F92" s="33"/>
      <c r="G92" s="33"/>
      <c r="H92" s="33"/>
      <c r="I92" s="33"/>
      <c r="J92" s="33"/>
      <c r="K92" s="33"/>
      <c r="L92" s="33"/>
      <c r="M92" s="33"/>
      <c r="N92" s="33"/>
      <c r="O92" s="33"/>
      <c r="P92" s="33"/>
      <c r="Q92" s="33"/>
      <c r="R92" s="33"/>
      <c r="S92" s="33"/>
      <c r="T92" s="33"/>
      <c r="U92" s="33"/>
      <c r="V92" s="33"/>
      <c r="W92" s="33"/>
      <c r="X92" s="33"/>
      <c r="Y92" s="33"/>
      <c r="Z92" s="33"/>
    </row>
    <row r="93" spans="1:26" ht="14.25" customHeight="1">
      <c r="B93" s="191"/>
      <c r="C93" s="191"/>
      <c r="D93" s="35"/>
      <c r="E93" s="33"/>
      <c r="F93" s="33"/>
      <c r="G93" s="33"/>
      <c r="H93" s="33"/>
      <c r="I93" s="33"/>
      <c r="J93" s="33"/>
      <c r="K93" s="33"/>
      <c r="L93" s="33"/>
      <c r="M93" s="33"/>
      <c r="N93" s="33"/>
      <c r="O93" s="33"/>
      <c r="P93" s="33"/>
      <c r="Q93" s="33"/>
      <c r="R93" s="33"/>
      <c r="S93" s="33"/>
      <c r="T93" s="33"/>
      <c r="U93" s="33"/>
      <c r="V93" s="33"/>
      <c r="W93" s="33"/>
      <c r="X93" s="33"/>
      <c r="Y93" s="33"/>
      <c r="Z93" s="33"/>
    </row>
    <row r="94" spans="1:26" ht="14.25" customHeight="1">
      <c r="B94" s="191"/>
      <c r="C94" s="191"/>
      <c r="D94" s="35"/>
      <c r="E94" s="33"/>
      <c r="F94" s="33"/>
      <c r="G94" s="33"/>
      <c r="H94" s="33"/>
      <c r="I94" s="33"/>
      <c r="J94" s="33"/>
      <c r="K94" s="33"/>
      <c r="L94" s="33"/>
      <c r="M94" s="33"/>
      <c r="N94" s="33"/>
      <c r="O94" s="33"/>
      <c r="P94" s="33"/>
      <c r="Q94" s="33"/>
      <c r="R94" s="33"/>
      <c r="S94" s="33"/>
      <c r="T94" s="33"/>
      <c r="U94" s="33"/>
      <c r="V94" s="33"/>
      <c r="W94" s="33"/>
      <c r="X94" s="33"/>
      <c r="Y94" s="33"/>
      <c r="Z94" s="33"/>
    </row>
    <row r="95" spans="1:26" ht="14.25" customHeight="1">
      <c r="B95" s="191"/>
      <c r="C95" s="191"/>
      <c r="D95" s="35"/>
      <c r="E95" s="33"/>
      <c r="F95" s="33"/>
      <c r="G95" s="33"/>
      <c r="H95" s="33"/>
      <c r="I95" s="33"/>
      <c r="J95" s="33"/>
      <c r="K95" s="33"/>
      <c r="L95" s="33"/>
      <c r="M95" s="33"/>
      <c r="N95" s="33"/>
      <c r="O95" s="33"/>
      <c r="P95" s="33"/>
      <c r="Q95" s="33"/>
      <c r="R95" s="33"/>
      <c r="S95" s="33"/>
      <c r="T95" s="33"/>
      <c r="U95" s="33"/>
      <c r="V95" s="33"/>
      <c r="W95" s="33"/>
      <c r="X95" s="33"/>
      <c r="Y95" s="33"/>
      <c r="Z95" s="33"/>
    </row>
    <row r="96" spans="1:26" ht="14.25" customHeight="1">
      <c r="B96" s="191"/>
      <c r="C96" s="191"/>
      <c r="D96" s="35"/>
      <c r="E96" s="33"/>
      <c r="F96" s="33"/>
      <c r="G96" s="33"/>
      <c r="H96" s="33"/>
      <c r="I96" s="33"/>
      <c r="J96" s="33"/>
      <c r="K96" s="33"/>
      <c r="L96" s="33"/>
      <c r="M96" s="33"/>
      <c r="N96" s="33"/>
      <c r="O96" s="33"/>
      <c r="P96" s="33"/>
      <c r="Q96" s="33"/>
      <c r="R96" s="33"/>
      <c r="S96" s="33"/>
      <c r="T96" s="33"/>
      <c r="U96" s="33"/>
      <c r="V96" s="33"/>
      <c r="W96" s="33"/>
      <c r="X96" s="33"/>
      <c r="Y96" s="33"/>
      <c r="Z96" s="33"/>
    </row>
    <row r="97" spans="2:26" ht="14.25" customHeight="1">
      <c r="B97" s="191"/>
      <c r="C97" s="191"/>
      <c r="D97" s="35"/>
      <c r="E97" s="33"/>
      <c r="F97" s="33"/>
      <c r="G97" s="33"/>
      <c r="H97" s="33"/>
      <c r="I97" s="33"/>
      <c r="J97" s="33"/>
      <c r="K97" s="33"/>
      <c r="L97" s="33"/>
      <c r="M97" s="33"/>
      <c r="N97" s="33"/>
      <c r="O97" s="33"/>
      <c r="P97" s="33"/>
      <c r="Q97" s="33"/>
      <c r="R97" s="33"/>
      <c r="S97" s="33"/>
      <c r="T97" s="33"/>
      <c r="U97" s="33"/>
      <c r="V97" s="33"/>
      <c r="W97" s="33"/>
      <c r="X97" s="33"/>
      <c r="Y97" s="33"/>
      <c r="Z97" s="33"/>
    </row>
    <row r="98" spans="2:26" ht="14.25" customHeight="1">
      <c r="B98" s="191"/>
      <c r="C98" s="191"/>
      <c r="D98" s="35"/>
      <c r="E98" s="33"/>
      <c r="F98" s="33"/>
      <c r="G98" s="33"/>
      <c r="H98" s="33"/>
      <c r="I98" s="33"/>
      <c r="J98" s="33"/>
      <c r="K98" s="33"/>
      <c r="L98" s="33"/>
      <c r="M98" s="33"/>
      <c r="N98" s="33"/>
      <c r="O98" s="33"/>
      <c r="P98" s="33"/>
      <c r="Q98" s="33"/>
      <c r="R98" s="33"/>
      <c r="S98" s="33"/>
      <c r="T98" s="33"/>
      <c r="U98" s="33"/>
      <c r="V98" s="33"/>
      <c r="W98" s="33"/>
      <c r="X98" s="33"/>
      <c r="Y98" s="33"/>
      <c r="Z98" s="33"/>
    </row>
    <row r="99" spans="2:26" ht="14.25" customHeight="1">
      <c r="B99" s="191"/>
      <c r="C99" s="191"/>
      <c r="D99" s="35"/>
      <c r="E99" s="33"/>
      <c r="F99" s="33"/>
      <c r="G99" s="33"/>
      <c r="H99" s="33"/>
      <c r="I99" s="33"/>
      <c r="J99" s="33"/>
      <c r="K99" s="33"/>
      <c r="L99" s="33"/>
      <c r="M99" s="33"/>
      <c r="N99" s="33"/>
      <c r="O99" s="33"/>
      <c r="P99" s="33"/>
      <c r="Q99" s="33"/>
      <c r="R99" s="33"/>
      <c r="S99" s="33"/>
      <c r="T99" s="33"/>
      <c r="U99" s="33"/>
      <c r="V99" s="33"/>
      <c r="W99" s="33"/>
      <c r="X99" s="33"/>
      <c r="Y99" s="33"/>
      <c r="Z99" s="33"/>
    </row>
    <row r="100" spans="2:26" ht="14.25" customHeight="1">
      <c r="B100" s="191"/>
      <c r="C100" s="191"/>
      <c r="D100" s="35"/>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2:26" ht="14.25" customHeight="1">
      <c r="B101" s="191"/>
      <c r="C101" s="191"/>
      <c r="D101" s="35"/>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2:26" ht="14.25" customHeight="1">
      <c r="B102" s="191"/>
      <c r="C102" s="191"/>
      <c r="D102" s="35"/>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2:26" ht="14.25" customHeight="1">
      <c r="B103" s="191"/>
      <c r="C103" s="191"/>
      <c r="D103" s="35"/>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2:26" ht="14.25" customHeight="1">
      <c r="B104" s="191"/>
      <c r="C104" s="191"/>
      <c r="D104" s="35"/>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2:26" ht="14.25" customHeight="1">
      <c r="B105" s="191"/>
      <c r="C105" s="191"/>
      <c r="D105" s="35"/>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2:26" ht="14.25" customHeight="1">
      <c r="B106" s="191"/>
      <c r="C106" s="191"/>
      <c r="D106" s="35"/>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2:26" ht="14.25" customHeight="1">
      <c r="B107" s="191"/>
      <c r="C107" s="191"/>
      <c r="D107" s="35"/>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2:26" ht="14.25" customHeight="1">
      <c r="B108" s="191"/>
      <c r="C108" s="191"/>
      <c r="D108" s="35"/>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2:26" ht="14.25" customHeight="1">
      <c r="B109" s="191"/>
      <c r="C109" s="191"/>
      <c r="D109" s="35"/>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2:26" ht="14.25" customHeight="1">
      <c r="B110" s="191"/>
      <c r="C110" s="191"/>
      <c r="D110" s="35"/>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2:26" ht="14.25" customHeight="1">
      <c r="B111" s="191"/>
      <c r="C111" s="191"/>
      <c r="D111" s="35"/>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2:26" ht="14.25" customHeight="1">
      <c r="B112" s="191"/>
      <c r="C112" s="191"/>
      <c r="D112" s="35"/>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2:26" ht="14.25" customHeight="1">
      <c r="B113" s="191"/>
      <c r="C113" s="191"/>
      <c r="D113" s="35"/>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2:26" ht="14.25" customHeight="1">
      <c r="B114" s="191"/>
      <c r="C114" s="191"/>
      <c r="D114" s="35"/>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2:26" ht="14.25" customHeight="1">
      <c r="B115" s="191"/>
      <c r="C115" s="191"/>
      <c r="D115" s="35"/>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2:26" ht="14.25" customHeight="1">
      <c r="B116" s="191"/>
      <c r="C116" s="191"/>
      <c r="D116" s="35"/>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2:26" ht="14.25" customHeight="1">
      <c r="B117" s="191"/>
      <c r="C117" s="191"/>
      <c r="D117" s="35"/>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2:26" ht="14.25" customHeight="1">
      <c r="B118" s="191"/>
      <c r="C118" s="191"/>
      <c r="D118" s="35"/>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2:26" ht="14.25" customHeight="1">
      <c r="B119" s="191"/>
      <c r="C119" s="191"/>
      <c r="D119" s="35"/>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2:26" ht="14.25" customHeight="1">
      <c r="B120" s="191"/>
      <c r="C120" s="191"/>
      <c r="D120" s="35"/>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2:26" ht="14.25" customHeight="1">
      <c r="B121" s="191"/>
      <c r="C121" s="191"/>
      <c r="D121" s="35"/>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2:26" ht="14.25" customHeight="1">
      <c r="B122" s="191"/>
      <c r="C122" s="191"/>
      <c r="D122" s="35"/>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2:26" ht="14.25" customHeight="1">
      <c r="B123" s="191"/>
      <c r="C123" s="191"/>
      <c r="D123" s="35"/>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2:26" ht="14.25" customHeight="1">
      <c r="B124" s="191"/>
      <c r="C124" s="191"/>
      <c r="D124" s="35"/>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2:26" ht="14.25" customHeight="1">
      <c r="B125" s="191"/>
      <c r="C125" s="191"/>
      <c r="D125" s="35"/>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2:26" ht="14.25" customHeight="1">
      <c r="B126" s="191"/>
      <c r="C126" s="191"/>
      <c r="D126" s="35"/>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2:26" ht="14.25" customHeight="1">
      <c r="B127" s="191"/>
      <c r="C127" s="191"/>
      <c r="D127" s="35"/>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2:26" ht="14.25" customHeight="1">
      <c r="B128" s="191"/>
      <c r="C128" s="191"/>
      <c r="D128" s="35"/>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2:26" ht="14.25" customHeight="1">
      <c r="B129" s="191"/>
      <c r="C129" s="191"/>
      <c r="D129" s="35"/>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2:26" ht="14.25" customHeight="1">
      <c r="B130" s="191"/>
      <c r="C130" s="191"/>
      <c r="D130" s="35"/>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2:26" ht="14.25" customHeight="1">
      <c r="B131" s="191"/>
      <c r="C131" s="191"/>
      <c r="D131" s="35"/>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2:26" ht="14.25" customHeight="1">
      <c r="B132" s="191"/>
      <c r="C132" s="191"/>
      <c r="D132" s="35"/>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2:26" ht="14.25" customHeight="1">
      <c r="B133" s="191"/>
      <c r="C133" s="191"/>
      <c r="D133" s="35"/>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2:26" ht="14.25" customHeight="1">
      <c r="B134" s="191"/>
      <c r="C134" s="191"/>
      <c r="D134" s="35"/>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2:26" ht="14.25" customHeight="1">
      <c r="B135" s="191"/>
      <c r="C135" s="191"/>
      <c r="D135" s="35"/>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2:26" ht="14.25" customHeight="1">
      <c r="B136" s="191"/>
      <c r="C136" s="191"/>
      <c r="D136" s="35"/>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2:26" ht="14.25" customHeight="1">
      <c r="B137" s="191"/>
      <c r="C137" s="191"/>
      <c r="D137" s="35"/>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2:26" ht="14.25" customHeight="1">
      <c r="B138" s="191"/>
      <c r="C138" s="191"/>
      <c r="D138" s="35"/>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2:26" ht="14.25" customHeight="1">
      <c r="B139" s="191"/>
      <c r="C139" s="191"/>
      <c r="D139" s="35"/>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2:26" ht="14.25" customHeight="1">
      <c r="B140" s="191"/>
      <c r="C140" s="191"/>
      <c r="D140" s="35"/>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2:26" ht="14.25" customHeight="1">
      <c r="B141" s="191"/>
      <c r="C141" s="191"/>
      <c r="D141" s="35"/>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2:26" ht="14.25" customHeight="1">
      <c r="B142" s="191"/>
      <c r="C142" s="191"/>
      <c r="D142" s="35"/>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2:26" ht="14.25" customHeight="1">
      <c r="B143" s="191"/>
      <c r="C143" s="191"/>
      <c r="D143" s="35"/>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2:26" ht="14.25" customHeight="1">
      <c r="B144" s="191"/>
      <c r="C144" s="191"/>
      <c r="D144" s="35"/>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2:26" ht="14.25" customHeight="1">
      <c r="B145" s="191"/>
      <c r="C145" s="191"/>
      <c r="D145" s="35"/>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2:26" ht="14.25" customHeight="1">
      <c r="B146" s="191"/>
      <c r="C146" s="191"/>
      <c r="D146" s="35"/>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2:26" ht="14.25" customHeight="1">
      <c r="B147" s="191"/>
      <c r="C147" s="191"/>
      <c r="D147" s="35"/>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2:26" ht="14.25" customHeight="1">
      <c r="B148" s="191"/>
      <c r="C148" s="191"/>
      <c r="D148" s="35"/>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2:26" ht="14.25" customHeight="1">
      <c r="B149" s="191"/>
      <c r="C149" s="191"/>
      <c r="D149" s="35"/>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2:26" ht="14.25" customHeight="1">
      <c r="B150" s="191"/>
      <c r="C150" s="191"/>
      <c r="D150" s="35"/>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2:26" ht="14.25" customHeight="1">
      <c r="B151" s="191"/>
      <c r="C151" s="191"/>
      <c r="D151" s="35"/>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2:26" ht="14.25" customHeight="1">
      <c r="B152" s="191"/>
      <c r="C152" s="191"/>
      <c r="D152" s="35"/>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2:26" ht="14.25" customHeight="1">
      <c r="B153" s="191"/>
      <c r="C153" s="191"/>
      <c r="D153" s="35"/>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2:26" ht="14.25" customHeight="1">
      <c r="B154" s="191"/>
      <c r="C154" s="191"/>
      <c r="D154" s="35"/>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2:26" ht="14.25" customHeight="1">
      <c r="B155" s="191"/>
      <c r="C155" s="191"/>
      <c r="D155" s="35"/>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2:26" ht="14.25" customHeight="1">
      <c r="B156" s="191"/>
      <c r="C156" s="191"/>
      <c r="D156" s="35"/>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2:26" ht="14.25" customHeight="1">
      <c r="B157" s="191"/>
      <c r="C157" s="191"/>
      <c r="D157" s="35"/>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2:26" ht="14.25" customHeight="1">
      <c r="B158" s="191"/>
      <c r="C158" s="191"/>
      <c r="D158" s="35"/>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2:26" ht="14.25" customHeight="1">
      <c r="B159" s="191"/>
      <c r="C159" s="191"/>
      <c r="D159" s="35"/>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2:26" ht="14.25" customHeight="1">
      <c r="B160" s="191"/>
      <c r="C160" s="191"/>
      <c r="D160" s="35"/>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2:26" ht="14.25" customHeight="1">
      <c r="B161" s="33"/>
      <c r="C161" s="33"/>
      <c r="D161" s="182"/>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2:26" ht="14.25" customHeight="1">
      <c r="B162" s="33"/>
      <c r="C162" s="33"/>
      <c r="D162" s="182"/>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2:26" ht="14.25" customHeight="1">
      <c r="B163" s="33"/>
      <c r="C163" s="33"/>
      <c r="D163" s="182"/>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2:26" ht="14.25" customHeight="1">
      <c r="B164" s="33"/>
      <c r="C164" s="33"/>
      <c r="D164" s="182"/>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2:26" ht="14.25" customHeight="1">
      <c r="B165" s="33"/>
      <c r="C165" s="33"/>
      <c r="D165" s="182"/>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2:26" ht="14.25" customHeight="1">
      <c r="B166" s="33"/>
      <c r="C166" s="33"/>
      <c r="D166" s="182"/>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2:26" ht="14.25" customHeight="1">
      <c r="B167" s="33"/>
      <c r="C167" s="33"/>
      <c r="D167" s="182"/>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2:26" ht="14.25" customHeight="1">
      <c r="B168" s="33"/>
      <c r="C168" s="33"/>
      <c r="D168" s="182"/>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2:26" ht="14.25" customHeight="1">
      <c r="B169" s="33"/>
      <c r="C169" s="33"/>
      <c r="D169" s="182"/>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2:26" ht="14.25" customHeight="1">
      <c r="B170" s="33"/>
      <c r="C170" s="33"/>
      <c r="D170" s="182"/>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4.25" customHeight="1">
      <c r="B171" s="33"/>
      <c r="C171" s="33"/>
      <c r="D171" s="182"/>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2:26" ht="14.25" customHeight="1">
      <c r="B172" s="33"/>
      <c r="C172" s="33"/>
      <c r="D172" s="182"/>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2:26" ht="14.25" customHeight="1">
      <c r="B173" s="33"/>
      <c r="C173" s="33"/>
      <c r="D173" s="182"/>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2:26" ht="14.25" customHeight="1">
      <c r="B174" s="33"/>
      <c r="C174" s="33"/>
      <c r="D174" s="182"/>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2:26" ht="14.25" customHeight="1">
      <c r="B175" s="33"/>
      <c r="C175" s="33"/>
      <c r="D175" s="182"/>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2:26" ht="14.25" customHeight="1">
      <c r="B176" s="33"/>
      <c r="C176" s="33"/>
      <c r="D176" s="182"/>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2:26" ht="14.25" customHeight="1">
      <c r="B177" s="33"/>
      <c r="C177" s="33"/>
      <c r="D177" s="182"/>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2:26" ht="14.25" customHeight="1">
      <c r="B178" s="33"/>
      <c r="C178" s="33"/>
      <c r="D178" s="182"/>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2:26" ht="14.25" customHeight="1">
      <c r="B179" s="33"/>
      <c r="C179" s="33"/>
      <c r="D179" s="182"/>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2:26" ht="14.25" customHeight="1">
      <c r="B180" s="33"/>
      <c r="C180" s="33"/>
      <c r="D180" s="182"/>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2:26" ht="14.25" customHeight="1">
      <c r="B181" s="33"/>
      <c r="C181" s="33"/>
      <c r="D181" s="182"/>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4.25" customHeight="1">
      <c r="B182" s="33"/>
      <c r="C182" s="33"/>
      <c r="D182" s="182"/>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2:26" ht="14.25" customHeight="1">
      <c r="B183" s="33"/>
      <c r="C183" s="33"/>
      <c r="D183" s="182"/>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2:26" ht="14.25" customHeight="1">
      <c r="B184" s="33"/>
      <c r="C184" s="33"/>
      <c r="D184" s="182"/>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2:26" ht="14.25" customHeight="1">
      <c r="B185" s="33"/>
      <c r="C185" s="33"/>
      <c r="D185" s="182"/>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2:26" ht="14.25" customHeight="1">
      <c r="B186" s="33"/>
      <c r="C186" s="33"/>
      <c r="D186" s="182"/>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2:26" ht="14.25" customHeight="1">
      <c r="B187" s="33"/>
      <c r="C187" s="33"/>
      <c r="D187" s="182"/>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2:26" ht="14.25" customHeight="1">
      <c r="B188" s="33"/>
      <c r="C188" s="33"/>
      <c r="D188" s="182"/>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2:26" ht="14.25" customHeight="1">
      <c r="B189" s="33"/>
      <c r="C189" s="33"/>
      <c r="D189" s="182"/>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2:26" ht="14.25" customHeight="1">
      <c r="B190" s="33"/>
      <c r="C190" s="33"/>
      <c r="D190" s="182"/>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2:26" ht="14.25" customHeight="1">
      <c r="B191" s="33"/>
      <c r="C191" s="33"/>
      <c r="D191" s="182"/>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2:26" ht="14.25" customHeight="1">
      <c r="B192" s="33"/>
      <c r="C192" s="33"/>
      <c r="D192" s="182"/>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2:26" ht="14.25" customHeight="1">
      <c r="B193" s="33"/>
      <c r="C193" s="33"/>
      <c r="D193" s="182"/>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2:26" ht="14.25" customHeight="1">
      <c r="B194" s="33"/>
      <c r="C194" s="33"/>
      <c r="D194" s="182"/>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2:26" ht="14.25" customHeight="1">
      <c r="B195" s="33"/>
      <c r="C195" s="33"/>
      <c r="D195" s="182"/>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2:26" ht="14.25" customHeight="1">
      <c r="B196" s="33"/>
      <c r="C196" s="33"/>
      <c r="D196" s="182"/>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2:26" ht="14.25" customHeight="1">
      <c r="B197" s="33"/>
      <c r="C197" s="33"/>
      <c r="D197" s="182"/>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2:26" ht="14.25" customHeight="1">
      <c r="B198" s="33"/>
      <c r="C198" s="33"/>
      <c r="D198" s="182"/>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2:26" ht="14.25" customHeight="1">
      <c r="B199" s="33"/>
      <c r="C199" s="33"/>
      <c r="D199" s="182"/>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2:26" ht="14.25" customHeight="1">
      <c r="B200" s="33"/>
      <c r="C200" s="33"/>
      <c r="D200" s="182"/>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2:26" ht="14.25" customHeight="1">
      <c r="B201" s="33"/>
      <c r="C201" s="33"/>
      <c r="D201" s="182"/>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2:26" ht="14.25" customHeight="1">
      <c r="B202" s="33"/>
      <c r="C202" s="33"/>
      <c r="D202" s="182"/>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2:26" ht="14.25" customHeight="1">
      <c r="B203" s="33"/>
      <c r="C203" s="33"/>
      <c r="D203" s="182"/>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2:26" ht="14.25" customHeight="1">
      <c r="B204" s="33"/>
      <c r="C204" s="33"/>
      <c r="D204" s="182"/>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2:26" ht="14.25" customHeight="1">
      <c r="B205" s="33"/>
      <c r="C205" s="33"/>
      <c r="D205" s="182"/>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2:26" ht="14.25" customHeight="1">
      <c r="B206" s="33"/>
      <c r="C206" s="33"/>
      <c r="D206" s="182"/>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2:26" ht="14.25" customHeight="1">
      <c r="B207" s="33"/>
      <c r="C207" s="33"/>
      <c r="D207" s="182"/>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2:26" ht="14.25" customHeight="1">
      <c r="B208" s="33"/>
      <c r="C208" s="33"/>
      <c r="D208" s="182"/>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ustomHeight="1">
      <c r="B209" s="33"/>
      <c r="C209" s="33"/>
      <c r="D209" s="182"/>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ustomHeight="1">
      <c r="B210" s="33"/>
      <c r="C210" s="33"/>
      <c r="D210" s="182"/>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ustomHeight="1">
      <c r="B211" s="33"/>
      <c r="C211" s="33"/>
      <c r="D211" s="182"/>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ustomHeight="1">
      <c r="B212" s="33"/>
      <c r="C212" s="33"/>
      <c r="D212" s="182"/>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ustomHeight="1">
      <c r="B213" s="33"/>
      <c r="C213" s="33"/>
      <c r="D213" s="182"/>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ustomHeight="1">
      <c r="B214" s="33"/>
      <c r="C214" s="33"/>
      <c r="D214" s="182"/>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ustomHeight="1">
      <c r="B215" s="33"/>
      <c r="C215" s="33"/>
      <c r="D215" s="182"/>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ustomHeight="1">
      <c r="A216" s="58"/>
      <c r="B216" s="33"/>
      <c r="C216" s="33"/>
      <c r="D216" s="182"/>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ustomHeight="1">
      <c r="A217" s="58"/>
      <c r="B217" s="33"/>
      <c r="C217" s="33"/>
      <c r="D217" s="182"/>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ustomHeight="1">
      <c r="A218" s="58"/>
      <c r="B218" s="33"/>
      <c r="C218" s="33"/>
      <c r="D218" s="182"/>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ustomHeight="1">
      <c r="A219" s="58"/>
      <c r="B219" s="33"/>
      <c r="C219" s="33"/>
      <c r="D219" s="182"/>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ustomHeight="1">
      <c r="A220" s="58"/>
      <c r="B220" s="33"/>
      <c r="C220" s="33"/>
      <c r="D220" s="182"/>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ustomHeight="1">
      <c r="A221" s="58"/>
      <c r="B221" s="33"/>
      <c r="C221" s="33"/>
      <c r="D221" s="182"/>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ustomHeight="1">
      <c r="B222" s="33"/>
      <c r="C222" s="33"/>
      <c r="D222" s="182"/>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ustomHeight="1">
      <c r="B223" s="33"/>
      <c r="C223" s="33"/>
      <c r="D223" s="182"/>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ustomHeight="1">
      <c r="B224" s="33"/>
      <c r="C224" s="33"/>
      <c r="D224" s="182"/>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2:26" ht="14.25" customHeight="1">
      <c r="B225" s="33"/>
      <c r="C225" s="33"/>
      <c r="D225" s="182"/>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2:26" ht="14.25" customHeight="1">
      <c r="B226" s="33"/>
      <c r="C226" s="33"/>
      <c r="D226" s="182"/>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2:26" ht="14.25" customHeight="1">
      <c r="B227" s="33"/>
      <c r="C227" s="33"/>
      <c r="D227" s="182"/>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2:26" ht="14.25" customHeight="1">
      <c r="B228" s="33"/>
      <c r="C228" s="33"/>
      <c r="D228" s="182"/>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2:26" ht="14.25" customHeight="1">
      <c r="B229" s="33"/>
      <c r="C229" s="33"/>
      <c r="D229" s="182"/>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2:26" ht="14.25" customHeight="1">
      <c r="B230" s="33"/>
      <c r="C230" s="33"/>
      <c r="D230" s="182"/>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2:26" ht="14.25" customHeight="1">
      <c r="B231" s="33"/>
      <c r="C231" s="33"/>
      <c r="D231" s="182"/>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2:26" ht="14.25" customHeight="1">
      <c r="B232" s="33"/>
      <c r="C232" s="33"/>
      <c r="D232" s="182"/>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2:26" ht="14.25" customHeight="1">
      <c r="B233" s="33"/>
      <c r="C233" s="33"/>
      <c r="D233" s="182"/>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2:26" ht="14.25" customHeight="1">
      <c r="B234" s="33"/>
      <c r="C234" s="33"/>
      <c r="D234" s="182"/>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2:26" ht="14.25" customHeight="1">
      <c r="B235" s="33"/>
      <c r="C235" s="33"/>
      <c r="D235" s="182"/>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2:26" ht="14.25" customHeight="1">
      <c r="B236" s="33"/>
      <c r="C236" s="33"/>
      <c r="D236" s="182"/>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2:26" ht="14.25" customHeight="1">
      <c r="B237" s="33"/>
      <c r="C237" s="33"/>
      <c r="D237" s="182"/>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2:26" ht="14.25" customHeight="1">
      <c r="B238" s="33"/>
      <c r="C238" s="33"/>
      <c r="D238" s="182"/>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2:26" ht="14.25" customHeight="1">
      <c r="B239" s="33"/>
      <c r="C239" s="33"/>
      <c r="D239" s="182"/>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2:26" ht="14.25" customHeight="1">
      <c r="B240" s="33"/>
      <c r="C240" s="33"/>
      <c r="D240" s="182"/>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2:26" ht="14.25" customHeight="1">
      <c r="B241" s="33"/>
      <c r="C241" s="33"/>
      <c r="D241" s="182"/>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2:26" ht="14.25" customHeight="1">
      <c r="B242" s="33"/>
      <c r="C242" s="33"/>
      <c r="D242" s="182"/>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2:26" ht="14.25" customHeight="1">
      <c r="B243" s="33"/>
      <c r="C243" s="33"/>
      <c r="D243" s="182"/>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2:26" ht="14.25" customHeight="1">
      <c r="B244" s="33"/>
      <c r="C244" s="33"/>
      <c r="D244" s="182"/>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2:26" ht="14.25" customHeight="1">
      <c r="B245" s="33"/>
      <c r="C245" s="33"/>
      <c r="D245" s="182"/>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2:26" ht="14.25" customHeight="1">
      <c r="B246" s="33"/>
      <c r="C246" s="33"/>
      <c r="D246" s="182"/>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2:26" ht="14.25" customHeight="1">
      <c r="B247" s="33"/>
      <c r="C247" s="33"/>
      <c r="D247" s="182"/>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2:26" ht="14.25" customHeight="1">
      <c r="B248" s="33"/>
      <c r="C248" s="33"/>
      <c r="D248" s="182"/>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2:26" ht="14.25" customHeight="1">
      <c r="B249" s="33"/>
      <c r="C249" s="33"/>
      <c r="D249" s="182"/>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2:26" ht="14.25" customHeight="1">
      <c r="B250" s="33"/>
      <c r="C250" s="33"/>
      <c r="D250" s="182"/>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2:26" ht="14.25" customHeight="1">
      <c r="B251" s="33"/>
      <c r="C251" s="33"/>
      <c r="D251" s="182"/>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2:26" ht="14.25" customHeight="1">
      <c r="B252" s="33"/>
      <c r="C252" s="33"/>
      <c r="D252" s="182"/>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2:26" ht="14.25" customHeight="1">
      <c r="B253" s="33"/>
      <c r="C253" s="33"/>
      <c r="D253" s="182"/>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2:26" ht="14.25" customHeight="1">
      <c r="B254" s="33"/>
      <c r="C254" s="33"/>
      <c r="D254" s="182"/>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2:26" ht="14.25" customHeight="1">
      <c r="B255" s="33"/>
      <c r="C255" s="33"/>
      <c r="D255" s="182"/>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2:26" ht="14.25" customHeight="1">
      <c r="B256" s="33"/>
      <c r="C256" s="33"/>
      <c r="D256" s="182"/>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2:26" ht="14.25" customHeight="1">
      <c r="B257" s="33"/>
      <c r="C257" s="33"/>
      <c r="D257" s="182"/>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2:26" ht="14.25" customHeight="1">
      <c r="B258" s="33"/>
      <c r="C258" s="33"/>
      <c r="D258" s="182"/>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2:26" ht="14.25" customHeight="1">
      <c r="B259" s="33"/>
      <c r="C259" s="33"/>
      <c r="D259" s="182"/>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2:26" ht="14.25" customHeight="1">
      <c r="B260" s="33"/>
      <c r="C260" s="33"/>
      <c r="D260" s="182"/>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2:26" ht="14.25" customHeight="1">
      <c r="B261" s="33"/>
      <c r="C261" s="33"/>
      <c r="D261" s="182"/>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2:26" ht="14.25" customHeight="1">
      <c r="B262" s="33"/>
      <c r="C262" s="33"/>
      <c r="D262" s="182"/>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2:26" ht="14.25" customHeight="1">
      <c r="B263" s="33"/>
      <c r="C263" s="33"/>
      <c r="D263" s="182"/>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2:26" ht="14.25" customHeight="1">
      <c r="B264" s="33"/>
      <c r="C264" s="33"/>
      <c r="D264" s="182"/>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2:26" ht="14.25" customHeight="1">
      <c r="B265" s="33"/>
      <c r="C265" s="33"/>
      <c r="D265" s="182"/>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2:26" ht="14.25" customHeight="1">
      <c r="B266" s="33"/>
      <c r="C266" s="33"/>
      <c r="D266" s="182"/>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2:26" ht="14.25" customHeight="1">
      <c r="B267" s="33"/>
      <c r="C267" s="33"/>
      <c r="D267" s="182"/>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2:26" ht="14.25" customHeight="1">
      <c r="B268" s="33"/>
      <c r="C268" s="33"/>
      <c r="D268" s="182"/>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2:26" ht="14.25" customHeight="1">
      <c r="B269" s="33"/>
      <c r="C269" s="33"/>
      <c r="D269" s="182"/>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2:26" ht="14.25" customHeight="1">
      <c r="B270" s="33"/>
      <c r="C270" s="33"/>
      <c r="D270" s="182"/>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2:26" ht="14.25" customHeight="1">
      <c r="B271" s="33"/>
      <c r="C271" s="33"/>
      <c r="D271" s="182"/>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2:26" ht="14.25" customHeight="1">
      <c r="B272" s="33"/>
      <c r="C272" s="33"/>
      <c r="D272" s="182"/>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2:26" ht="14.25" customHeight="1">
      <c r="B273" s="33"/>
      <c r="C273" s="33"/>
      <c r="D273" s="182"/>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2:26" ht="14.25" customHeight="1">
      <c r="B274" s="33"/>
      <c r="C274" s="33"/>
      <c r="D274" s="182"/>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2:26" ht="14.25" customHeight="1">
      <c r="B275" s="33"/>
      <c r="C275" s="33"/>
      <c r="D275" s="182"/>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2:26" ht="14.25" customHeight="1">
      <c r="B276" s="33"/>
      <c r="C276" s="33"/>
      <c r="D276" s="182"/>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2:26" ht="14.25" customHeight="1">
      <c r="B277" s="33"/>
      <c r="C277" s="33"/>
      <c r="D277" s="182"/>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2:26" ht="14.25" customHeight="1">
      <c r="B278" s="33"/>
      <c r="C278" s="33"/>
      <c r="D278" s="182"/>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2:26" ht="14.25" customHeight="1">
      <c r="B279" s="33"/>
      <c r="C279" s="33"/>
      <c r="D279" s="182"/>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2:26" ht="14.25" customHeight="1">
      <c r="B280" s="33"/>
      <c r="C280" s="33"/>
      <c r="D280" s="182"/>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2:26" ht="14.25" customHeight="1">
      <c r="B281" s="33"/>
      <c r="C281" s="33"/>
      <c r="D281" s="182"/>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2:26" ht="14.25" customHeight="1">
      <c r="B282" s="33"/>
      <c r="C282" s="33"/>
      <c r="D282" s="182"/>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2:26" ht="14.25" customHeight="1">
      <c r="B283" s="33"/>
      <c r="C283" s="33"/>
      <c r="D283" s="182"/>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2:26" ht="14.25" customHeight="1">
      <c r="B284" s="33"/>
      <c r="C284" s="33"/>
      <c r="D284" s="182"/>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2:26" ht="14.25" customHeight="1">
      <c r="B285" s="33"/>
      <c r="C285" s="33"/>
      <c r="D285" s="182"/>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2:26" ht="14.25" customHeight="1">
      <c r="B286" s="33"/>
      <c r="C286" s="33"/>
      <c r="D286" s="182"/>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2:26" ht="14.25" customHeight="1">
      <c r="B287" s="33"/>
      <c r="C287" s="33"/>
      <c r="D287" s="182"/>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2:26" ht="14.25" customHeight="1">
      <c r="B288" s="33"/>
      <c r="C288" s="33"/>
      <c r="D288" s="182"/>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2:26" ht="14.25" customHeight="1">
      <c r="B289" s="33"/>
      <c r="C289" s="33"/>
      <c r="D289" s="182"/>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2:26" ht="14.25" customHeight="1">
      <c r="B290" s="33"/>
      <c r="C290" s="33"/>
      <c r="D290" s="182"/>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2:26" ht="14.25" customHeight="1">
      <c r="B291" s="33"/>
      <c r="C291" s="33"/>
      <c r="D291" s="182"/>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2:26" ht="14.25" customHeight="1">
      <c r="B292" s="33"/>
      <c r="C292" s="33"/>
      <c r="D292" s="182"/>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2:26" ht="14.25" customHeight="1">
      <c r="B293" s="33"/>
      <c r="C293" s="33"/>
      <c r="D293" s="182"/>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2:26" ht="14.25" customHeight="1">
      <c r="B294" s="33"/>
      <c r="C294" s="33"/>
      <c r="D294" s="182"/>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2:26" ht="14.25" customHeight="1">
      <c r="B295" s="33"/>
      <c r="C295" s="33"/>
      <c r="D295" s="182"/>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2:26" ht="14.25" customHeight="1">
      <c r="B296" s="33"/>
      <c r="C296" s="33"/>
      <c r="D296" s="182"/>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2:26" ht="14.25" customHeight="1">
      <c r="B297" s="33"/>
      <c r="C297" s="33"/>
      <c r="D297" s="182"/>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2:26" ht="14.25" customHeight="1">
      <c r="B298" s="33"/>
      <c r="C298" s="33"/>
      <c r="D298" s="182"/>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2:26" ht="14.25" customHeight="1">
      <c r="B299" s="33"/>
      <c r="C299" s="33"/>
      <c r="D299" s="182"/>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2:26" ht="14.25" customHeight="1">
      <c r="B300" s="33"/>
      <c r="C300" s="33"/>
      <c r="D300" s="182"/>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2:26" ht="14.25" customHeight="1">
      <c r="B301" s="33"/>
      <c r="C301" s="33"/>
      <c r="D301" s="182"/>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2:26" ht="14.25" customHeight="1">
      <c r="B302" s="33"/>
      <c r="C302" s="33"/>
      <c r="D302" s="182"/>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2:26" ht="14.25" customHeight="1">
      <c r="B303" s="33"/>
      <c r="C303" s="33"/>
      <c r="D303" s="182"/>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2:26" ht="14.25" customHeight="1">
      <c r="B304" s="33"/>
      <c r="C304" s="33"/>
      <c r="D304" s="182"/>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2:26" ht="14.25" customHeight="1">
      <c r="B305" s="33"/>
      <c r="C305" s="33"/>
      <c r="D305" s="182"/>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2:26" ht="14.25" customHeight="1">
      <c r="B306" s="33"/>
      <c r="C306" s="33"/>
      <c r="D306" s="182"/>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2:26" ht="14.25" customHeight="1">
      <c r="B307" s="33"/>
      <c r="C307" s="33"/>
      <c r="D307" s="182"/>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2:26" ht="14.25" customHeight="1">
      <c r="B308" s="33"/>
      <c r="C308" s="33"/>
      <c r="D308" s="182"/>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2:26" ht="14.25" customHeight="1">
      <c r="B309" s="33"/>
      <c r="C309" s="33"/>
      <c r="D309" s="182"/>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2:26" ht="14.25" customHeight="1">
      <c r="B310" s="33"/>
      <c r="C310" s="33"/>
      <c r="D310" s="182"/>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2:26" ht="14.25" customHeight="1">
      <c r="B311" s="33"/>
      <c r="C311" s="33"/>
      <c r="D311" s="182"/>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2:26" ht="14.25" customHeight="1">
      <c r="B312" s="33"/>
      <c r="C312" s="33"/>
      <c r="D312" s="182"/>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2:26" ht="14.25" customHeight="1">
      <c r="B313" s="33"/>
      <c r="C313" s="33"/>
      <c r="D313" s="182"/>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2:26" ht="14.25" customHeight="1">
      <c r="B314" s="33"/>
      <c r="C314" s="33"/>
      <c r="D314" s="182"/>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2:26" ht="14.25" customHeight="1">
      <c r="B315" s="33"/>
      <c r="C315" s="33"/>
      <c r="D315" s="182"/>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2:26" ht="14.25" customHeight="1">
      <c r="B316" s="33"/>
      <c r="C316" s="33"/>
      <c r="D316" s="182"/>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2:26" ht="14.25" customHeight="1">
      <c r="B317" s="33"/>
      <c r="C317" s="33"/>
      <c r="D317" s="182"/>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2:26" ht="14.25" customHeight="1">
      <c r="B318" s="33"/>
      <c r="C318" s="33"/>
      <c r="D318" s="182"/>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2:26" ht="14.25" customHeight="1">
      <c r="B319" s="33"/>
      <c r="C319" s="33"/>
      <c r="D319" s="182"/>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2:26" ht="14.25" customHeight="1">
      <c r="B320" s="33"/>
      <c r="C320" s="33"/>
      <c r="D320" s="182"/>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2:26" ht="14.25" customHeight="1">
      <c r="B321" s="33"/>
      <c r="C321" s="33"/>
      <c r="D321" s="182"/>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2:26" ht="14.25" customHeight="1">
      <c r="B322" s="33"/>
      <c r="C322" s="33"/>
      <c r="D322" s="182"/>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2:26" ht="14.25" customHeight="1">
      <c r="B323" s="33"/>
      <c r="C323" s="33"/>
      <c r="D323" s="182"/>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2:26" ht="14.25" customHeight="1">
      <c r="B324" s="33"/>
      <c r="C324" s="33"/>
      <c r="D324" s="182"/>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2:26" ht="14.25" customHeight="1">
      <c r="B325" s="33"/>
      <c r="C325" s="33"/>
      <c r="D325" s="182"/>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2:26" ht="14.25" customHeight="1">
      <c r="B326" s="33"/>
      <c r="C326" s="33"/>
      <c r="D326" s="182"/>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2:26" ht="14.25" customHeight="1">
      <c r="B327" s="33"/>
      <c r="C327" s="33"/>
      <c r="D327" s="182"/>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2:26" ht="14.25" customHeight="1">
      <c r="B328" s="33"/>
      <c r="C328" s="33"/>
      <c r="D328" s="182"/>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2:26" ht="14.25" customHeight="1">
      <c r="B329" s="33"/>
      <c r="C329" s="33"/>
      <c r="D329" s="182"/>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2:26" ht="14.25" customHeight="1">
      <c r="B330" s="33"/>
      <c r="C330" s="33"/>
      <c r="D330" s="182"/>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2:26" ht="14.25" customHeight="1">
      <c r="B331" s="33"/>
      <c r="C331" s="33"/>
      <c r="D331" s="182"/>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2:26" ht="14.25" customHeight="1">
      <c r="B332" s="33"/>
      <c r="C332" s="33"/>
      <c r="D332" s="182"/>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2:26" ht="14.25" customHeight="1">
      <c r="B333" s="33"/>
      <c r="C333" s="33"/>
      <c r="D333" s="182"/>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2:26" ht="14.25" customHeight="1">
      <c r="B334" s="33"/>
      <c r="C334" s="33"/>
      <c r="D334" s="182"/>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2:26" ht="14.25" customHeight="1">
      <c r="B335" s="33"/>
      <c r="C335" s="33"/>
      <c r="D335" s="182"/>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2:26" ht="14.25" customHeight="1">
      <c r="B336" s="33"/>
      <c r="C336" s="33"/>
      <c r="D336" s="182"/>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2:26" ht="14.25" customHeight="1">
      <c r="B337" s="33"/>
      <c r="C337" s="33"/>
      <c r="D337" s="182"/>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2:26" ht="14.25" customHeight="1">
      <c r="B338" s="33"/>
      <c r="C338" s="33"/>
      <c r="D338" s="182"/>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2:26" ht="14.25" customHeight="1">
      <c r="B339" s="33"/>
      <c r="C339" s="33"/>
      <c r="D339" s="182"/>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2:26" ht="14.25" customHeight="1">
      <c r="B340" s="33"/>
      <c r="C340" s="33"/>
      <c r="D340" s="182"/>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2:26" ht="14.25" customHeight="1">
      <c r="B341" s="33"/>
      <c r="C341" s="33"/>
      <c r="D341" s="182"/>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2:26" ht="14.25" customHeight="1">
      <c r="B342" s="33"/>
      <c r="C342" s="33"/>
      <c r="D342" s="182"/>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2:26" ht="14.25" customHeight="1">
      <c r="B343" s="33"/>
      <c r="C343" s="33"/>
      <c r="D343" s="182"/>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2:26" ht="14.25" customHeight="1">
      <c r="B344" s="33"/>
      <c r="C344" s="33"/>
      <c r="D344" s="182"/>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2:26" ht="14.25" customHeight="1">
      <c r="B345" s="33"/>
      <c r="C345" s="33"/>
      <c r="D345" s="182"/>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2:26" ht="14.25" customHeight="1">
      <c r="B346" s="33"/>
      <c r="C346" s="33"/>
      <c r="D346" s="182"/>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2:26" ht="14.25" customHeight="1">
      <c r="B347" s="33"/>
      <c r="C347" s="33"/>
      <c r="D347" s="182"/>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2:26" ht="14.25" customHeight="1">
      <c r="B348" s="33"/>
      <c r="C348" s="33"/>
      <c r="D348" s="182"/>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2:26" ht="14.25" customHeight="1">
      <c r="B349" s="33"/>
      <c r="C349" s="33"/>
      <c r="D349" s="182"/>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2:26" ht="14.25" customHeight="1">
      <c r="B350" s="33"/>
      <c r="C350" s="33"/>
      <c r="D350" s="182"/>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2:26" ht="14.25" customHeight="1">
      <c r="B351" s="33"/>
      <c r="C351" s="33"/>
      <c r="D351" s="182"/>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2:26" ht="14.25" customHeight="1">
      <c r="B352" s="33"/>
      <c r="C352" s="33"/>
      <c r="D352" s="182"/>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2:26" ht="14.25" customHeight="1">
      <c r="B353" s="33"/>
      <c r="C353" s="33"/>
      <c r="D353" s="182"/>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2:26" ht="14.25" customHeight="1">
      <c r="B354" s="33"/>
      <c r="C354" s="33"/>
      <c r="D354" s="182"/>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2:26" ht="14.25" customHeight="1">
      <c r="B355" s="33"/>
      <c r="C355" s="33"/>
      <c r="D355" s="182"/>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2:26" ht="14.25" customHeight="1">
      <c r="B356" s="33"/>
      <c r="C356" s="33"/>
      <c r="D356" s="182"/>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2:26" ht="14.25" customHeight="1">
      <c r="B357" s="33"/>
      <c r="C357" s="33"/>
      <c r="D357" s="182"/>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2:26" ht="14.25" customHeight="1">
      <c r="B358" s="33"/>
      <c r="C358" s="33"/>
      <c r="D358" s="182"/>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2:26" ht="14.25" customHeight="1">
      <c r="B359" s="33"/>
      <c r="C359" s="33"/>
      <c r="D359" s="182"/>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2:26" ht="14.25" customHeight="1">
      <c r="B360" s="33"/>
      <c r="C360" s="33"/>
      <c r="D360" s="182"/>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2:26" ht="14.25" customHeight="1">
      <c r="B361" s="33"/>
      <c r="C361" s="33"/>
      <c r="D361" s="182"/>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2:26" ht="14.25" customHeight="1">
      <c r="B362" s="33"/>
      <c r="C362" s="33"/>
      <c r="D362" s="182"/>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2:26" ht="14.25" customHeight="1">
      <c r="B363" s="33"/>
      <c r="C363" s="33"/>
      <c r="D363" s="182"/>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2:26" ht="14.25" customHeight="1">
      <c r="B364" s="33"/>
      <c r="C364" s="33"/>
      <c r="D364" s="182"/>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2:26" ht="14.25" customHeight="1">
      <c r="B365" s="33"/>
      <c r="C365" s="33"/>
      <c r="D365" s="182"/>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2:26" ht="14.25" customHeight="1">
      <c r="B366" s="33"/>
      <c r="C366" s="33"/>
      <c r="D366" s="182"/>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2:26" ht="14.25" customHeight="1">
      <c r="B367" s="33"/>
      <c r="C367" s="33"/>
      <c r="D367" s="182"/>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2:26" ht="14.25" customHeight="1">
      <c r="B368" s="33"/>
      <c r="C368" s="33"/>
      <c r="D368" s="182"/>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2:26" ht="14.25" customHeight="1">
      <c r="B369" s="33"/>
      <c r="C369" s="33"/>
      <c r="D369" s="182"/>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2:26" ht="14.25" customHeight="1">
      <c r="B370" s="33"/>
      <c r="C370" s="33"/>
      <c r="D370" s="182"/>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2:26" ht="14.25" customHeight="1">
      <c r="B371" s="33"/>
      <c r="C371" s="33"/>
      <c r="D371" s="182"/>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2:26" ht="14.25" customHeight="1">
      <c r="B372" s="33"/>
      <c r="C372" s="33"/>
      <c r="D372" s="182"/>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2:26" ht="14.25" customHeight="1">
      <c r="B373" s="33"/>
      <c r="C373" s="33"/>
      <c r="D373" s="182"/>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2:26" ht="14.25" customHeight="1">
      <c r="B374" s="33"/>
      <c r="C374" s="33"/>
      <c r="D374" s="182"/>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2:26" ht="14.25" customHeight="1">
      <c r="B375" s="33"/>
      <c r="C375" s="33"/>
      <c r="D375" s="182"/>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2:26" ht="14.25" customHeight="1">
      <c r="B376" s="33"/>
      <c r="C376" s="33"/>
      <c r="D376" s="182"/>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2:26" ht="14.25" customHeight="1">
      <c r="B377" s="33"/>
      <c r="C377" s="33"/>
      <c r="D377" s="182"/>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2:26" ht="14.25" customHeight="1">
      <c r="B378" s="33"/>
      <c r="C378" s="33"/>
      <c r="D378" s="182"/>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2:26" ht="14.25" customHeight="1">
      <c r="B379" s="33"/>
      <c r="C379" s="33"/>
      <c r="D379" s="182"/>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2:26" ht="14.25" customHeight="1">
      <c r="B380" s="33"/>
      <c r="C380" s="33"/>
      <c r="D380" s="182"/>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2:26" ht="14.25" customHeight="1">
      <c r="B381" s="33"/>
      <c r="C381" s="33"/>
      <c r="D381" s="182"/>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2:26" ht="14.25" customHeight="1">
      <c r="B382" s="33"/>
      <c r="C382" s="33"/>
      <c r="D382" s="182"/>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2:26" ht="14.25" customHeight="1">
      <c r="B383" s="33"/>
      <c r="C383" s="33"/>
      <c r="D383" s="182"/>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2:26" ht="14.25" customHeight="1">
      <c r="B384" s="33"/>
      <c r="C384" s="33"/>
      <c r="D384" s="182"/>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2:26" ht="14.25" customHeight="1">
      <c r="B385" s="33"/>
      <c r="C385" s="33"/>
      <c r="D385" s="182"/>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2:26" ht="14.25" customHeight="1">
      <c r="B386" s="33"/>
      <c r="C386" s="33"/>
      <c r="D386" s="182"/>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2:26" ht="14.25" customHeight="1">
      <c r="B387" s="33"/>
      <c r="C387" s="33"/>
      <c r="D387" s="182"/>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2:26" ht="14.25" customHeight="1">
      <c r="B388" s="33"/>
      <c r="C388" s="33"/>
      <c r="D388" s="182"/>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2:26" ht="14.25" customHeight="1">
      <c r="B389" s="33"/>
      <c r="C389" s="33"/>
      <c r="D389" s="182"/>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2:26" ht="14.25" customHeight="1">
      <c r="B390" s="33"/>
      <c r="C390" s="33"/>
      <c r="D390" s="182"/>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2:26" ht="14.25" customHeight="1">
      <c r="B391" s="33"/>
      <c r="C391" s="33"/>
      <c r="D391" s="182"/>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2:26" ht="14.25" customHeight="1">
      <c r="B392" s="33"/>
      <c r="C392" s="33"/>
      <c r="D392" s="182"/>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2:26" ht="14.25" customHeight="1">
      <c r="B393" s="33"/>
      <c r="C393" s="33"/>
      <c r="D393" s="182"/>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2:26" ht="14.25" customHeight="1">
      <c r="B394" s="33"/>
      <c r="C394" s="33"/>
      <c r="D394" s="182"/>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2:26" ht="14.25" customHeight="1">
      <c r="B395" s="33"/>
      <c r="C395" s="33"/>
      <c r="D395" s="182"/>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2:26" ht="14.25" customHeight="1">
      <c r="B396" s="33"/>
      <c r="C396" s="33"/>
      <c r="D396" s="182"/>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2:26" ht="14.25" customHeight="1">
      <c r="B397" s="33"/>
      <c r="C397" s="33"/>
      <c r="D397" s="182"/>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2:26" ht="14.25" customHeight="1">
      <c r="B398" s="33"/>
      <c r="C398" s="33"/>
      <c r="D398" s="182"/>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2:26" ht="14.25" customHeight="1">
      <c r="B399" s="33"/>
      <c r="C399" s="33"/>
      <c r="D399" s="182"/>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2:26" ht="14.25" customHeight="1">
      <c r="B400" s="33"/>
      <c r="C400" s="33"/>
      <c r="D400" s="182"/>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2:26" ht="14.25" customHeight="1">
      <c r="B401" s="33"/>
      <c r="C401" s="33"/>
      <c r="D401" s="182"/>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2:26" ht="14.25" customHeight="1">
      <c r="B402" s="33"/>
      <c r="C402" s="33"/>
      <c r="D402" s="182"/>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2:26" ht="14.25" customHeight="1">
      <c r="B403" s="33"/>
      <c r="C403" s="33"/>
      <c r="D403" s="182"/>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2:26" ht="14.25" customHeight="1">
      <c r="B404" s="33"/>
      <c r="C404" s="33"/>
      <c r="D404" s="182"/>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2:26" ht="14.25" customHeight="1">
      <c r="B405" s="33"/>
      <c r="C405" s="33"/>
      <c r="D405" s="182"/>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2:26" ht="14.25" customHeight="1">
      <c r="B406" s="33"/>
      <c r="C406" s="33"/>
      <c r="D406" s="182"/>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2:26" ht="14.25" customHeight="1">
      <c r="B407" s="33"/>
      <c r="C407" s="33"/>
      <c r="D407" s="182"/>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2:26" ht="14.25" customHeight="1">
      <c r="B408" s="33"/>
      <c r="C408" s="33"/>
      <c r="D408" s="182"/>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2:26" ht="14.25" customHeight="1">
      <c r="B409" s="33"/>
      <c r="C409" s="33"/>
      <c r="D409" s="182"/>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2:26" ht="14.25" customHeight="1">
      <c r="B410" s="33"/>
      <c r="C410" s="33"/>
      <c r="D410" s="182"/>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2:26" ht="14.25" customHeight="1">
      <c r="B411" s="33"/>
      <c r="C411" s="33"/>
      <c r="D411" s="182"/>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2:26" ht="14.25" customHeight="1">
      <c r="B412" s="33"/>
      <c r="C412" s="33"/>
      <c r="D412" s="182"/>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2:26" ht="14.25" customHeight="1">
      <c r="B413" s="33"/>
      <c r="C413" s="33"/>
      <c r="D413" s="182"/>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2:26" ht="14.25" customHeight="1">
      <c r="B414" s="33"/>
      <c r="C414" s="33"/>
      <c r="D414" s="182"/>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2:26" ht="14.25" customHeight="1">
      <c r="B415" s="33"/>
      <c r="C415" s="33"/>
      <c r="D415" s="182"/>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2:26" ht="14.25" customHeight="1">
      <c r="B416" s="33"/>
      <c r="C416" s="33"/>
      <c r="D416" s="182"/>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2:26" ht="14.25" customHeight="1">
      <c r="B417" s="33"/>
      <c r="C417" s="33"/>
      <c r="D417" s="182"/>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2:26" ht="14.25" customHeight="1">
      <c r="B418" s="33"/>
      <c r="C418" s="33"/>
      <c r="D418" s="182"/>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2:26" ht="14.25" customHeight="1">
      <c r="B419" s="33"/>
      <c r="C419" s="33"/>
      <c r="D419" s="182"/>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2:26" ht="14.25" customHeight="1">
      <c r="B420" s="33"/>
      <c r="C420" s="33"/>
      <c r="D420" s="182"/>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2:26" ht="14.25" customHeight="1">
      <c r="B421" s="33"/>
      <c r="C421" s="33"/>
      <c r="D421" s="182"/>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2:26" ht="14.25" customHeight="1">
      <c r="B422" s="33"/>
      <c r="C422" s="33"/>
      <c r="D422" s="182"/>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2:26" ht="14.25" customHeight="1">
      <c r="B423" s="33"/>
      <c r="C423" s="33"/>
      <c r="D423" s="182"/>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2:26" ht="14.25" customHeight="1">
      <c r="B424" s="33"/>
      <c r="C424" s="33"/>
      <c r="D424" s="182"/>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2:26" ht="14.25" customHeight="1">
      <c r="B425" s="33"/>
      <c r="C425" s="33"/>
      <c r="D425" s="182"/>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2:26" ht="14.25" customHeight="1">
      <c r="B426" s="33"/>
      <c r="C426" s="33"/>
      <c r="D426" s="182"/>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2:26" ht="14.25" customHeight="1">
      <c r="B427" s="33"/>
      <c r="C427" s="33"/>
      <c r="D427" s="182"/>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2:26" ht="14.25" customHeight="1">
      <c r="B428" s="33"/>
      <c r="C428" s="33"/>
      <c r="D428" s="182"/>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2:26" ht="14.25" customHeight="1">
      <c r="B429" s="33"/>
      <c r="C429" s="33"/>
      <c r="D429" s="182"/>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2:26" ht="14.25" customHeight="1">
      <c r="B430" s="33"/>
      <c r="C430" s="33"/>
      <c r="D430" s="182"/>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2:26" ht="14.25" customHeight="1">
      <c r="B431" s="33"/>
      <c r="C431" s="33"/>
      <c r="D431" s="182"/>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2:26" ht="14.25" customHeight="1">
      <c r="B432" s="33"/>
      <c r="C432" s="33"/>
      <c r="D432" s="182"/>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2:26" ht="14.25" customHeight="1">
      <c r="B433" s="33"/>
      <c r="C433" s="33"/>
      <c r="D433" s="182"/>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2:26" ht="14.25" customHeight="1">
      <c r="B434" s="33"/>
      <c r="C434" s="33"/>
      <c r="D434" s="182"/>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2:26" ht="14.25" customHeight="1">
      <c r="B435" s="33"/>
      <c r="C435" s="33"/>
      <c r="D435" s="182"/>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2:26" ht="14.25" customHeight="1">
      <c r="B436" s="33"/>
      <c r="C436" s="33"/>
      <c r="D436" s="182"/>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2:26" ht="14.25" customHeight="1">
      <c r="B437" s="33"/>
      <c r="C437" s="33"/>
      <c r="D437" s="182"/>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2:26" ht="14.25" customHeight="1">
      <c r="B438" s="33"/>
      <c r="C438" s="33"/>
      <c r="D438" s="182"/>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2:26" ht="14.25" customHeight="1">
      <c r="B439" s="33"/>
      <c r="C439" s="33"/>
      <c r="D439" s="182"/>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2:26" ht="14.25" customHeight="1">
      <c r="B440" s="33"/>
      <c r="C440" s="33"/>
      <c r="D440" s="182"/>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2:26" ht="14.25" customHeight="1">
      <c r="B441" s="33"/>
      <c r="C441" s="33"/>
      <c r="D441" s="182"/>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2:26" ht="14.25" customHeight="1">
      <c r="B442" s="33"/>
      <c r="C442" s="33"/>
      <c r="D442" s="182"/>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2:26" ht="14.25" customHeight="1">
      <c r="B443" s="33"/>
      <c r="C443" s="33"/>
      <c r="D443" s="182"/>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2:26" ht="14.25" customHeight="1">
      <c r="B444" s="33"/>
      <c r="C444" s="33"/>
      <c r="D444" s="182"/>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2:26" ht="14.25" customHeight="1">
      <c r="B445" s="33"/>
      <c r="C445" s="33"/>
      <c r="D445" s="182"/>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2:26" ht="14.25" customHeight="1">
      <c r="B446" s="33"/>
      <c r="C446" s="33"/>
      <c r="D446" s="182"/>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2:26" ht="14.25" customHeight="1">
      <c r="B447" s="33"/>
      <c r="C447" s="33"/>
      <c r="D447" s="182"/>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2:26" ht="14.25" customHeight="1">
      <c r="B448" s="33"/>
      <c r="C448" s="33"/>
      <c r="D448" s="182"/>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2:26" ht="14.25" customHeight="1">
      <c r="B449" s="33"/>
      <c r="C449" s="33"/>
      <c r="D449" s="182"/>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2:26" ht="14.25" customHeight="1">
      <c r="B450" s="33"/>
      <c r="C450" s="33"/>
      <c r="D450" s="182"/>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2:26" ht="14.25" customHeight="1">
      <c r="B451" s="33"/>
      <c r="C451" s="33"/>
      <c r="D451" s="182"/>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2:26" ht="14.25" customHeight="1">
      <c r="B452" s="33"/>
      <c r="C452" s="33"/>
      <c r="D452" s="182"/>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2:26" ht="14.25" customHeight="1">
      <c r="B453" s="33"/>
      <c r="C453" s="33"/>
      <c r="D453" s="182"/>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2:26" ht="14.25" customHeight="1">
      <c r="B454" s="33"/>
      <c r="C454" s="33"/>
      <c r="D454" s="182"/>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2:26" ht="14.25" customHeight="1">
      <c r="B455" s="33"/>
      <c r="C455" s="33"/>
      <c r="D455" s="182"/>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2:26" ht="14.25" customHeight="1">
      <c r="B456" s="33"/>
      <c r="C456" s="33"/>
      <c r="D456" s="182"/>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2:26" ht="14.25" customHeight="1">
      <c r="B457" s="33"/>
      <c r="C457" s="33"/>
      <c r="D457" s="182"/>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2:26" ht="14.25" customHeight="1">
      <c r="B458" s="33"/>
      <c r="C458" s="33"/>
      <c r="D458" s="182"/>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2:26" ht="14.25" customHeight="1">
      <c r="B459" s="33"/>
      <c r="C459" s="33"/>
      <c r="D459" s="182"/>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2:26" ht="14.25" customHeight="1">
      <c r="B460" s="33"/>
      <c r="C460" s="33"/>
      <c r="D460" s="182"/>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2:26" ht="14.25" customHeight="1">
      <c r="B461" s="33"/>
      <c r="C461" s="33"/>
      <c r="D461" s="182"/>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2:26" ht="14.25" customHeight="1">
      <c r="B462" s="33"/>
      <c r="C462" s="33"/>
      <c r="D462" s="182"/>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2:26" ht="14.25" customHeight="1">
      <c r="B463" s="33"/>
      <c r="C463" s="33"/>
      <c r="D463" s="182"/>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2:26" ht="14.25" customHeight="1">
      <c r="B464" s="33"/>
      <c r="C464" s="33"/>
      <c r="D464" s="182"/>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2:26" ht="14.25" customHeight="1">
      <c r="B465" s="33"/>
      <c r="C465" s="33"/>
      <c r="D465" s="182"/>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2:26" ht="14.25" customHeight="1">
      <c r="B466" s="33"/>
      <c r="C466" s="33"/>
      <c r="D466" s="182"/>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2:26" ht="14.25" customHeight="1">
      <c r="B467" s="33"/>
      <c r="C467" s="33"/>
      <c r="D467" s="182"/>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2:26" ht="14.25" customHeight="1">
      <c r="B468" s="33"/>
      <c r="C468" s="33"/>
      <c r="D468" s="182"/>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2:26" ht="14.25" customHeight="1">
      <c r="B469" s="33"/>
      <c r="C469" s="33"/>
      <c r="D469" s="182"/>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2:26" ht="14.25" customHeight="1">
      <c r="B470" s="33"/>
      <c r="C470" s="33"/>
      <c r="D470" s="182"/>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2:26" ht="14.25" customHeight="1">
      <c r="B471" s="33"/>
      <c r="C471" s="33"/>
      <c r="D471" s="182"/>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2:26" ht="14.25" customHeight="1">
      <c r="B472" s="33"/>
      <c r="C472" s="33"/>
      <c r="D472" s="182"/>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2:26" ht="14.25" customHeight="1">
      <c r="B473" s="33"/>
      <c r="C473" s="33"/>
      <c r="D473" s="182"/>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2:26" ht="14.25" customHeight="1">
      <c r="B474" s="33"/>
      <c r="C474" s="33"/>
      <c r="D474" s="182"/>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2:26" ht="14.25" customHeight="1">
      <c r="B475" s="33"/>
      <c r="C475" s="33"/>
      <c r="D475" s="182"/>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2:26" ht="14.25" customHeight="1">
      <c r="B476" s="33"/>
      <c r="C476" s="33"/>
      <c r="D476" s="182"/>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2:26" ht="14.25" customHeight="1">
      <c r="B477" s="33"/>
      <c r="C477" s="33"/>
      <c r="D477" s="182"/>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2:26" ht="14.25" customHeight="1">
      <c r="B478" s="33"/>
      <c r="C478" s="33"/>
      <c r="D478" s="182"/>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2:26" ht="14.25" customHeight="1">
      <c r="B479" s="33"/>
      <c r="C479" s="33"/>
      <c r="D479" s="182"/>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2:26" ht="14.25" customHeight="1">
      <c r="B480" s="33"/>
      <c r="C480" s="33"/>
      <c r="D480" s="182"/>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2:26" ht="14.25" customHeight="1">
      <c r="B481" s="33"/>
      <c r="C481" s="33"/>
      <c r="D481" s="182"/>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2:26" ht="14.25" customHeight="1">
      <c r="B482" s="33"/>
      <c r="C482" s="33"/>
      <c r="D482" s="182"/>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2:26" ht="14.25" customHeight="1">
      <c r="B483" s="33"/>
      <c r="C483" s="33"/>
      <c r="D483" s="182"/>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2:26" ht="14.25" customHeight="1">
      <c r="B484" s="33"/>
      <c r="C484" s="33"/>
      <c r="D484" s="182"/>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2:26" ht="14.25" customHeight="1">
      <c r="B485" s="33"/>
      <c r="C485" s="33"/>
      <c r="D485" s="182"/>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2:26" ht="14.25" customHeight="1">
      <c r="B486" s="33"/>
      <c r="C486" s="33"/>
      <c r="D486" s="182"/>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2:26" ht="14.25" customHeight="1">
      <c r="B487" s="33"/>
      <c r="C487" s="33"/>
      <c r="D487" s="182"/>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2:26" ht="14.25" customHeight="1">
      <c r="B488" s="33"/>
      <c r="C488" s="33"/>
      <c r="D488" s="182"/>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2:26" ht="14.25" customHeight="1">
      <c r="B489" s="33"/>
      <c r="C489" s="33"/>
      <c r="D489" s="182"/>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2:26" ht="14.25" customHeight="1">
      <c r="B490" s="33"/>
      <c r="C490" s="33"/>
      <c r="D490" s="182"/>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2:26" ht="14.25" customHeight="1">
      <c r="B491" s="33"/>
      <c r="C491" s="33"/>
      <c r="D491" s="182"/>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2:26" ht="14.25" customHeight="1">
      <c r="B492" s="33"/>
      <c r="C492" s="33"/>
      <c r="D492" s="182"/>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2:26" ht="14.25" customHeight="1">
      <c r="B493" s="33"/>
      <c r="C493" s="33"/>
      <c r="D493" s="182"/>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2:26" ht="14.25" customHeight="1">
      <c r="B494" s="33"/>
      <c r="C494" s="33"/>
      <c r="D494" s="182"/>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2:26" ht="14.25" customHeight="1">
      <c r="B495" s="33"/>
      <c r="C495" s="33"/>
      <c r="D495" s="182"/>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2:26" ht="14.25" customHeight="1">
      <c r="B496" s="33"/>
      <c r="C496" s="33"/>
      <c r="D496" s="182"/>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2:26" ht="14.25" customHeight="1">
      <c r="B497" s="33"/>
      <c r="C497" s="33"/>
      <c r="D497" s="182"/>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2:26" ht="14.25" customHeight="1">
      <c r="B498" s="33"/>
      <c r="C498" s="33"/>
      <c r="D498" s="182"/>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2:26" ht="14.25" customHeight="1">
      <c r="B499" s="33"/>
      <c r="C499" s="33"/>
      <c r="D499" s="182"/>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2:26" ht="14.25" customHeight="1">
      <c r="B500" s="33"/>
      <c r="C500" s="33"/>
      <c r="D500" s="182"/>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2:26" ht="14.25" customHeight="1">
      <c r="B501" s="33"/>
      <c r="C501" s="33"/>
      <c r="D501" s="182"/>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2:26" ht="14.25" customHeight="1">
      <c r="B502" s="33"/>
      <c r="C502" s="33"/>
      <c r="D502" s="182"/>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2:26" ht="14.25" customHeight="1">
      <c r="B503" s="33"/>
      <c r="C503" s="33"/>
      <c r="D503" s="182"/>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2:26" ht="14.25" customHeight="1">
      <c r="B504" s="33"/>
      <c r="C504" s="33"/>
      <c r="D504" s="182"/>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2:26" ht="14.25" customHeight="1">
      <c r="B505" s="33"/>
      <c r="C505" s="33"/>
      <c r="D505" s="182"/>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2:26" ht="14.25" customHeight="1">
      <c r="B506" s="33"/>
      <c r="C506" s="33"/>
      <c r="D506" s="182"/>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2:26" ht="14.25" customHeight="1">
      <c r="B507" s="33"/>
      <c r="C507" s="33"/>
      <c r="D507" s="182"/>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2:26" ht="14.25" customHeight="1">
      <c r="B508" s="33"/>
      <c r="C508" s="33"/>
      <c r="D508" s="182"/>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2:26" ht="14.25" customHeight="1">
      <c r="B509" s="33"/>
      <c r="C509" s="33"/>
      <c r="D509" s="182"/>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2:26" ht="14.25" customHeight="1">
      <c r="B510" s="33"/>
      <c r="C510" s="33"/>
      <c r="D510" s="182"/>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2:26" ht="14.25" customHeight="1">
      <c r="B511" s="33"/>
      <c r="C511" s="33"/>
      <c r="D511" s="182"/>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2:26" ht="14.25" customHeight="1">
      <c r="B512" s="33"/>
      <c r="C512" s="33"/>
      <c r="D512" s="182"/>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2:26" ht="14.25" customHeight="1">
      <c r="B513" s="33"/>
      <c r="C513" s="33"/>
      <c r="D513" s="182"/>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2:26" ht="14.25" customHeight="1">
      <c r="B514" s="33"/>
      <c r="C514" s="33"/>
      <c r="D514" s="182"/>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2:26" ht="14.25" customHeight="1">
      <c r="B515" s="33"/>
      <c r="C515" s="33"/>
      <c r="D515" s="182"/>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2:26" ht="14.25" customHeight="1">
      <c r="B516" s="33"/>
      <c r="C516" s="33"/>
      <c r="D516" s="182"/>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2:26" ht="14.25" customHeight="1">
      <c r="B517" s="33"/>
      <c r="C517" s="33"/>
      <c r="D517" s="182"/>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2:26" ht="14.25" customHeight="1">
      <c r="B518" s="33"/>
      <c r="C518" s="33"/>
      <c r="D518" s="182"/>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2:26" ht="14.25" customHeight="1">
      <c r="B519" s="33"/>
      <c r="C519" s="33"/>
      <c r="D519" s="182"/>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2:26" ht="14.25" customHeight="1">
      <c r="B520" s="33"/>
      <c r="C520" s="33"/>
      <c r="D520" s="182"/>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2:26" ht="14.25" customHeight="1">
      <c r="B521" s="33"/>
      <c r="C521" s="33"/>
      <c r="D521" s="182"/>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2:26" ht="14.25" customHeight="1">
      <c r="B522" s="33"/>
      <c r="C522" s="33"/>
      <c r="D522" s="182"/>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2:26" ht="14.25" customHeight="1">
      <c r="B523" s="33"/>
      <c r="C523" s="33"/>
      <c r="D523" s="182"/>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2:26" ht="14.25" customHeight="1">
      <c r="B524" s="33"/>
      <c r="C524" s="33"/>
      <c r="D524" s="182"/>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2:26" ht="14.25" customHeight="1">
      <c r="B525" s="33"/>
      <c r="C525" s="33"/>
      <c r="D525" s="182"/>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2:26" ht="14.25" customHeight="1">
      <c r="B526" s="33"/>
      <c r="C526" s="33"/>
      <c r="D526" s="182"/>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2:26" ht="14.25" customHeight="1">
      <c r="B527" s="33"/>
      <c r="C527" s="33"/>
      <c r="D527" s="182"/>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2:26" ht="14.25" customHeight="1">
      <c r="B528" s="33"/>
      <c r="C528" s="33"/>
      <c r="D528" s="182"/>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2:26" ht="14.25" customHeight="1">
      <c r="B529" s="33"/>
      <c r="C529" s="33"/>
      <c r="D529" s="182"/>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2:26" ht="14.25" customHeight="1">
      <c r="B530" s="33"/>
      <c r="C530" s="33"/>
      <c r="D530" s="182"/>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2:26" ht="14.25" customHeight="1">
      <c r="B531" s="33"/>
      <c r="C531" s="33"/>
      <c r="D531" s="182"/>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2:26" ht="14.25" customHeight="1">
      <c r="B532" s="33"/>
      <c r="C532" s="33"/>
      <c r="D532" s="182"/>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2:26" ht="14.25" customHeight="1">
      <c r="B533" s="33"/>
      <c r="C533" s="33"/>
      <c r="D533" s="182"/>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2:26" ht="14.25" customHeight="1">
      <c r="B534" s="33"/>
      <c r="C534" s="33"/>
      <c r="D534" s="182"/>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2:26" ht="14.25" customHeight="1">
      <c r="B535" s="33"/>
      <c r="C535" s="33"/>
      <c r="D535" s="182"/>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2:26" ht="14.25" customHeight="1">
      <c r="B536" s="33"/>
      <c r="C536" s="33"/>
      <c r="D536" s="182"/>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2:26" ht="14.25" customHeight="1">
      <c r="B537" s="33"/>
      <c r="C537" s="33"/>
      <c r="D537" s="182"/>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2:26" ht="14.25" customHeight="1">
      <c r="B538" s="33"/>
      <c r="C538" s="33"/>
      <c r="D538" s="182"/>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2:26" ht="14.25" customHeight="1">
      <c r="B539" s="33"/>
      <c r="C539" s="33"/>
      <c r="D539" s="182"/>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2:26" ht="14.25" customHeight="1">
      <c r="B540" s="33"/>
      <c r="C540" s="33"/>
      <c r="D540" s="182"/>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2:26" ht="14.25" customHeight="1">
      <c r="B541" s="33"/>
      <c r="C541" s="33"/>
      <c r="D541" s="182"/>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2:26" ht="14.25" customHeight="1">
      <c r="B542" s="33"/>
      <c r="C542" s="33"/>
      <c r="D542" s="182"/>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2:26" ht="14.25" customHeight="1">
      <c r="B543" s="33"/>
      <c r="C543" s="33"/>
      <c r="D543" s="182"/>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2:26" ht="14.25" customHeight="1">
      <c r="B544" s="33"/>
      <c r="C544" s="33"/>
      <c r="D544" s="182"/>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2:26" ht="14.25" customHeight="1">
      <c r="B545" s="33"/>
      <c r="C545" s="33"/>
      <c r="D545" s="182"/>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2:26" ht="14.25" customHeight="1">
      <c r="B546" s="33"/>
      <c r="C546" s="33"/>
      <c r="D546" s="182"/>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2:26" ht="14.25" customHeight="1">
      <c r="B547" s="33"/>
      <c r="C547" s="33"/>
      <c r="D547" s="182"/>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2:26" ht="14.25" customHeight="1">
      <c r="B548" s="33"/>
      <c r="C548" s="33"/>
      <c r="D548" s="182"/>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2:26" ht="14.25" customHeight="1">
      <c r="B549" s="33"/>
      <c r="C549" s="33"/>
      <c r="D549" s="182"/>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2:26" ht="14.25" customHeight="1">
      <c r="B550" s="33"/>
      <c r="C550" s="33"/>
      <c r="D550" s="182"/>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2:26" ht="14.25" customHeight="1">
      <c r="B551" s="33"/>
      <c r="C551" s="33"/>
      <c r="D551" s="182"/>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2:26" ht="14.25" customHeight="1">
      <c r="B552" s="33"/>
      <c r="C552" s="33"/>
      <c r="D552" s="182"/>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2:26" ht="14.25" customHeight="1">
      <c r="B553" s="33"/>
      <c r="C553" s="33"/>
      <c r="D553" s="182"/>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2:26" ht="14.25" customHeight="1">
      <c r="B554" s="33"/>
      <c r="C554" s="33"/>
      <c r="D554" s="182"/>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2:26" ht="14.25" customHeight="1">
      <c r="B555" s="33"/>
      <c r="C555" s="33"/>
      <c r="D555" s="182"/>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2:26" ht="14.25" customHeight="1">
      <c r="B556" s="33"/>
      <c r="C556" s="33"/>
      <c r="D556" s="182"/>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2:26" ht="14.25" customHeight="1">
      <c r="B557" s="33"/>
      <c r="C557" s="33"/>
      <c r="D557" s="182"/>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2:26" ht="14.25" customHeight="1">
      <c r="B558" s="33"/>
      <c r="C558" s="33"/>
      <c r="D558" s="182"/>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2:26" ht="14.25" customHeight="1">
      <c r="B559" s="33"/>
      <c r="C559" s="33"/>
      <c r="D559" s="182"/>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2:26" ht="14.25" customHeight="1">
      <c r="B560" s="33"/>
      <c r="C560" s="33"/>
      <c r="D560" s="182"/>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2:26" ht="14.25" customHeight="1">
      <c r="B561" s="33"/>
      <c r="C561" s="33"/>
      <c r="D561" s="182"/>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2:26" ht="14.25" customHeight="1">
      <c r="B562" s="33"/>
      <c r="C562" s="33"/>
      <c r="D562" s="182"/>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2:26" ht="14.25" customHeight="1">
      <c r="B563" s="33"/>
      <c r="C563" s="33"/>
      <c r="D563" s="182"/>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2:26" ht="14.25" customHeight="1">
      <c r="B564" s="33"/>
      <c r="C564" s="33"/>
      <c r="D564" s="182"/>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2:26" ht="14.25" customHeight="1">
      <c r="B565" s="33"/>
      <c r="C565" s="33"/>
      <c r="D565" s="182"/>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2:26" ht="14.25" customHeight="1">
      <c r="B566" s="33"/>
      <c r="C566" s="33"/>
      <c r="D566" s="182"/>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2:26" ht="14.25" customHeight="1">
      <c r="B567" s="33"/>
      <c r="C567" s="33"/>
      <c r="D567" s="182"/>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2:26" ht="14.25" customHeight="1">
      <c r="B568" s="33"/>
      <c r="C568" s="33"/>
      <c r="D568" s="182"/>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2:26" ht="14.25" customHeight="1">
      <c r="B569" s="33"/>
      <c r="C569" s="33"/>
      <c r="D569" s="182"/>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2:26" ht="14.25" customHeight="1">
      <c r="B570" s="33"/>
      <c r="C570" s="33"/>
      <c r="D570" s="182"/>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2:26" ht="14.25" customHeight="1">
      <c r="B571" s="33"/>
      <c r="C571" s="33"/>
      <c r="D571" s="182"/>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2:26" ht="14.25" customHeight="1">
      <c r="B572" s="33"/>
      <c r="C572" s="33"/>
      <c r="D572" s="182"/>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2:26" ht="14.25" customHeight="1">
      <c r="B573" s="33"/>
      <c r="C573" s="33"/>
      <c r="D573" s="182"/>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2:26" ht="14.25" customHeight="1">
      <c r="B574" s="33"/>
      <c r="C574" s="33"/>
      <c r="D574" s="182"/>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2:26" ht="14.25" customHeight="1">
      <c r="B575" s="33"/>
      <c r="C575" s="33"/>
      <c r="D575" s="182"/>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2:26" ht="14.25" customHeight="1">
      <c r="B576" s="33"/>
      <c r="C576" s="33"/>
      <c r="D576" s="182"/>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2:26" ht="14.25" customHeight="1">
      <c r="B577" s="33"/>
      <c r="C577" s="33"/>
      <c r="D577" s="182"/>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2:26" ht="14.25" customHeight="1">
      <c r="B578" s="33"/>
      <c r="C578" s="33"/>
      <c r="D578" s="182"/>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2:26" ht="14.25" customHeight="1">
      <c r="B579" s="33"/>
      <c r="C579" s="33"/>
      <c r="D579" s="182"/>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2:26" ht="14.25" customHeight="1">
      <c r="B580" s="33"/>
      <c r="C580" s="33"/>
      <c r="D580" s="182"/>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2:26" ht="14.25" customHeight="1">
      <c r="B581" s="33"/>
      <c r="C581" s="33"/>
      <c r="D581" s="182"/>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2:26" ht="14.25" customHeight="1">
      <c r="B582" s="33"/>
      <c r="C582" s="33"/>
      <c r="D582" s="182"/>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2:26" ht="14.25" customHeight="1">
      <c r="B583" s="33"/>
      <c r="C583" s="33"/>
      <c r="D583" s="182"/>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2:26" ht="14.25" customHeight="1">
      <c r="B584" s="33"/>
      <c r="C584" s="33"/>
      <c r="D584" s="182"/>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2:26" ht="14.25" customHeight="1">
      <c r="B585" s="33"/>
      <c r="C585" s="33"/>
      <c r="D585" s="182"/>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2:26" ht="14.25" customHeight="1">
      <c r="B586" s="33"/>
      <c r="C586" s="33"/>
      <c r="D586" s="182"/>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2:26" ht="14.25" customHeight="1">
      <c r="B587" s="33"/>
      <c r="C587" s="33"/>
      <c r="D587" s="182"/>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2:26" ht="14.25" customHeight="1">
      <c r="B588" s="33"/>
      <c r="C588" s="33"/>
      <c r="D588" s="182"/>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2:26" ht="14.25" customHeight="1">
      <c r="B589" s="33"/>
      <c r="C589" s="33"/>
      <c r="D589" s="182"/>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2:26" ht="14.25" customHeight="1">
      <c r="B590" s="33"/>
      <c r="C590" s="33"/>
      <c r="D590" s="182"/>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2:26" ht="14.25" customHeight="1">
      <c r="B591" s="33"/>
      <c r="C591" s="33"/>
      <c r="D591" s="182"/>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2:26" ht="14.25" customHeight="1">
      <c r="B592" s="33"/>
      <c r="C592" s="33"/>
      <c r="D592" s="182"/>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2:26" ht="14.25" customHeight="1">
      <c r="B593" s="33"/>
      <c r="C593" s="33"/>
      <c r="D593" s="182"/>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2:26" ht="14.25" customHeight="1">
      <c r="B594" s="33"/>
      <c r="C594" s="33"/>
      <c r="D594" s="182"/>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2:26" ht="14.25" customHeight="1">
      <c r="B595" s="33"/>
      <c r="C595" s="33"/>
      <c r="D595" s="182"/>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2:26" ht="14.25" customHeight="1">
      <c r="B596" s="33"/>
      <c r="C596" s="33"/>
      <c r="D596" s="182"/>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2:26" ht="14.25" customHeight="1">
      <c r="B597" s="33"/>
      <c r="C597" s="33"/>
      <c r="D597" s="182"/>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2:26" ht="14.25" customHeight="1">
      <c r="B598" s="33"/>
      <c r="C598" s="33"/>
      <c r="D598" s="182"/>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2:26" ht="14.25" customHeight="1">
      <c r="B599" s="33"/>
      <c r="C599" s="33"/>
      <c r="D599" s="182"/>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2:26" ht="14.25" customHeight="1">
      <c r="B600" s="33"/>
      <c r="C600" s="33"/>
      <c r="D600" s="182"/>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2:26" ht="14.25" customHeight="1">
      <c r="B601" s="33"/>
      <c r="C601" s="33"/>
      <c r="D601" s="182"/>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2:26" ht="14.25" customHeight="1">
      <c r="B602" s="33"/>
      <c r="C602" s="33"/>
      <c r="D602" s="182"/>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2:26" ht="14.25" customHeight="1">
      <c r="B603" s="33"/>
      <c r="C603" s="33"/>
      <c r="D603" s="182"/>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2:26" ht="14.25" customHeight="1">
      <c r="B604" s="33"/>
      <c r="C604" s="33"/>
      <c r="D604" s="182"/>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2:26" ht="14.25" customHeight="1">
      <c r="B605" s="33"/>
      <c r="C605" s="33"/>
      <c r="D605" s="182"/>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2:26" ht="14.25" customHeight="1">
      <c r="B606" s="33"/>
      <c r="C606" s="33"/>
      <c r="D606" s="182"/>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2:26" ht="14.25" customHeight="1">
      <c r="B607" s="33"/>
      <c r="C607" s="33"/>
      <c r="D607" s="182"/>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2:26" ht="14.25" customHeight="1">
      <c r="B608" s="33"/>
      <c r="C608" s="33"/>
      <c r="D608" s="182"/>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2:26" ht="14.25" customHeight="1">
      <c r="B609" s="33"/>
      <c r="C609" s="33"/>
      <c r="D609" s="182"/>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2:26" ht="14.25" customHeight="1">
      <c r="B610" s="33"/>
      <c r="C610" s="33"/>
      <c r="D610" s="182"/>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2:26" ht="14.25" customHeight="1">
      <c r="B611" s="33"/>
      <c r="C611" s="33"/>
      <c r="D611" s="182"/>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2:26" ht="14.25" customHeight="1">
      <c r="B612" s="33"/>
      <c r="C612" s="33"/>
      <c r="D612" s="182"/>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2:26" ht="14.25" customHeight="1">
      <c r="B613" s="33"/>
      <c r="C613" s="33"/>
      <c r="D613" s="182"/>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2:26" ht="14.25" customHeight="1">
      <c r="B614" s="33"/>
      <c r="C614" s="33"/>
      <c r="D614" s="182"/>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2:26" ht="14.25" customHeight="1">
      <c r="B615" s="33"/>
      <c r="C615" s="33"/>
      <c r="D615" s="182"/>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2:26" ht="14.25" customHeight="1">
      <c r="B616" s="33"/>
      <c r="C616" s="33"/>
      <c r="D616" s="182"/>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2:26" ht="14.25" customHeight="1">
      <c r="B617" s="33"/>
      <c r="C617" s="33"/>
      <c r="D617" s="182"/>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2:26" ht="14.25" customHeight="1">
      <c r="B618" s="33"/>
      <c r="C618" s="33"/>
      <c r="D618" s="182"/>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2:26" ht="14.25" customHeight="1">
      <c r="B619" s="33"/>
      <c r="C619" s="33"/>
      <c r="D619" s="182"/>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2:26" ht="14.25" customHeight="1">
      <c r="B620" s="33"/>
      <c r="C620" s="33"/>
      <c r="D620" s="182"/>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2:26" ht="14.25" customHeight="1">
      <c r="B621" s="33"/>
      <c r="C621" s="33"/>
      <c r="D621" s="182"/>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2:26" ht="14.25" customHeight="1">
      <c r="B622" s="33"/>
      <c r="C622" s="33"/>
      <c r="D622" s="182"/>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2:26" ht="14.25" customHeight="1">
      <c r="B623" s="33"/>
      <c r="C623" s="33"/>
      <c r="D623" s="182"/>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2:26" ht="14.25" customHeight="1">
      <c r="B624" s="33"/>
      <c r="C624" s="33"/>
      <c r="D624" s="182"/>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2:26" ht="14.25" customHeight="1">
      <c r="B625" s="33"/>
      <c r="C625" s="33"/>
      <c r="D625" s="182"/>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2:26" ht="14.25" customHeight="1">
      <c r="B626" s="33"/>
      <c r="C626" s="33"/>
      <c r="D626" s="182"/>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2:26" ht="14.25" customHeight="1">
      <c r="B627" s="33"/>
      <c r="C627" s="33"/>
      <c r="D627" s="182"/>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2:26" ht="14.25" customHeight="1">
      <c r="B628" s="33"/>
      <c r="C628" s="33"/>
      <c r="D628" s="182"/>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2:26" ht="14.25" customHeight="1">
      <c r="B629" s="33"/>
      <c r="C629" s="33"/>
      <c r="D629" s="182"/>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2:26" ht="14.25" customHeight="1">
      <c r="B630" s="33"/>
      <c r="C630" s="33"/>
      <c r="D630" s="182"/>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2:26" ht="14.25" customHeight="1">
      <c r="B631" s="33"/>
      <c r="C631" s="33"/>
      <c r="D631" s="182"/>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2:26" ht="14.25" customHeight="1">
      <c r="B632" s="33"/>
      <c r="C632" s="33"/>
      <c r="D632" s="182"/>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2:26" ht="14.25" customHeight="1">
      <c r="B633" s="33"/>
      <c r="C633" s="33"/>
      <c r="D633" s="182"/>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2:26" ht="14.25" customHeight="1">
      <c r="B634" s="33"/>
      <c r="C634" s="33"/>
      <c r="D634" s="182"/>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2:26" ht="14.25" customHeight="1">
      <c r="B635" s="33"/>
      <c r="C635" s="33"/>
      <c r="D635" s="182"/>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2:26" ht="14.25" customHeight="1">
      <c r="B636" s="33"/>
      <c r="C636" s="33"/>
      <c r="D636" s="182"/>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2:26" ht="14.25" customHeight="1">
      <c r="B637" s="33"/>
      <c r="C637" s="33"/>
      <c r="D637" s="182"/>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2:26" ht="14.25" customHeight="1">
      <c r="B638" s="33"/>
      <c r="C638" s="33"/>
      <c r="D638" s="182"/>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2:26" ht="14.25" customHeight="1">
      <c r="B639" s="33"/>
      <c r="C639" s="33"/>
      <c r="D639" s="182"/>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2:26" ht="14.25" customHeight="1">
      <c r="B640" s="33"/>
      <c r="C640" s="33"/>
      <c r="D640" s="182"/>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2:26" ht="14.25" customHeight="1">
      <c r="B641" s="33"/>
      <c r="C641" s="33"/>
      <c r="D641" s="182"/>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2:26" ht="14.25" customHeight="1">
      <c r="B642" s="33"/>
      <c r="C642" s="33"/>
      <c r="D642" s="182"/>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2:26" ht="14.25" customHeight="1">
      <c r="B643" s="33"/>
      <c r="C643" s="33"/>
      <c r="D643" s="182"/>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2:26" ht="14.25" customHeight="1">
      <c r="B644" s="33"/>
      <c r="C644" s="33"/>
      <c r="D644" s="182"/>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2:26" ht="14.25" customHeight="1">
      <c r="B645" s="33"/>
      <c r="C645" s="33"/>
      <c r="D645" s="182"/>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2:26" ht="14.25" customHeight="1">
      <c r="B646" s="33"/>
      <c r="C646" s="33"/>
      <c r="D646" s="182"/>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2:26" ht="14.25" customHeight="1">
      <c r="B647" s="33"/>
      <c r="C647" s="33"/>
      <c r="D647" s="182"/>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2:26" ht="14.25" customHeight="1">
      <c r="B648" s="33"/>
      <c r="C648" s="33"/>
      <c r="D648" s="182"/>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2:26" ht="14.25" customHeight="1">
      <c r="B649" s="33"/>
      <c r="C649" s="33"/>
      <c r="D649" s="182"/>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2:26" ht="14.25" customHeight="1">
      <c r="B650" s="33"/>
      <c r="C650" s="33"/>
      <c r="D650" s="182"/>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2:26" ht="14.25" customHeight="1">
      <c r="B651" s="33"/>
      <c r="C651" s="33"/>
      <c r="D651" s="182"/>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2:26" ht="14.25" customHeight="1">
      <c r="B652" s="33"/>
      <c r="C652" s="33"/>
      <c r="D652" s="182"/>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2:26" ht="14.25" customHeight="1">
      <c r="B653" s="33"/>
      <c r="C653" s="33"/>
      <c r="D653" s="182"/>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2:26" ht="14.25" customHeight="1">
      <c r="B654" s="33"/>
      <c r="C654" s="33"/>
      <c r="D654" s="182"/>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2:26" ht="14.25" customHeight="1">
      <c r="B655" s="33"/>
      <c r="C655" s="33"/>
      <c r="D655" s="182"/>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2:26" ht="14.25" customHeight="1">
      <c r="B656" s="33"/>
      <c r="C656" s="33"/>
      <c r="D656" s="182"/>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2:26" ht="14.25" customHeight="1">
      <c r="B657" s="33"/>
      <c r="C657" s="33"/>
      <c r="D657" s="182"/>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2:26" ht="14.25" customHeight="1">
      <c r="B658" s="33"/>
      <c r="C658" s="33"/>
      <c r="D658" s="182"/>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2:26" ht="14.25" customHeight="1">
      <c r="B659" s="33"/>
      <c r="C659" s="33"/>
      <c r="D659" s="182"/>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2:26" ht="14.25" customHeight="1">
      <c r="B660" s="33"/>
      <c r="C660" s="33"/>
      <c r="D660" s="182"/>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2:26" ht="14.25" customHeight="1">
      <c r="B661" s="33"/>
      <c r="C661" s="33"/>
      <c r="D661" s="182"/>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2:26" ht="14.25" customHeight="1">
      <c r="B662" s="33"/>
      <c r="C662" s="33"/>
      <c r="D662" s="182"/>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2:26" ht="14.25" customHeight="1">
      <c r="B663" s="33"/>
      <c r="C663" s="33"/>
      <c r="D663" s="182"/>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2:26" ht="14.25" customHeight="1">
      <c r="B664" s="33"/>
      <c r="C664" s="33"/>
      <c r="D664" s="182"/>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2:26" ht="14.25" customHeight="1">
      <c r="B665" s="33"/>
      <c r="C665" s="33"/>
      <c r="D665" s="182"/>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2:26" ht="14.25" customHeight="1">
      <c r="B666" s="33"/>
      <c r="C666" s="33"/>
      <c r="D666" s="182"/>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2:26" ht="14.25" customHeight="1">
      <c r="B667" s="33"/>
      <c r="C667" s="33"/>
      <c r="D667" s="182"/>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2:26" ht="14.25" customHeight="1">
      <c r="B668" s="33"/>
      <c r="C668" s="33"/>
      <c r="D668" s="182"/>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2:26" ht="14.25" customHeight="1">
      <c r="B669" s="33"/>
      <c r="C669" s="33"/>
      <c r="D669" s="182"/>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2:26" ht="14.25" customHeight="1">
      <c r="B670" s="33"/>
      <c r="C670" s="33"/>
      <c r="D670" s="182"/>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2:26" ht="14.25" customHeight="1">
      <c r="B671" s="33"/>
      <c r="C671" s="33"/>
      <c r="D671" s="182"/>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2:26" ht="14.25" customHeight="1">
      <c r="B672" s="33"/>
      <c r="C672" s="33"/>
      <c r="D672" s="182"/>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2:26" ht="14.25" customHeight="1">
      <c r="B673" s="33"/>
      <c r="C673" s="33"/>
      <c r="D673" s="182"/>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2:26" ht="14.25" customHeight="1">
      <c r="B674" s="33"/>
      <c r="C674" s="33"/>
      <c r="D674" s="182"/>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2:26" ht="14.25" customHeight="1">
      <c r="B675" s="33"/>
      <c r="C675" s="33"/>
      <c r="D675" s="182"/>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2:26" ht="14.25" customHeight="1">
      <c r="B676" s="33"/>
      <c r="C676" s="33"/>
      <c r="D676" s="182"/>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2:26" ht="14.25" customHeight="1">
      <c r="B677" s="33"/>
      <c r="C677" s="33"/>
      <c r="D677" s="182"/>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2:26" ht="14.25" customHeight="1">
      <c r="B678" s="33"/>
      <c r="C678" s="33"/>
      <c r="D678" s="182"/>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2:26" ht="14.25" customHeight="1">
      <c r="B679" s="33"/>
      <c r="C679" s="33"/>
      <c r="D679" s="182"/>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2:26" ht="14.25" customHeight="1">
      <c r="B680" s="33"/>
      <c r="C680" s="33"/>
      <c r="D680" s="182"/>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2:26" ht="14.25" customHeight="1">
      <c r="B681" s="33"/>
      <c r="C681" s="33"/>
      <c r="D681" s="182"/>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2:26" ht="14.25" customHeight="1">
      <c r="B682" s="33"/>
      <c r="C682" s="33"/>
      <c r="D682" s="182"/>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2:26" ht="14.25" customHeight="1">
      <c r="B683" s="33"/>
      <c r="C683" s="33"/>
      <c r="D683" s="182"/>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2:26" ht="14.25" customHeight="1">
      <c r="B684" s="33"/>
      <c r="C684" s="33"/>
      <c r="D684" s="182"/>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2:26" ht="14.25" customHeight="1">
      <c r="B685" s="33"/>
      <c r="C685" s="33"/>
      <c r="D685" s="182"/>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2:26" ht="14.25" customHeight="1">
      <c r="B686" s="33"/>
      <c r="C686" s="33"/>
      <c r="D686" s="182"/>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2:26" ht="14.25" customHeight="1">
      <c r="B687" s="33"/>
      <c r="C687" s="33"/>
      <c r="D687" s="182"/>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2:26" ht="14.25" customHeight="1">
      <c r="B688" s="33"/>
      <c r="C688" s="33"/>
      <c r="D688" s="182"/>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2:26" ht="14.25" customHeight="1">
      <c r="B689" s="33"/>
      <c r="C689" s="33"/>
      <c r="D689" s="182"/>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2:26" ht="14.25" customHeight="1">
      <c r="B690" s="33"/>
      <c r="C690" s="33"/>
      <c r="D690" s="182"/>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2:26" ht="14.25" customHeight="1">
      <c r="B691" s="33"/>
      <c r="C691" s="33"/>
      <c r="D691" s="182"/>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2:26" ht="14.25" customHeight="1">
      <c r="B692" s="33"/>
      <c r="C692" s="33"/>
      <c r="D692" s="182"/>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2:26" ht="14.25" customHeight="1">
      <c r="B693" s="33"/>
      <c r="C693" s="33"/>
      <c r="D693" s="182"/>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2:26" ht="14.25" customHeight="1">
      <c r="B694" s="33"/>
      <c r="C694" s="33"/>
      <c r="D694" s="182"/>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2:26" ht="14.25" customHeight="1">
      <c r="B695" s="33"/>
      <c r="C695" s="33"/>
      <c r="D695" s="182"/>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2:26" ht="14.25" customHeight="1">
      <c r="B696" s="33"/>
      <c r="C696" s="33"/>
      <c r="D696" s="182"/>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2:26" ht="14.25" customHeight="1">
      <c r="B697" s="33"/>
      <c r="C697" s="33"/>
      <c r="D697" s="182"/>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2:26" ht="14.25" customHeight="1">
      <c r="B698" s="33"/>
      <c r="C698" s="33"/>
      <c r="D698" s="182"/>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2:26" ht="14.25" customHeight="1">
      <c r="B699" s="33"/>
      <c r="C699" s="33"/>
      <c r="D699" s="182"/>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2:26" ht="14.25" customHeight="1">
      <c r="B700" s="33"/>
      <c r="C700" s="33"/>
      <c r="D700" s="182"/>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2:26" ht="14.25" customHeight="1">
      <c r="B701" s="33"/>
      <c r="C701" s="33"/>
      <c r="D701" s="182"/>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2:26" ht="14.25" customHeight="1">
      <c r="B702" s="33"/>
      <c r="C702" s="33"/>
      <c r="D702" s="182"/>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2:26" ht="14.25" customHeight="1">
      <c r="B703" s="33"/>
      <c r="C703" s="33"/>
      <c r="D703" s="182"/>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2:26" ht="14.25" customHeight="1">
      <c r="B704" s="33"/>
      <c r="C704" s="33"/>
      <c r="D704" s="182"/>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2:26" ht="14.25" customHeight="1">
      <c r="B705" s="33"/>
      <c r="C705" s="33"/>
      <c r="D705" s="182"/>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2:26" ht="14.25" customHeight="1">
      <c r="B706" s="33"/>
      <c r="C706" s="33"/>
      <c r="D706" s="182"/>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2:26" ht="14.25" customHeight="1">
      <c r="B707" s="33"/>
      <c r="C707" s="33"/>
      <c r="D707" s="182"/>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2:26" ht="14.25" customHeight="1">
      <c r="B708" s="33"/>
      <c r="C708" s="33"/>
      <c r="D708" s="182"/>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2:26" ht="14.25" customHeight="1">
      <c r="B709" s="33"/>
      <c r="C709" s="33"/>
      <c r="D709" s="182"/>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2:26" ht="14.25" customHeight="1">
      <c r="B710" s="33"/>
      <c r="C710" s="33"/>
      <c r="D710" s="182"/>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2:26" ht="14.25" customHeight="1">
      <c r="B711" s="33"/>
      <c r="C711" s="33"/>
      <c r="D711" s="182"/>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2:26" ht="14.25" customHeight="1">
      <c r="B712" s="33"/>
      <c r="C712" s="33"/>
      <c r="D712" s="182"/>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2:26" ht="14.25" customHeight="1">
      <c r="B713" s="33"/>
      <c r="C713" s="33"/>
      <c r="D713" s="182"/>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2:26" ht="14.25" customHeight="1">
      <c r="B714" s="33"/>
      <c r="C714" s="33"/>
      <c r="D714" s="182"/>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2:26" ht="14.25" customHeight="1">
      <c r="B715" s="33"/>
      <c r="C715" s="33"/>
      <c r="D715" s="182"/>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2:26" ht="14.25" customHeight="1">
      <c r="B716" s="33"/>
      <c r="C716" s="33"/>
      <c r="D716" s="182"/>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2:26" ht="14.25" customHeight="1">
      <c r="B717" s="33"/>
      <c r="C717" s="33"/>
      <c r="D717" s="182"/>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2:26" ht="14.25" customHeight="1">
      <c r="B718" s="33"/>
      <c r="C718" s="33"/>
      <c r="D718" s="182"/>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2:26" ht="14.25" customHeight="1">
      <c r="B719" s="33"/>
      <c r="C719" s="33"/>
      <c r="D719" s="182"/>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2:26" ht="14.25" customHeight="1">
      <c r="B720" s="33"/>
      <c r="C720" s="33"/>
      <c r="D720" s="182"/>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2:26" ht="14.25" customHeight="1">
      <c r="B721" s="33"/>
      <c r="C721" s="33"/>
      <c r="D721" s="182"/>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2:26" ht="14.25" customHeight="1">
      <c r="B722" s="33"/>
      <c r="C722" s="33"/>
      <c r="D722" s="182"/>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2:26" ht="14.25" customHeight="1">
      <c r="B723" s="33"/>
      <c r="C723" s="33"/>
      <c r="D723" s="182"/>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2:26" ht="14.25" customHeight="1">
      <c r="B724" s="33"/>
      <c r="C724" s="33"/>
      <c r="D724" s="182"/>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2:26" ht="14.25" customHeight="1">
      <c r="B725" s="33"/>
      <c r="C725" s="33"/>
      <c r="D725" s="182"/>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2:26" ht="14.25" customHeight="1">
      <c r="B726" s="33"/>
      <c r="C726" s="33"/>
      <c r="D726" s="182"/>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2:26" ht="14.25" customHeight="1">
      <c r="B727" s="33"/>
      <c r="C727" s="33"/>
      <c r="D727" s="182"/>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2:26" ht="14.25" customHeight="1">
      <c r="B728" s="33"/>
      <c r="C728" s="33"/>
      <c r="D728" s="182"/>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2:26" ht="14.25" customHeight="1">
      <c r="B729" s="33"/>
      <c r="C729" s="33"/>
      <c r="D729" s="182"/>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2:26" ht="14.25" customHeight="1">
      <c r="B730" s="33"/>
      <c r="C730" s="33"/>
      <c r="D730" s="182"/>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2:26" ht="14.25" customHeight="1">
      <c r="B731" s="33"/>
      <c r="C731" s="33"/>
      <c r="D731" s="182"/>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2:26" ht="14.25" customHeight="1">
      <c r="B732" s="33"/>
      <c r="C732" s="33"/>
      <c r="D732" s="182"/>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2:26" ht="14.25" customHeight="1">
      <c r="B733" s="33"/>
      <c r="C733" s="33"/>
      <c r="D733" s="182"/>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2:26" ht="14.25" customHeight="1">
      <c r="B734" s="33"/>
      <c r="C734" s="33"/>
      <c r="D734" s="182"/>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2:26" ht="14.25" customHeight="1">
      <c r="B735" s="33"/>
      <c r="C735" s="33"/>
      <c r="D735" s="182"/>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2:26" ht="14.25" customHeight="1">
      <c r="B736" s="33"/>
      <c r="C736" s="33"/>
      <c r="D736" s="182"/>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2:26" ht="14.25" customHeight="1">
      <c r="B737" s="33"/>
      <c r="C737" s="33"/>
      <c r="D737" s="182"/>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2:26" ht="14.25" customHeight="1">
      <c r="B738" s="33"/>
      <c r="C738" s="33"/>
      <c r="D738" s="182"/>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2:26" ht="14.25" customHeight="1">
      <c r="B739" s="33"/>
      <c r="C739" s="33"/>
      <c r="D739" s="182"/>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2:26" ht="14.25" customHeight="1">
      <c r="B740" s="33"/>
      <c r="C740" s="33"/>
      <c r="D740" s="182"/>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2:26" ht="14.25" customHeight="1">
      <c r="B741" s="33"/>
      <c r="C741" s="33"/>
      <c r="D741" s="182"/>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2:26" ht="14.25" customHeight="1">
      <c r="B742" s="33"/>
      <c r="C742" s="33"/>
      <c r="D742" s="182"/>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2:26" ht="14.25" customHeight="1">
      <c r="B743" s="33"/>
      <c r="C743" s="33"/>
      <c r="D743" s="182"/>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2:26" ht="14.25" customHeight="1">
      <c r="B744" s="33"/>
      <c r="C744" s="33"/>
      <c r="D744" s="182"/>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2:26" ht="14.25" customHeight="1">
      <c r="B745" s="33"/>
      <c r="C745" s="33"/>
      <c r="D745" s="182"/>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2:26" ht="14.25" customHeight="1">
      <c r="B746" s="33"/>
      <c r="C746" s="33"/>
      <c r="D746" s="182"/>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2:26" ht="14.25" customHeight="1">
      <c r="B747" s="33"/>
      <c r="C747" s="33"/>
      <c r="D747" s="182"/>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2:26" ht="14.25" customHeight="1">
      <c r="B748" s="33"/>
      <c r="C748" s="33"/>
      <c r="D748" s="182"/>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2:26" ht="14.25" customHeight="1">
      <c r="B749" s="33"/>
      <c r="C749" s="33"/>
      <c r="D749" s="182"/>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2:26" ht="14.25" customHeight="1">
      <c r="B750" s="33"/>
      <c r="C750" s="33"/>
      <c r="D750" s="182"/>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2:26" ht="14.25" customHeight="1">
      <c r="B751" s="33"/>
      <c r="C751" s="33"/>
      <c r="D751" s="182"/>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2:26" ht="14.25" customHeight="1">
      <c r="B752" s="33"/>
      <c r="C752" s="33"/>
      <c r="D752" s="182"/>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2:26" ht="14.25" customHeight="1">
      <c r="B753" s="33"/>
      <c r="C753" s="33"/>
      <c r="D753" s="182"/>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2:26" ht="14.25" customHeight="1">
      <c r="B754" s="33"/>
      <c r="C754" s="33"/>
      <c r="D754" s="182"/>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2:26" ht="14.25" customHeight="1">
      <c r="B755" s="33"/>
      <c r="C755" s="33"/>
      <c r="D755" s="182"/>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2:26" ht="14.25" customHeight="1">
      <c r="B756" s="33"/>
      <c r="C756" s="33"/>
      <c r="D756" s="182"/>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2:26" ht="14.25" customHeight="1">
      <c r="B757" s="33"/>
      <c r="C757" s="33"/>
      <c r="D757" s="182"/>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2:26" ht="14.25" customHeight="1">
      <c r="B758" s="33"/>
      <c r="C758" s="33"/>
      <c r="D758" s="182"/>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2:26" ht="14.25" customHeight="1">
      <c r="B759" s="33"/>
      <c r="C759" s="33"/>
      <c r="D759" s="182"/>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2:26" ht="14.25" customHeight="1">
      <c r="B760" s="33"/>
      <c r="C760" s="33"/>
      <c r="D760" s="182"/>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2:26" ht="14.25" customHeight="1">
      <c r="B761" s="33"/>
      <c r="C761" s="33"/>
      <c r="D761" s="182"/>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2:26" ht="14.25" customHeight="1">
      <c r="B762" s="33"/>
      <c r="C762" s="33"/>
      <c r="D762" s="182"/>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2:26" ht="14.25" customHeight="1">
      <c r="B763" s="33"/>
      <c r="C763" s="33"/>
      <c r="D763" s="182"/>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2:26" ht="14.25" customHeight="1">
      <c r="B764" s="33"/>
      <c r="C764" s="33"/>
      <c r="D764" s="182"/>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2:26" ht="14.25" customHeight="1">
      <c r="B765" s="33"/>
      <c r="C765" s="33"/>
      <c r="D765" s="182"/>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2:26" ht="14.25" customHeight="1">
      <c r="B766" s="33"/>
      <c r="C766" s="33"/>
      <c r="D766" s="182"/>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2:26" ht="14.25" customHeight="1">
      <c r="B767" s="33"/>
      <c r="C767" s="33"/>
      <c r="D767" s="182"/>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2:26" ht="14.25" customHeight="1">
      <c r="B768" s="33"/>
      <c r="C768" s="33"/>
      <c r="D768" s="182"/>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2:26" ht="14.25" customHeight="1">
      <c r="B769" s="33"/>
      <c r="C769" s="33"/>
      <c r="D769" s="182"/>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2:26" ht="14.25" customHeight="1">
      <c r="B770" s="33"/>
      <c r="C770" s="33"/>
      <c r="D770" s="182"/>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2:26" ht="14.25" customHeight="1">
      <c r="B771" s="33"/>
      <c r="C771" s="33"/>
      <c r="D771" s="182"/>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2:26" ht="14.25" customHeight="1">
      <c r="B772" s="33"/>
      <c r="C772" s="33"/>
      <c r="D772" s="182"/>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2:26" ht="14.25" customHeight="1">
      <c r="B773" s="33"/>
      <c r="C773" s="33"/>
      <c r="D773" s="182"/>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2:26" ht="14.25" customHeight="1">
      <c r="B774" s="33"/>
      <c r="C774" s="33"/>
      <c r="D774" s="182"/>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2:26" ht="14.25" customHeight="1">
      <c r="B775" s="33"/>
      <c r="C775" s="33"/>
      <c r="D775" s="182"/>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2:26" ht="14.25" customHeight="1">
      <c r="B776" s="33"/>
      <c r="C776" s="33"/>
      <c r="D776" s="182"/>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2:26" ht="14.25" customHeight="1">
      <c r="B777" s="33"/>
      <c r="C777" s="33"/>
      <c r="D777" s="182"/>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2:26" ht="14.25" customHeight="1">
      <c r="B778" s="33"/>
      <c r="C778" s="33"/>
      <c r="D778" s="182"/>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2:26" ht="14.25" customHeight="1">
      <c r="B779" s="33"/>
      <c r="C779" s="33"/>
      <c r="D779" s="182"/>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2:26" ht="14.25" customHeight="1">
      <c r="B780" s="33"/>
      <c r="C780" s="33"/>
      <c r="D780" s="182"/>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2:26" ht="14.25" customHeight="1">
      <c r="B781" s="33"/>
      <c r="C781" s="33"/>
      <c r="D781" s="182"/>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2:26" ht="14.25" customHeight="1">
      <c r="B782" s="33"/>
      <c r="C782" s="33"/>
      <c r="D782" s="182"/>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2:26" ht="14.25" customHeight="1">
      <c r="B783" s="33"/>
      <c r="C783" s="33"/>
      <c r="D783" s="182"/>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2:26" ht="14.25" customHeight="1">
      <c r="B784" s="33"/>
      <c r="C784" s="33"/>
      <c r="D784" s="182"/>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2:26" ht="14.25" customHeight="1">
      <c r="B785" s="33"/>
      <c r="C785" s="33"/>
      <c r="D785" s="182"/>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2:26" ht="14.25" customHeight="1">
      <c r="B786" s="33"/>
      <c r="C786" s="33"/>
      <c r="D786" s="182"/>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2:26" ht="14.25" customHeight="1">
      <c r="B787" s="33"/>
      <c r="C787" s="33"/>
      <c r="D787" s="182"/>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2:26" ht="14.25" customHeight="1">
      <c r="B788" s="33"/>
      <c r="C788" s="33"/>
      <c r="D788" s="182"/>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2:26" ht="14.25" customHeight="1">
      <c r="B789" s="33"/>
      <c r="C789" s="33"/>
      <c r="D789" s="182"/>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2:26" ht="14.25" customHeight="1">
      <c r="B790" s="33"/>
      <c r="C790" s="33"/>
      <c r="D790" s="182"/>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2:26" ht="14.25" customHeight="1">
      <c r="B791" s="33"/>
      <c r="C791" s="33"/>
      <c r="D791" s="182"/>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2:26" ht="14.25" customHeight="1">
      <c r="B792" s="33"/>
      <c r="C792" s="33"/>
      <c r="D792" s="182"/>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2:26" ht="14.25" customHeight="1">
      <c r="B793" s="33"/>
      <c r="C793" s="33"/>
      <c r="D793" s="182"/>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2:26" ht="14.25" customHeight="1">
      <c r="B794" s="33"/>
      <c r="C794" s="33"/>
      <c r="D794" s="182"/>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2:26" ht="14.25" customHeight="1">
      <c r="B795" s="33"/>
      <c r="C795" s="33"/>
      <c r="D795" s="182"/>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2:26" ht="14.25" customHeight="1">
      <c r="B796" s="33"/>
      <c r="C796" s="33"/>
      <c r="D796" s="182"/>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2:26" ht="14.25" customHeight="1">
      <c r="B797" s="33"/>
      <c r="C797" s="33"/>
      <c r="D797" s="182"/>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2:26" ht="14.25" customHeight="1">
      <c r="B798" s="33"/>
      <c r="C798" s="33"/>
      <c r="D798" s="182"/>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2:26" ht="14.25" customHeight="1">
      <c r="B799" s="33"/>
      <c r="C799" s="33"/>
      <c r="D799" s="182"/>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2:26" ht="14.25" customHeight="1">
      <c r="B800" s="33"/>
      <c r="C800" s="33"/>
      <c r="D800" s="182"/>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2:26" ht="14.25" customHeight="1">
      <c r="B801" s="33"/>
      <c r="C801" s="33"/>
      <c r="D801" s="182"/>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2:26" ht="14.25" customHeight="1">
      <c r="B802" s="33"/>
      <c r="C802" s="33"/>
      <c r="D802" s="182"/>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2:26" ht="14.25" customHeight="1">
      <c r="B803" s="33"/>
      <c r="C803" s="33"/>
      <c r="D803" s="182"/>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2:26" ht="14.25" customHeight="1">
      <c r="B804" s="33"/>
      <c r="C804" s="33"/>
      <c r="D804" s="182"/>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2:26" ht="14.25" customHeight="1">
      <c r="B805" s="33"/>
      <c r="C805" s="33"/>
      <c r="D805" s="182"/>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2:26" ht="14.25" customHeight="1">
      <c r="B806" s="33"/>
      <c r="C806" s="33"/>
      <c r="D806" s="182"/>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2:26" ht="14.25" customHeight="1">
      <c r="B807" s="33"/>
      <c r="C807" s="33"/>
      <c r="D807" s="182"/>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2:26" ht="14.25" customHeight="1">
      <c r="B808" s="33"/>
      <c r="C808" s="33"/>
      <c r="D808" s="182"/>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2:26" ht="14.25" customHeight="1">
      <c r="B809" s="33"/>
      <c r="C809" s="33"/>
      <c r="D809" s="182"/>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2:26" ht="14.25" customHeight="1">
      <c r="B810" s="33"/>
      <c r="C810" s="33"/>
      <c r="D810" s="182"/>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2:26" ht="14.25" customHeight="1">
      <c r="B811" s="33"/>
      <c r="C811" s="33"/>
      <c r="D811" s="182"/>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2:26" ht="14.25" customHeight="1">
      <c r="B812" s="33"/>
      <c r="C812" s="33"/>
      <c r="D812" s="182"/>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2:26" ht="14.25" customHeight="1">
      <c r="B813" s="33"/>
      <c r="C813" s="33"/>
      <c r="D813" s="182"/>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2:26" ht="14.25" customHeight="1">
      <c r="B814" s="33"/>
      <c r="C814" s="33"/>
      <c r="D814" s="182"/>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2:26" ht="14.25" customHeight="1">
      <c r="B815" s="33"/>
      <c r="C815" s="33"/>
      <c r="D815" s="182"/>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2:26" ht="14.25" customHeight="1">
      <c r="B816" s="33"/>
      <c r="C816" s="33"/>
      <c r="D816" s="182"/>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2:26" ht="14.25" customHeight="1">
      <c r="B817" s="33"/>
      <c r="C817" s="33"/>
      <c r="D817" s="182"/>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2:26" ht="14.25" customHeight="1">
      <c r="B818" s="33"/>
      <c r="C818" s="33"/>
      <c r="D818" s="182"/>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2:26" ht="14.25" customHeight="1">
      <c r="B819" s="33"/>
      <c r="C819" s="33"/>
      <c r="D819" s="182"/>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2:26" ht="14.25" customHeight="1">
      <c r="B820" s="33"/>
      <c r="C820" s="33"/>
      <c r="D820" s="182"/>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2:26" ht="14.25" customHeight="1">
      <c r="B821" s="33"/>
      <c r="C821" s="33"/>
      <c r="D821" s="182"/>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2:26" ht="14.25" customHeight="1">
      <c r="B822" s="33"/>
      <c r="C822" s="33"/>
      <c r="D822" s="182"/>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2:26" ht="14.25" customHeight="1">
      <c r="B823" s="33"/>
      <c r="C823" s="33"/>
      <c r="D823" s="182"/>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2:26" ht="14.25" customHeight="1">
      <c r="B824" s="33"/>
      <c r="C824" s="33"/>
      <c r="D824" s="182"/>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2:26" ht="14.25" customHeight="1">
      <c r="B825" s="33"/>
      <c r="C825" s="33"/>
      <c r="D825" s="182"/>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2:26" ht="14.25" customHeight="1">
      <c r="B826" s="33"/>
      <c r="C826" s="33"/>
      <c r="D826" s="182"/>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2:26" ht="14.25" customHeight="1">
      <c r="B827" s="33"/>
      <c r="C827" s="33"/>
      <c r="D827" s="182"/>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2:26" ht="14.25" customHeight="1">
      <c r="B828" s="33"/>
      <c r="C828" s="33"/>
      <c r="D828" s="182"/>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2:26" ht="14.25" customHeight="1">
      <c r="B829" s="33"/>
      <c r="C829" s="33"/>
      <c r="D829" s="182"/>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2:26" ht="14.25" customHeight="1">
      <c r="B830" s="33"/>
      <c r="C830" s="33"/>
      <c r="D830" s="182"/>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2:26" ht="14.25" customHeight="1">
      <c r="B831" s="33"/>
      <c r="C831" s="33"/>
      <c r="D831" s="182"/>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2:26" ht="14.25" customHeight="1">
      <c r="B832" s="33"/>
      <c r="C832" s="33"/>
      <c r="D832" s="182"/>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2:26" ht="14.25" customHeight="1">
      <c r="B833" s="33"/>
      <c r="C833" s="33"/>
      <c r="D833" s="182"/>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2:26" ht="14.25" customHeight="1">
      <c r="B834" s="33"/>
      <c r="C834" s="33"/>
      <c r="D834" s="182"/>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2:26" ht="14.25" customHeight="1">
      <c r="B835" s="33"/>
      <c r="C835" s="33"/>
      <c r="D835" s="182"/>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2:26" ht="14.25" customHeight="1">
      <c r="B836" s="33"/>
      <c r="C836" s="33"/>
      <c r="D836" s="182"/>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2:26" ht="14.25" customHeight="1">
      <c r="B837" s="33"/>
      <c r="C837" s="33"/>
      <c r="D837" s="182"/>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2:26" ht="14.25" customHeight="1">
      <c r="B838" s="33"/>
      <c r="C838" s="33"/>
      <c r="D838" s="182"/>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2:26" ht="14.25" customHeight="1">
      <c r="B839" s="33"/>
      <c r="C839" s="33"/>
      <c r="D839" s="182"/>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2:26" ht="14.25" customHeight="1">
      <c r="B840" s="33"/>
      <c r="C840" s="33"/>
      <c r="D840" s="182"/>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2:26" ht="14.25" customHeight="1">
      <c r="B841" s="33"/>
      <c r="C841" s="33"/>
      <c r="D841" s="182"/>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2:26" ht="14.25" customHeight="1">
      <c r="B842" s="33"/>
      <c r="C842" s="33"/>
      <c r="D842" s="182"/>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2:26" ht="14.25" customHeight="1">
      <c r="B843" s="33"/>
      <c r="C843" s="33"/>
      <c r="D843" s="182"/>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2:26" ht="14.25" customHeight="1">
      <c r="B844" s="33"/>
      <c r="C844" s="33"/>
      <c r="D844" s="182"/>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2:26" ht="14.25" customHeight="1">
      <c r="B845" s="33"/>
      <c r="C845" s="33"/>
      <c r="D845" s="182"/>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2:26" ht="14.25" customHeight="1">
      <c r="B846" s="33"/>
      <c r="C846" s="33"/>
      <c r="D846" s="182"/>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2:26" ht="14.25" customHeight="1">
      <c r="B847" s="33"/>
      <c r="C847" s="33"/>
      <c r="D847" s="182"/>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2:26" ht="14.25" customHeight="1">
      <c r="B848" s="33"/>
      <c r="C848" s="33"/>
      <c r="D848" s="182"/>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2:26" ht="14.25" customHeight="1">
      <c r="B849" s="33"/>
      <c r="C849" s="33"/>
      <c r="D849" s="182"/>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2:26" ht="14.25" customHeight="1">
      <c r="B850" s="33"/>
      <c r="C850" s="33"/>
      <c r="D850" s="182"/>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2:26" ht="14.25" customHeight="1">
      <c r="B851" s="33"/>
      <c r="C851" s="33"/>
      <c r="D851" s="182"/>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2:26" ht="14.25" customHeight="1">
      <c r="B852" s="33"/>
      <c r="C852" s="33"/>
      <c r="D852" s="182"/>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2:26" ht="14.25" customHeight="1">
      <c r="B853" s="33"/>
      <c r="C853" s="33"/>
      <c r="D853" s="182"/>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2:26" ht="14.25" customHeight="1">
      <c r="B854" s="33"/>
      <c r="C854" s="33"/>
      <c r="D854" s="182"/>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2:26" ht="14.25" customHeight="1">
      <c r="B855" s="33"/>
      <c r="C855" s="33"/>
      <c r="D855" s="182"/>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2:26" ht="14.25" customHeight="1">
      <c r="B856" s="33"/>
      <c r="C856" s="33"/>
      <c r="D856" s="182"/>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2:26" ht="14.25" customHeight="1">
      <c r="B857" s="33"/>
      <c r="C857" s="33"/>
      <c r="D857" s="182"/>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2:26" ht="14.25" customHeight="1">
      <c r="B858" s="33"/>
      <c r="C858" s="33"/>
      <c r="D858" s="182"/>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2:26" ht="14.25" customHeight="1">
      <c r="B859" s="33"/>
      <c r="C859" s="33"/>
      <c r="D859" s="182"/>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2:26" ht="14.25" customHeight="1">
      <c r="B860" s="33"/>
      <c r="C860" s="33"/>
      <c r="D860" s="182"/>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2:26" ht="14.25" customHeight="1">
      <c r="B861" s="33"/>
      <c r="C861" s="33"/>
      <c r="D861" s="182"/>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2:26" ht="14.25" customHeight="1">
      <c r="B862" s="33"/>
      <c r="C862" s="33"/>
      <c r="D862" s="182"/>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2:26" ht="14.25" customHeight="1">
      <c r="B863" s="33"/>
      <c r="C863" s="33"/>
      <c r="D863" s="182"/>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2:26" ht="14.25" customHeight="1">
      <c r="B864" s="33"/>
      <c r="C864" s="33"/>
      <c r="D864" s="182"/>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2:26" ht="14.25" customHeight="1">
      <c r="B865" s="33"/>
      <c r="C865" s="33"/>
      <c r="D865" s="182"/>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2:26" ht="14.25" customHeight="1">
      <c r="B866" s="33"/>
      <c r="C866" s="33"/>
      <c r="D866" s="182"/>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2:26" ht="14.25" customHeight="1">
      <c r="B867" s="33"/>
      <c r="C867" s="33"/>
      <c r="D867" s="182"/>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2:26" ht="14.25" customHeight="1">
      <c r="B868" s="33"/>
      <c r="C868" s="33"/>
      <c r="D868" s="182"/>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2:26" ht="14.25" customHeight="1">
      <c r="B869" s="33"/>
      <c r="C869" s="33"/>
      <c r="D869" s="182"/>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2:26" ht="14.25" customHeight="1">
      <c r="B870" s="33"/>
      <c r="C870" s="33"/>
      <c r="D870" s="182"/>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2:26" ht="14.25" customHeight="1">
      <c r="B871" s="33"/>
      <c r="C871" s="33"/>
      <c r="D871" s="182"/>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2:26" ht="14.25" customHeight="1">
      <c r="B872" s="33"/>
      <c r="C872" s="33"/>
      <c r="D872" s="182"/>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2:26" ht="14.25" customHeight="1">
      <c r="B873" s="33"/>
      <c r="C873" s="33"/>
      <c r="D873" s="182"/>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2:26" ht="14.25" customHeight="1">
      <c r="B874" s="33"/>
      <c r="C874" s="33"/>
      <c r="D874" s="182"/>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2:26" ht="14.25" customHeight="1">
      <c r="B875" s="33"/>
      <c r="C875" s="33"/>
      <c r="D875" s="182"/>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2:26" ht="14.25" customHeight="1">
      <c r="B876" s="33"/>
      <c r="C876" s="33"/>
      <c r="D876" s="182"/>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2:26" ht="14.25" customHeight="1">
      <c r="B877" s="33"/>
      <c r="C877" s="33"/>
      <c r="D877" s="182"/>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2:26" ht="14.25" customHeight="1">
      <c r="B878" s="33"/>
      <c r="C878" s="33"/>
      <c r="D878" s="182"/>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2:26" ht="14.25" customHeight="1">
      <c r="B879" s="33"/>
      <c r="C879" s="33"/>
      <c r="D879" s="182"/>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2:26" ht="14.25" customHeight="1">
      <c r="B880" s="33"/>
      <c r="C880" s="33"/>
      <c r="D880" s="182"/>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2:26" ht="14.25" customHeight="1">
      <c r="B881" s="33"/>
      <c r="C881" s="33"/>
      <c r="D881" s="182"/>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2:26" ht="14.25" customHeight="1">
      <c r="B882" s="33"/>
      <c r="C882" s="33"/>
      <c r="D882" s="182"/>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2:26" ht="14.25" customHeight="1">
      <c r="B883" s="33"/>
      <c r="C883" s="33"/>
      <c r="D883" s="182"/>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2:26" ht="14.25" customHeight="1">
      <c r="B884" s="33"/>
      <c r="C884" s="33"/>
      <c r="D884" s="182"/>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2:26" ht="14.25" customHeight="1">
      <c r="B885" s="33"/>
      <c r="C885" s="33"/>
      <c r="D885" s="182"/>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2:26" ht="14.25" customHeight="1">
      <c r="B886" s="33"/>
      <c r="C886" s="33"/>
      <c r="D886" s="182"/>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2:26" ht="14.25" customHeight="1">
      <c r="B887" s="33"/>
      <c r="C887" s="33"/>
      <c r="D887" s="182"/>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2:26" ht="14.25" customHeight="1">
      <c r="B888" s="33"/>
      <c r="C888" s="33"/>
      <c r="D888" s="182"/>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2:26" ht="14.25" customHeight="1">
      <c r="B889" s="33"/>
      <c r="C889" s="33"/>
      <c r="D889" s="182"/>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2:26" ht="14.25" customHeight="1">
      <c r="B890" s="33"/>
      <c r="C890" s="33"/>
      <c r="D890" s="182"/>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2:26" ht="14.25" customHeight="1">
      <c r="B891" s="33"/>
      <c r="C891" s="33"/>
      <c r="D891" s="182"/>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2:26" ht="14.25" customHeight="1">
      <c r="B892" s="33"/>
      <c r="C892" s="33"/>
      <c r="D892" s="182"/>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2:26" ht="14.25" customHeight="1">
      <c r="B893" s="33"/>
      <c r="C893" s="33"/>
      <c r="D893" s="182"/>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2:26" ht="14.25" customHeight="1">
      <c r="B894" s="33"/>
      <c r="C894" s="33"/>
      <c r="D894" s="182"/>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2:26" ht="14.25" customHeight="1">
      <c r="B895" s="33"/>
      <c r="C895" s="33"/>
      <c r="D895" s="182"/>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2:26" ht="14.25" customHeight="1">
      <c r="B896" s="33"/>
      <c r="C896" s="33"/>
      <c r="D896" s="182"/>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2:26" ht="14.25" customHeight="1">
      <c r="B897" s="33"/>
      <c r="C897" s="33"/>
      <c r="D897" s="182"/>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2:26" ht="14.25" customHeight="1">
      <c r="B898" s="33"/>
      <c r="C898" s="33"/>
      <c r="D898" s="182"/>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2:26" ht="14.25" customHeight="1">
      <c r="B899" s="33"/>
      <c r="C899" s="33"/>
      <c r="D899" s="182"/>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2:26" ht="14.25" customHeight="1">
      <c r="B900" s="33"/>
      <c r="C900" s="33"/>
      <c r="D900" s="182"/>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2:26" ht="14.25" customHeight="1">
      <c r="B901" s="33"/>
      <c r="C901" s="33"/>
      <c r="D901" s="182"/>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2:26" ht="14.25" customHeight="1">
      <c r="B902" s="33"/>
      <c r="C902" s="33"/>
      <c r="D902" s="182"/>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2:26" ht="14.25" customHeight="1">
      <c r="B903" s="33"/>
      <c r="C903" s="33"/>
      <c r="D903" s="182"/>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2:26" ht="14.25" customHeight="1">
      <c r="B904" s="33"/>
      <c r="C904" s="33"/>
      <c r="D904" s="182"/>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2:26" ht="14.25" customHeight="1">
      <c r="B905" s="33"/>
      <c r="C905" s="33"/>
      <c r="D905" s="182"/>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2:26" ht="14.25" customHeight="1">
      <c r="B906" s="33"/>
      <c r="C906" s="33"/>
      <c r="D906" s="182"/>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2:26" ht="14.25" customHeight="1">
      <c r="B907" s="33"/>
      <c r="C907" s="33"/>
      <c r="D907" s="182"/>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2:26" ht="14.25" customHeight="1">
      <c r="B908" s="33"/>
      <c r="C908" s="33"/>
      <c r="D908" s="182"/>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2:26" ht="14.25" customHeight="1">
      <c r="B909" s="33"/>
      <c r="C909" s="33"/>
      <c r="D909" s="182"/>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2:26" ht="14.25" customHeight="1">
      <c r="B910" s="33"/>
      <c r="C910" s="33"/>
      <c r="D910" s="182"/>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2:26" ht="14.25" customHeight="1">
      <c r="B911" s="33"/>
      <c r="C911" s="33"/>
      <c r="D911" s="182"/>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2:26" ht="14.25" customHeight="1">
      <c r="B912" s="33"/>
      <c r="C912" s="33"/>
      <c r="D912" s="182"/>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2:26" ht="14.25" customHeight="1">
      <c r="B913" s="33"/>
      <c r="C913" s="33"/>
      <c r="D913" s="182"/>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2:26" ht="14.25" customHeight="1">
      <c r="B914" s="33"/>
      <c r="C914" s="33"/>
      <c r="D914" s="182"/>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2:26" ht="14.25" customHeight="1">
      <c r="B915" s="33"/>
      <c r="C915" s="33"/>
      <c r="D915" s="182"/>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2:26" ht="14.25" customHeight="1">
      <c r="B916" s="33"/>
      <c r="C916" s="33"/>
      <c r="D916" s="182"/>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2:26" ht="14.25" customHeight="1">
      <c r="B917" s="33"/>
      <c r="C917" s="33"/>
      <c r="D917" s="182"/>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2:26" ht="14.25" customHeight="1">
      <c r="B918" s="33"/>
      <c r="C918" s="33"/>
      <c r="D918" s="182"/>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2:26" ht="14.25" customHeight="1">
      <c r="B919" s="33"/>
      <c r="C919" s="33"/>
      <c r="D919" s="182"/>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2:26" ht="14.25" customHeight="1">
      <c r="B920" s="33"/>
      <c r="C920" s="33"/>
      <c r="D920" s="182"/>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2:26" ht="14.25" customHeight="1">
      <c r="B921" s="33"/>
      <c r="C921" s="33"/>
      <c r="D921" s="182"/>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2:26" ht="14.25" customHeight="1">
      <c r="B922" s="33"/>
      <c r="C922" s="33"/>
      <c r="D922" s="182"/>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2:26" ht="14.25" customHeight="1">
      <c r="B923" s="33"/>
      <c r="C923" s="33"/>
      <c r="D923" s="182"/>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2:26" ht="14.25" customHeight="1">
      <c r="B924" s="33"/>
      <c r="C924" s="33"/>
      <c r="D924" s="182"/>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2:26" ht="14.25" customHeight="1">
      <c r="B925" s="33"/>
      <c r="C925" s="33"/>
      <c r="D925" s="182"/>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2:26" ht="14.25" customHeight="1">
      <c r="B926" s="33"/>
      <c r="C926" s="33"/>
      <c r="D926" s="182"/>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2:26" ht="14.25" customHeight="1">
      <c r="B927" s="33"/>
      <c r="C927" s="33"/>
      <c r="D927" s="182"/>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2:26" ht="14.25" customHeight="1">
      <c r="B928" s="33"/>
      <c r="C928" s="33"/>
      <c r="D928" s="182"/>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2:26" ht="14.25" customHeight="1">
      <c r="B929" s="33"/>
      <c r="C929" s="33"/>
      <c r="D929" s="182"/>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2:26" ht="14.25" customHeight="1">
      <c r="B930" s="33"/>
      <c r="C930" s="33"/>
      <c r="D930" s="182"/>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2:26" ht="14.25" customHeight="1">
      <c r="B931" s="33"/>
      <c r="C931" s="33"/>
      <c r="D931" s="182"/>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2:26" ht="14.25" customHeight="1">
      <c r="B932" s="33"/>
      <c r="C932" s="33"/>
      <c r="D932" s="182"/>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2:26" ht="14.25" customHeight="1">
      <c r="B933" s="33"/>
      <c r="C933" s="33"/>
      <c r="D933" s="182"/>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2:26" ht="14.25" customHeight="1">
      <c r="B934" s="33"/>
      <c r="C934" s="33"/>
      <c r="D934" s="182"/>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2:26" ht="14.25" customHeight="1">
      <c r="B935" s="33"/>
      <c r="C935" s="33"/>
      <c r="D935" s="182"/>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2:26" ht="14.25" customHeight="1">
      <c r="B936" s="33"/>
      <c r="C936" s="33"/>
      <c r="D936" s="182"/>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2:26" ht="14.25" customHeight="1">
      <c r="B937" s="33"/>
      <c r="C937" s="33"/>
      <c r="D937" s="182"/>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2:26" ht="14.25" customHeight="1">
      <c r="B938" s="33"/>
      <c r="C938" s="33"/>
      <c r="D938" s="182"/>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2:26" ht="14.25" customHeight="1">
      <c r="B939" s="33"/>
      <c r="C939" s="33"/>
      <c r="D939" s="182"/>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2:26" ht="14.25" customHeight="1">
      <c r="B940" s="33"/>
      <c r="C940" s="33"/>
      <c r="D940" s="182"/>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2:26" ht="14.25" customHeight="1">
      <c r="B941" s="33"/>
      <c r="C941" s="33"/>
      <c r="D941" s="182"/>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2:26" ht="14.25" customHeight="1">
      <c r="B942" s="33"/>
      <c r="C942" s="33"/>
      <c r="D942" s="182"/>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2:26" ht="14.25" customHeight="1">
      <c r="B943" s="33"/>
      <c r="C943" s="33"/>
      <c r="D943" s="182"/>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2:26" ht="14.25" customHeight="1">
      <c r="B944" s="33"/>
      <c r="C944" s="33"/>
      <c r="D944" s="182"/>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2:26" ht="14.25" customHeight="1">
      <c r="B945" s="33"/>
      <c r="C945" s="33"/>
      <c r="D945" s="182"/>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2:26" ht="14.25" customHeight="1">
      <c r="B946" s="33"/>
      <c r="C946" s="33"/>
      <c r="D946" s="182"/>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2:26" ht="14.25" customHeight="1">
      <c r="B947" s="33"/>
      <c r="C947" s="33"/>
      <c r="D947" s="182"/>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2:26" ht="14.25" customHeight="1">
      <c r="B948" s="33"/>
      <c r="C948" s="33"/>
      <c r="D948" s="182"/>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2:26" ht="14.25" customHeight="1">
      <c r="B949" s="33"/>
      <c r="C949" s="33"/>
      <c r="D949" s="182"/>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2:26" ht="14.25" customHeight="1">
      <c r="B950" s="33"/>
      <c r="C950" s="33"/>
      <c r="D950" s="182"/>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2:26" ht="14.25" customHeight="1">
      <c r="B951" s="33"/>
      <c r="C951" s="33"/>
      <c r="D951" s="182"/>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2:26" ht="14.25" customHeight="1">
      <c r="B952" s="33"/>
      <c r="C952" s="33"/>
      <c r="D952" s="182"/>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2:26" ht="14.25" customHeight="1">
      <c r="B953" s="33"/>
      <c r="C953" s="33"/>
      <c r="D953" s="182"/>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2:26" ht="14.25" customHeight="1">
      <c r="B954" s="33"/>
      <c r="C954" s="33"/>
      <c r="D954" s="182"/>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2:26" ht="14.25" customHeight="1">
      <c r="B955" s="33"/>
      <c r="C955" s="33"/>
      <c r="D955" s="182"/>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2:26" ht="14.25" customHeight="1">
      <c r="B956" s="33"/>
      <c r="C956" s="33"/>
      <c r="D956" s="182"/>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2:26" ht="14.25" customHeight="1">
      <c r="B957" s="33"/>
      <c r="C957" s="33"/>
      <c r="D957" s="182"/>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2:26" ht="14.25" customHeight="1">
      <c r="B958" s="33"/>
      <c r="C958" s="33"/>
      <c r="D958" s="182"/>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2:26" ht="14.25" customHeight="1">
      <c r="B959" s="33"/>
      <c r="C959" s="33"/>
      <c r="D959" s="182"/>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2:26" ht="14.25" customHeight="1">
      <c r="B960" s="33"/>
      <c r="C960" s="33"/>
      <c r="D960" s="182"/>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2:26" ht="14.25" customHeight="1">
      <c r="B961" s="33"/>
      <c r="C961" s="33"/>
      <c r="D961" s="182"/>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2:26" ht="14.25" customHeight="1">
      <c r="B962" s="33"/>
      <c r="C962" s="33"/>
      <c r="D962" s="182"/>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2:26" ht="14.25" customHeight="1">
      <c r="B963" s="33"/>
      <c r="C963" s="33"/>
      <c r="D963" s="182"/>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2:26" ht="14.25" customHeight="1">
      <c r="B964" s="33"/>
      <c r="C964" s="33"/>
      <c r="D964" s="182"/>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2:26" ht="14.25" customHeight="1">
      <c r="B965" s="33"/>
      <c r="C965" s="33"/>
      <c r="D965" s="182"/>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2:26" ht="14.25" customHeight="1">
      <c r="B966" s="33"/>
      <c r="C966" s="33"/>
      <c r="D966" s="182"/>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2:26" ht="14.25" customHeight="1">
      <c r="B967" s="33"/>
      <c r="C967" s="33"/>
      <c r="D967" s="182"/>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2:26" ht="14.25" customHeight="1">
      <c r="B968" s="33"/>
      <c r="C968" s="33"/>
      <c r="D968" s="182"/>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2:26" ht="14.25" customHeight="1">
      <c r="B969" s="33"/>
      <c r="C969" s="33"/>
      <c r="D969" s="182"/>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2:26" ht="14.25" customHeight="1">
      <c r="B970" s="33"/>
      <c r="C970" s="33"/>
      <c r="D970" s="182"/>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2:26" ht="14.25" customHeight="1">
      <c r="B971" s="33"/>
      <c r="C971" s="33"/>
      <c r="D971" s="182"/>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2:26" ht="14.25" customHeight="1">
      <c r="B972" s="33"/>
      <c r="C972" s="33"/>
      <c r="D972" s="182"/>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2:26" ht="14.25" customHeight="1">
      <c r="B973" s="33"/>
      <c r="C973" s="33"/>
      <c r="D973" s="182"/>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2:26" ht="14.25" customHeight="1">
      <c r="B974" s="33"/>
      <c r="C974" s="33"/>
      <c r="D974" s="182"/>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2:26" ht="14.25" customHeight="1">
      <c r="B975" s="33"/>
      <c r="C975" s="33"/>
      <c r="D975" s="182"/>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2:26" ht="14.25" customHeight="1">
      <c r="B976" s="33"/>
      <c r="C976" s="33"/>
      <c r="D976" s="182"/>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2:26" ht="14.25" customHeight="1">
      <c r="B977" s="33"/>
      <c r="C977" s="33"/>
      <c r="D977" s="182"/>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2:26" ht="14.25" customHeight="1">
      <c r="B978" s="33"/>
      <c r="C978" s="33"/>
      <c r="D978" s="182"/>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2:26" ht="14.25" customHeight="1">
      <c r="B979" s="33"/>
      <c r="C979" s="33"/>
      <c r="D979" s="182"/>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2:26" ht="14.25" customHeight="1">
      <c r="B980" s="33"/>
      <c r="C980" s="33"/>
      <c r="D980" s="182"/>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2:26" ht="14.25" customHeight="1">
      <c r="B981" s="33"/>
      <c r="C981" s="33"/>
      <c r="D981" s="182"/>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2:26" ht="14.25" customHeight="1">
      <c r="B982" s="33"/>
      <c r="C982" s="33"/>
      <c r="D982" s="182"/>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2:26" ht="14.25" customHeight="1">
      <c r="B983" s="33"/>
      <c r="C983" s="33"/>
      <c r="D983" s="182"/>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2:26" ht="14.25" customHeight="1">
      <c r="B984" s="33"/>
      <c r="C984" s="33"/>
      <c r="D984" s="182"/>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2:26" ht="14.25" customHeight="1">
      <c r="B985" s="33"/>
      <c r="C985" s="33"/>
      <c r="D985" s="182"/>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2:26" ht="14.25" customHeight="1">
      <c r="B986" s="33"/>
      <c r="C986" s="33"/>
      <c r="D986" s="182"/>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2:26" ht="14.25" customHeight="1">
      <c r="B987" s="33"/>
      <c r="C987" s="33"/>
      <c r="D987" s="182"/>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2:26" ht="14.25" customHeight="1">
      <c r="B988" s="33"/>
      <c r="C988" s="33"/>
      <c r="D988" s="182"/>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2:26" ht="14.25" customHeight="1">
      <c r="B989" s="33"/>
      <c r="C989" s="33"/>
      <c r="D989" s="182"/>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2:26" ht="14.25" customHeight="1">
      <c r="B990" s="33"/>
      <c r="C990" s="33"/>
      <c r="D990" s="182"/>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2:26" ht="14.25" customHeight="1">
      <c r="B991" s="33"/>
      <c r="C991" s="33"/>
      <c r="D991" s="182"/>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2:26" ht="14.25" customHeight="1">
      <c r="B992" s="33"/>
      <c r="C992" s="33"/>
      <c r="D992" s="182"/>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2:26" ht="14.25" customHeight="1">
      <c r="B993" s="33"/>
      <c r="C993" s="33"/>
      <c r="D993" s="182"/>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2:26" ht="14.25" customHeight="1">
      <c r="B994" s="33"/>
      <c r="C994" s="33"/>
      <c r="D994" s="182"/>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2:26" ht="14.25" customHeight="1">
      <c r="B995" s="33"/>
      <c r="C995" s="33"/>
      <c r="D995" s="182"/>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2:26" ht="14.25" customHeight="1">
      <c r="B996" s="33"/>
      <c r="C996" s="33"/>
      <c r="D996" s="182"/>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2:26" ht="14.25" customHeight="1">
      <c r="B997" s="33"/>
      <c r="C997" s="33"/>
      <c r="D997" s="182"/>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2:26" ht="14.25" customHeight="1">
      <c r="B998" s="33"/>
      <c r="C998" s="33"/>
      <c r="D998" s="182"/>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2:26" ht="14.25" customHeight="1">
      <c r="B999" s="33"/>
      <c r="C999" s="33"/>
      <c r="D999" s="182"/>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2:26" ht="14.25" customHeight="1">
      <c r="B1000" s="33"/>
      <c r="C1000" s="33"/>
      <c r="D1000" s="182"/>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sheetProtection algorithmName="SHA-512" hashValue="NraZjwtauW1XKm0db6ZD8a7TW3UnN9wsJqZNjJYe2AHJAx2+BFBrCeWwEH1p9/NEy13ba+v4WuO3htVx6bKfrg==" saltValue="JcFdRO7JCwyg7IboyzGavw==" spinCount="100000" sheet="1" objects="1" scenarios="1"/>
  <mergeCells count="2">
    <mergeCell ref="B6:D6"/>
    <mergeCell ref="B57:C57"/>
  </mergeCells>
  <hyperlinks>
    <hyperlink ref="B9" location="'Health &amp; Safety'!A1" display="Health and Safety" xr:uid="{00000000-0004-0000-0E00-000000000000}"/>
    <hyperlink ref="B20" location="Social!A1" display="Workforce Demographics" xr:uid="{00000000-0004-0000-0E00-000001000000}"/>
    <hyperlink ref="B33" location="null!A1" display="Talent Management" xr:uid="{00000000-0004-0000-0E00-000002000000}"/>
    <hyperlink ref="B47" location="Communities!A1" display="Communities" xr:uid="{00000000-0004-0000-0E00-000003000000}"/>
    <hyperlink ref="B57" location="null!A1" display="Economic Performance and Contributions" xr:uid="{00000000-0004-0000-0E00-000004000000}"/>
    <hyperlink ref="B64" location="'Indigenous Peoples'!A1" display="Indigenous Peoples" xr:uid="{00000000-0004-0000-0E00-000005000000}"/>
    <hyperlink ref="B70" location="Communities!A1" display="Communities" xr:uid="{00000000-0004-0000-0E00-000006000000}"/>
  </hyperlink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AE5E3"/>
  </sheetPr>
  <dimension ref="A1:Z1000"/>
  <sheetViews>
    <sheetView showGridLines="0" workbookViewId="0">
      <selection activeCell="E1" sqref="E1"/>
    </sheetView>
  </sheetViews>
  <sheetFormatPr defaultColWidth="14.453125" defaultRowHeight="15" customHeight="1"/>
  <cols>
    <col min="1" max="1" width="1.54296875" customWidth="1"/>
    <col min="2" max="2" width="32.453125" customWidth="1"/>
    <col min="3" max="3" width="14.54296875" customWidth="1"/>
    <col min="4" max="4" width="14" customWidth="1"/>
    <col min="5" max="6" width="16.453125" customWidth="1"/>
    <col min="7" max="13" width="14" customWidth="1"/>
    <col min="14" max="14" width="14.453125" customWidth="1"/>
    <col min="15" max="26" width="8.54296875" customWidth="1"/>
  </cols>
  <sheetData>
    <row r="1" spans="1:26" ht="66" customHeight="1">
      <c r="A1" s="58"/>
      <c r="B1" s="189"/>
      <c r="C1" s="58"/>
      <c r="D1" s="58"/>
      <c r="E1" s="58"/>
      <c r="F1" s="58"/>
      <c r="G1" s="58"/>
      <c r="H1" s="58"/>
      <c r="I1" s="58"/>
      <c r="J1" s="58"/>
      <c r="K1" s="58"/>
      <c r="L1" s="58"/>
      <c r="M1" s="58"/>
      <c r="N1" s="58"/>
      <c r="O1" s="58"/>
      <c r="P1" s="58"/>
      <c r="Q1" s="58"/>
      <c r="R1" s="58"/>
      <c r="S1" s="58"/>
      <c r="T1" s="58"/>
      <c r="U1" s="58"/>
      <c r="V1" s="58"/>
      <c r="W1" s="58"/>
      <c r="X1" s="58"/>
      <c r="Y1" s="58"/>
      <c r="Z1" s="58"/>
    </row>
    <row r="2" spans="1:26" ht="15" customHeight="1">
      <c r="A2" s="58"/>
      <c r="B2" s="1404" t="s">
        <v>1461</v>
      </c>
      <c r="C2" s="1279"/>
      <c r="D2" s="1279"/>
      <c r="E2" s="1279"/>
      <c r="F2" s="1279"/>
      <c r="G2" s="1279"/>
      <c r="H2" s="1279"/>
      <c r="I2" s="1279"/>
      <c r="J2" s="1279"/>
      <c r="K2" s="1279"/>
      <c r="L2" s="1279"/>
      <c r="M2" s="58"/>
      <c r="N2" s="58"/>
      <c r="O2" s="58"/>
      <c r="P2" s="58"/>
      <c r="Q2" s="58"/>
      <c r="R2" s="58"/>
      <c r="S2" s="58"/>
      <c r="T2" s="58"/>
      <c r="U2" s="58"/>
      <c r="V2" s="58"/>
      <c r="W2" s="58"/>
      <c r="X2" s="58"/>
      <c r="Y2" s="58"/>
      <c r="Z2" s="58"/>
    </row>
    <row r="3" spans="1:26" ht="11.25" customHeight="1">
      <c r="A3" s="58"/>
      <c r="B3" s="193"/>
      <c r="C3" s="193"/>
      <c r="D3" s="193"/>
      <c r="E3" s="193"/>
      <c r="F3" s="193"/>
      <c r="G3" s="268"/>
      <c r="H3" s="268"/>
      <c r="I3" s="268"/>
      <c r="J3" s="58"/>
      <c r="K3" s="58"/>
      <c r="L3" s="58"/>
      <c r="M3" s="58"/>
      <c r="N3" s="58"/>
      <c r="O3" s="58"/>
      <c r="P3" s="58"/>
      <c r="Q3" s="58"/>
      <c r="R3" s="58"/>
      <c r="S3" s="58"/>
      <c r="T3" s="58"/>
      <c r="U3" s="58"/>
      <c r="V3" s="58"/>
      <c r="W3" s="58"/>
      <c r="X3" s="58"/>
      <c r="Y3" s="58"/>
      <c r="Z3" s="58"/>
    </row>
    <row r="4" spans="1:26" ht="24" customHeight="1">
      <c r="A4" s="58"/>
      <c r="B4" s="1280" t="s">
        <v>1731</v>
      </c>
      <c r="C4" s="1281"/>
      <c r="D4" s="1281"/>
      <c r="E4" s="1281"/>
      <c r="F4" s="1281"/>
      <c r="G4" s="1281"/>
      <c r="H4" s="1281"/>
      <c r="I4" s="1281"/>
      <c r="J4" s="58"/>
      <c r="K4" s="58"/>
      <c r="L4" s="58"/>
      <c r="M4" s="58"/>
      <c r="N4" s="58"/>
      <c r="O4" s="58"/>
      <c r="P4" s="58"/>
      <c r="Q4" s="58"/>
      <c r="R4" s="58"/>
      <c r="S4" s="58"/>
      <c r="T4" s="58"/>
      <c r="U4" s="58"/>
      <c r="V4" s="58"/>
      <c r="W4" s="58"/>
      <c r="X4" s="58"/>
      <c r="Y4" s="58"/>
      <c r="Z4" s="58"/>
    </row>
    <row r="5" spans="1:26" ht="9" customHeight="1">
      <c r="A5" s="58"/>
      <c r="B5" s="194"/>
      <c r="C5" s="194"/>
      <c r="D5" s="194"/>
      <c r="E5" s="194"/>
      <c r="F5" s="194"/>
      <c r="G5" s="194"/>
      <c r="H5" s="194"/>
      <c r="I5" s="194"/>
      <c r="J5" s="194"/>
      <c r="K5" s="194"/>
      <c r="L5" s="194"/>
      <c r="M5" s="58"/>
      <c r="N5" s="58"/>
      <c r="O5" s="58"/>
      <c r="P5" s="58"/>
      <c r="Q5" s="58"/>
      <c r="R5" s="58"/>
      <c r="S5" s="58"/>
      <c r="T5" s="58"/>
      <c r="U5" s="58"/>
      <c r="V5" s="58"/>
      <c r="W5" s="58"/>
      <c r="X5" s="58"/>
      <c r="Y5" s="58"/>
      <c r="Z5" s="58"/>
    </row>
    <row r="6" spans="1:26" ht="14.25" customHeight="1">
      <c r="A6" s="58"/>
      <c r="B6" s="1348" t="s">
        <v>1732</v>
      </c>
      <c r="C6" s="1279"/>
      <c r="D6" s="1279"/>
      <c r="E6" s="1279"/>
      <c r="F6" s="1279"/>
      <c r="G6" s="1279"/>
      <c r="H6" s="1279"/>
      <c r="I6" s="1279"/>
      <c r="J6" s="622"/>
      <c r="K6" s="622"/>
      <c r="L6" s="622"/>
      <c r="M6" s="58"/>
      <c r="N6" s="58"/>
      <c r="O6" s="58"/>
      <c r="P6" s="58"/>
      <c r="Q6" s="58"/>
      <c r="R6" s="58"/>
      <c r="S6" s="58"/>
      <c r="T6" s="58"/>
      <c r="U6" s="58"/>
      <c r="V6" s="58"/>
      <c r="W6" s="58"/>
      <c r="X6" s="58"/>
      <c r="Y6" s="58"/>
      <c r="Z6" s="58"/>
    </row>
    <row r="7" spans="1:26" ht="21.75" customHeight="1">
      <c r="A7" s="58"/>
      <c r="B7" s="1363" t="s">
        <v>1733</v>
      </c>
      <c r="C7" s="1279"/>
      <c r="D7" s="1279"/>
      <c r="E7" s="1279"/>
      <c r="F7" s="1279"/>
      <c r="G7" s="1279"/>
      <c r="H7" s="1279"/>
      <c r="I7" s="1279"/>
      <c r="J7" s="402"/>
      <c r="K7" s="402"/>
      <c r="L7" s="622"/>
      <c r="M7" s="58"/>
      <c r="N7" s="58"/>
      <c r="O7" s="58"/>
      <c r="P7" s="58"/>
      <c r="Q7" s="58"/>
      <c r="R7" s="58"/>
      <c r="S7" s="58"/>
      <c r="T7" s="58"/>
      <c r="U7" s="58"/>
      <c r="V7" s="58"/>
      <c r="W7" s="58"/>
      <c r="X7" s="58"/>
      <c r="Y7" s="58"/>
      <c r="Z7" s="58"/>
    </row>
    <row r="8" spans="1:26" ht="41.25" customHeight="1">
      <c r="A8" s="58"/>
      <c r="B8" s="1363" t="s">
        <v>1734</v>
      </c>
      <c r="C8" s="1279"/>
      <c r="D8" s="1279"/>
      <c r="E8" s="1279"/>
      <c r="F8" s="1279"/>
      <c r="G8" s="1279"/>
      <c r="H8" s="1279"/>
      <c r="I8" s="1279"/>
      <c r="J8" s="402"/>
      <c r="K8" s="402"/>
      <c r="L8" s="622"/>
      <c r="M8" s="58"/>
      <c r="N8" s="58"/>
      <c r="O8" s="58"/>
      <c r="P8" s="58"/>
      <c r="Q8" s="58"/>
      <c r="R8" s="58"/>
      <c r="S8" s="58"/>
      <c r="T8" s="58"/>
      <c r="U8" s="58"/>
      <c r="V8" s="58"/>
      <c r="W8" s="58"/>
      <c r="X8" s="58"/>
      <c r="Y8" s="58"/>
      <c r="Z8" s="58"/>
    </row>
    <row r="9" spans="1:26" ht="7.5" customHeight="1">
      <c r="A9" s="58"/>
      <c r="B9" s="622"/>
      <c r="C9" s="622"/>
      <c r="D9" s="622"/>
      <c r="E9" s="622"/>
      <c r="F9" s="622"/>
      <c r="G9" s="622"/>
      <c r="H9" s="622"/>
      <c r="I9" s="622"/>
      <c r="J9" s="622"/>
      <c r="K9" s="622"/>
      <c r="L9" s="622"/>
      <c r="M9" s="58"/>
      <c r="N9" s="58"/>
      <c r="O9" s="58"/>
      <c r="P9" s="58"/>
      <c r="Q9" s="58"/>
      <c r="R9" s="58"/>
      <c r="S9" s="58"/>
      <c r="T9" s="58"/>
      <c r="U9" s="58"/>
      <c r="V9" s="58"/>
      <c r="W9" s="58"/>
      <c r="X9" s="58"/>
      <c r="Y9" s="58"/>
      <c r="Z9" s="58"/>
    </row>
    <row r="10" spans="1:26" ht="14.25" customHeight="1">
      <c r="A10" s="623"/>
      <c r="B10" s="1384" t="s">
        <v>1735</v>
      </c>
      <c r="C10" s="1279"/>
      <c r="D10" s="1279"/>
      <c r="E10" s="1279"/>
      <c r="F10" s="1279"/>
      <c r="G10" s="1279"/>
      <c r="H10" s="1279"/>
      <c r="I10" s="1279"/>
      <c r="J10" s="623"/>
      <c r="K10" s="623"/>
      <c r="L10" s="623"/>
      <c r="M10" s="623"/>
      <c r="N10" s="623"/>
      <c r="O10" s="623"/>
      <c r="P10" s="623"/>
      <c r="Q10" s="58"/>
      <c r="R10" s="58"/>
      <c r="S10" s="58"/>
      <c r="T10" s="58"/>
      <c r="U10" s="58"/>
      <c r="V10" s="58"/>
      <c r="W10" s="58"/>
      <c r="X10" s="58"/>
      <c r="Y10" s="58"/>
      <c r="Z10" s="58"/>
    </row>
    <row r="11" spans="1:26" ht="14.25" customHeight="1">
      <c r="A11" s="623"/>
      <c r="B11" s="624"/>
      <c r="C11" s="360">
        <v>2025</v>
      </c>
      <c r="D11" s="360">
        <v>2024</v>
      </c>
      <c r="E11" s="360">
        <v>2023</v>
      </c>
      <c r="F11" s="360">
        <v>2022</v>
      </c>
      <c r="G11" s="361">
        <v>2021</v>
      </c>
      <c r="H11" s="623"/>
      <c r="I11" s="623"/>
      <c r="J11" s="623"/>
      <c r="K11" s="623"/>
      <c r="L11" s="623"/>
      <c r="M11" s="623"/>
      <c r="N11" s="623"/>
      <c r="O11" s="623"/>
      <c r="P11" s="623"/>
      <c r="Q11" s="58"/>
      <c r="R11" s="58"/>
      <c r="S11" s="58"/>
      <c r="T11" s="58"/>
      <c r="U11" s="58"/>
      <c r="V11" s="58"/>
      <c r="W11" s="58"/>
      <c r="X11" s="58"/>
      <c r="Y11" s="58"/>
      <c r="Z11" s="58"/>
    </row>
    <row r="12" spans="1:26" ht="14.25" customHeight="1">
      <c r="A12" s="623"/>
      <c r="B12" s="271" t="s">
        <v>1736</v>
      </c>
      <c r="C12" s="625">
        <v>0.55000000000000004</v>
      </c>
      <c r="D12" s="626">
        <v>0.65</v>
      </c>
      <c r="E12" s="626">
        <v>0.45</v>
      </c>
      <c r="F12" s="426">
        <v>0.39</v>
      </c>
      <c r="G12" s="627">
        <v>0.41</v>
      </c>
      <c r="H12" s="623"/>
      <c r="I12" s="623"/>
      <c r="J12" s="623"/>
      <c r="K12" s="623"/>
      <c r="L12" s="623"/>
      <c r="M12" s="623"/>
      <c r="N12" s="623"/>
      <c r="O12" s="623"/>
      <c r="P12" s="623"/>
      <c r="Q12" s="58"/>
      <c r="R12" s="58"/>
      <c r="S12" s="58"/>
      <c r="T12" s="58"/>
      <c r="U12" s="58"/>
      <c r="V12" s="58"/>
      <c r="W12" s="58"/>
      <c r="X12" s="58"/>
      <c r="Y12" s="58"/>
      <c r="Z12" s="58"/>
    </row>
    <row r="13" spans="1:26" ht="14.25" customHeight="1">
      <c r="A13" s="623"/>
      <c r="B13" s="271" t="s">
        <v>1737</v>
      </c>
      <c r="C13" s="625">
        <v>42</v>
      </c>
      <c r="D13" s="626">
        <v>53</v>
      </c>
      <c r="E13" s="377">
        <v>43</v>
      </c>
      <c r="F13" s="426">
        <v>57</v>
      </c>
      <c r="G13" s="627">
        <v>52</v>
      </c>
      <c r="H13" s="623"/>
      <c r="I13" s="623"/>
      <c r="J13" s="623"/>
      <c r="K13" s="623"/>
      <c r="L13" s="623"/>
      <c r="M13" s="623"/>
      <c r="N13" s="623"/>
      <c r="O13" s="623"/>
      <c r="P13" s="623"/>
      <c r="Q13" s="58"/>
      <c r="R13" s="58"/>
      <c r="S13" s="58"/>
      <c r="T13" s="58"/>
      <c r="U13" s="58"/>
      <c r="V13" s="58"/>
      <c r="W13" s="58"/>
      <c r="X13" s="58"/>
      <c r="Y13" s="58"/>
      <c r="Z13" s="58"/>
    </row>
    <row r="14" spans="1:26" ht="14.25" customHeight="1">
      <c r="A14" s="623"/>
      <c r="B14" s="271" t="s">
        <v>1738</v>
      </c>
      <c r="C14" s="625">
        <v>0.23</v>
      </c>
      <c r="D14" s="626">
        <v>0.31</v>
      </c>
      <c r="E14" s="377">
        <v>0.14000000000000001</v>
      </c>
      <c r="F14" s="426">
        <v>0.15</v>
      </c>
      <c r="G14" s="627">
        <v>0.17</v>
      </c>
      <c r="H14" s="623"/>
      <c r="I14" s="623"/>
      <c r="J14" s="623"/>
      <c r="K14" s="623"/>
      <c r="L14" s="623"/>
      <c r="M14" s="623"/>
      <c r="N14" s="623"/>
      <c r="O14" s="623"/>
      <c r="P14" s="623"/>
      <c r="Q14" s="58"/>
      <c r="R14" s="58"/>
      <c r="S14" s="58"/>
      <c r="T14" s="58"/>
      <c r="U14" s="58"/>
      <c r="V14" s="58"/>
      <c r="W14" s="58"/>
      <c r="X14" s="58"/>
      <c r="Y14" s="58"/>
      <c r="Z14" s="58"/>
    </row>
    <row r="15" spans="1:26" ht="14.25" customHeight="1">
      <c r="A15" s="623"/>
      <c r="B15" s="271" t="s">
        <v>1739</v>
      </c>
      <c r="C15" s="625">
        <v>0.02</v>
      </c>
      <c r="D15" s="626">
        <v>0.04</v>
      </c>
      <c r="E15" s="377">
        <v>0.04</v>
      </c>
      <c r="F15" s="426">
        <v>0.03</v>
      </c>
      <c r="G15" s="627">
        <v>0.04</v>
      </c>
      <c r="H15" s="623"/>
      <c r="I15" s="623"/>
      <c r="J15" s="623"/>
      <c r="K15" s="623"/>
      <c r="L15" s="623"/>
      <c r="M15" s="623"/>
      <c r="N15" s="623"/>
      <c r="O15" s="623"/>
      <c r="P15" s="623"/>
      <c r="Q15" s="58"/>
      <c r="R15" s="58"/>
      <c r="S15" s="58"/>
      <c r="T15" s="58"/>
      <c r="U15" s="58"/>
      <c r="V15" s="58"/>
      <c r="W15" s="58"/>
      <c r="X15" s="58"/>
      <c r="Y15" s="58"/>
      <c r="Z15" s="58"/>
    </row>
    <row r="16" spans="1:26" ht="18" customHeight="1">
      <c r="A16" s="419"/>
      <c r="B16" s="271" t="s">
        <v>1740</v>
      </c>
      <c r="C16" s="625">
        <v>0.26</v>
      </c>
      <c r="D16" s="626">
        <v>0.35</v>
      </c>
      <c r="E16" s="626">
        <v>0.19</v>
      </c>
      <c r="F16" s="628">
        <v>0.19</v>
      </c>
      <c r="G16" s="627">
        <v>0.2</v>
      </c>
      <c r="H16" s="623"/>
      <c r="I16" s="623"/>
      <c r="J16" s="623"/>
      <c r="K16" s="623"/>
      <c r="L16" s="623"/>
      <c r="M16" s="623"/>
      <c r="N16" s="623"/>
      <c r="O16" s="623"/>
      <c r="P16" s="623"/>
      <c r="Q16" s="58"/>
      <c r="R16" s="58"/>
      <c r="S16" s="58"/>
      <c r="T16" s="58"/>
      <c r="U16" s="58"/>
      <c r="V16" s="58"/>
      <c r="W16" s="58"/>
      <c r="X16" s="58"/>
      <c r="Y16" s="58"/>
      <c r="Z16" s="58"/>
    </row>
    <row r="17" spans="1:26" ht="14.25" customHeight="1">
      <c r="A17" s="419"/>
      <c r="B17" s="271" t="s">
        <v>1741</v>
      </c>
      <c r="C17" s="625">
        <v>16.760000000000002</v>
      </c>
      <c r="D17" s="626">
        <v>20.56</v>
      </c>
      <c r="E17" s="626" t="s">
        <v>1742</v>
      </c>
      <c r="F17" s="628">
        <v>7.65</v>
      </c>
      <c r="G17" s="629">
        <v>25.75</v>
      </c>
      <c r="H17" s="623"/>
      <c r="I17" s="623"/>
      <c r="J17" s="623"/>
      <c r="K17" s="623"/>
      <c r="L17" s="623"/>
      <c r="M17" s="623"/>
      <c r="N17" s="623"/>
      <c r="O17" s="623"/>
      <c r="P17" s="623"/>
      <c r="Q17" s="58"/>
      <c r="R17" s="58"/>
      <c r="S17" s="58"/>
      <c r="T17" s="58"/>
      <c r="U17" s="58"/>
      <c r="V17" s="58"/>
      <c r="W17" s="58"/>
      <c r="X17" s="58"/>
      <c r="Y17" s="58"/>
      <c r="Z17" s="58"/>
    </row>
    <row r="18" spans="1:26" ht="14.25" customHeight="1">
      <c r="A18" s="419"/>
      <c r="B18" s="271" t="s">
        <v>1743</v>
      </c>
      <c r="C18" s="630" t="s">
        <v>1744</v>
      </c>
      <c r="D18" s="626" t="s">
        <v>1745</v>
      </c>
      <c r="E18" s="377">
        <v>1</v>
      </c>
      <c r="F18" s="426">
        <v>0</v>
      </c>
      <c r="G18" s="627">
        <v>1</v>
      </c>
      <c r="H18" s="623"/>
      <c r="I18" s="623"/>
      <c r="J18" s="623"/>
      <c r="K18" s="623"/>
      <c r="L18" s="623"/>
      <c r="M18" s="623"/>
      <c r="N18" s="623"/>
      <c r="O18" s="623"/>
      <c r="P18" s="623"/>
      <c r="Q18" s="58"/>
      <c r="R18" s="58"/>
      <c r="S18" s="58"/>
      <c r="T18" s="58"/>
      <c r="U18" s="58"/>
      <c r="V18" s="58"/>
      <c r="W18" s="58"/>
      <c r="X18" s="58"/>
      <c r="Y18" s="58"/>
      <c r="Z18" s="58"/>
    </row>
    <row r="19" spans="1:26" ht="14.25" customHeight="1">
      <c r="A19" s="623"/>
      <c r="B19" s="631" t="s">
        <v>1746</v>
      </c>
      <c r="C19" s="632">
        <v>0</v>
      </c>
      <c r="D19" s="633">
        <v>0</v>
      </c>
      <c r="E19" s="412">
        <v>3.0000000000000001E-3</v>
      </c>
      <c r="F19" s="634">
        <v>0</v>
      </c>
      <c r="G19" s="635">
        <v>3.0000000000000001E-3</v>
      </c>
      <c r="H19" s="623"/>
      <c r="I19" s="623"/>
      <c r="J19" s="623"/>
      <c r="K19" s="623"/>
      <c r="L19" s="623"/>
      <c r="M19" s="623"/>
      <c r="N19" s="623"/>
      <c r="O19" s="623"/>
      <c r="P19" s="623"/>
      <c r="Q19" s="58"/>
      <c r="R19" s="58"/>
      <c r="S19" s="58"/>
      <c r="T19" s="58"/>
      <c r="U19" s="58"/>
      <c r="V19" s="58"/>
      <c r="W19" s="58"/>
      <c r="X19" s="58"/>
      <c r="Y19" s="58"/>
      <c r="Z19" s="58"/>
    </row>
    <row r="20" spans="1:26" ht="21.75" customHeight="1">
      <c r="A20" s="623"/>
      <c r="B20" s="1375" t="s">
        <v>1747</v>
      </c>
      <c r="C20" s="1376"/>
      <c r="D20" s="1376"/>
      <c r="E20" s="1376"/>
      <c r="F20" s="1376"/>
      <c r="G20" s="1376"/>
      <c r="H20" s="402"/>
      <c r="I20" s="402"/>
      <c r="J20" s="402"/>
      <c r="K20" s="402"/>
      <c r="L20" s="623"/>
      <c r="M20" s="623"/>
      <c r="N20" s="623"/>
      <c r="O20" s="623"/>
      <c r="P20" s="623"/>
      <c r="Q20" s="58"/>
      <c r="R20" s="58"/>
      <c r="S20" s="58"/>
      <c r="T20" s="58"/>
      <c r="U20" s="58"/>
      <c r="V20" s="58"/>
      <c r="W20" s="58"/>
      <c r="X20" s="58"/>
      <c r="Y20" s="58"/>
      <c r="Z20" s="58"/>
    </row>
    <row r="21" spans="1:26" ht="21.75" customHeight="1">
      <c r="A21" s="623"/>
      <c r="B21" s="1363" t="s">
        <v>1748</v>
      </c>
      <c r="C21" s="1279"/>
      <c r="D21" s="1279"/>
      <c r="E21" s="1279"/>
      <c r="F21" s="1279"/>
      <c r="G21" s="1279"/>
      <c r="H21" s="402"/>
      <c r="I21" s="402"/>
      <c r="J21" s="402"/>
      <c r="K21" s="402"/>
      <c r="L21" s="623"/>
      <c r="M21" s="623"/>
      <c r="N21" s="623"/>
      <c r="O21" s="623"/>
      <c r="P21" s="623"/>
      <c r="Q21" s="58"/>
      <c r="R21" s="58"/>
      <c r="S21" s="58"/>
      <c r="T21" s="58"/>
      <c r="U21" s="58"/>
      <c r="V21" s="58"/>
      <c r="W21" s="58"/>
      <c r="X21" s="58"/>
      <c r="Y21" s="58"/>
      <c r="Z21" s="58"/>
    </row>
    <row r="22" spans="1:26" ht="21.75" customHeight="1">
      <c r="A22" s="623"/>
      <c r="B22" s="1363" t="s">
        <v>1749</v>
      </c>
      <c r="C22" s="1279"/>
      <c r="D22" s="1279"/>
      <c r="E22" s="1279"/>
      <c r="F22" s="1279"/>
      <c r="G22" s="1279"/>
      <c r="H22" s="402"/>
      <c r="I22" s="402"/>
      <c r="J22" s="402"/>
      <c r="K22" s="402"/>
      <c r="L22" s="623"/>
      <c r="M22" s="623"/>
      <c r="N22" s="623"/>
      <c r="O22" s="623"/>
      <c r="P22" s="623"/>
      <c r="Q22" s="58"/>
      <c r="R22" s="58"/>
      <c r="S22" s="58"/>
      <c r="T22" s="58"/>
      <c r="U22" s="58"/>
      <c r="V22" s="58"/>
      <c r="W22" s="58"/>
      <c r="X22" s="58"/>
      <c r="Y22" s="58"/>
      <c r="Z22" s="58"/>
    </row>
    <row r="23" spans="1:26" ht="21.75" customHeight="1">
      <c r="A23" s="623"/>
      <c r="B23" s="1363" t="s">
        <v>1750</v>
      </c>
      <c r="C23" s="1279"/>
      <c r="D23" s="1279"/>
      <c r="E23" s="1279"/>
      <c r="F23" s="1279"/>
      <c r="G23" s="1279"/>
      <c r="H23" s="402"/>
      <c r="I23" s="402"/>
      <c r="J23" s="402"/>
      <c r="K23" s="402"/>
      <c r="L23" s="623"/>
      <c r="M23" s="623"/>
      <c r="N23" s="623"/>
      <c r="O23" s="623"/>
      <c r="P23" s="623"/>
      <c r="Q23" s="58"/>
      <c r="R23" s="58"/>
      <c r="S23" s="58"/>
      <c r="T23" s="58"/>
      <c r="U23" s="58"/>
      <c r="V23" s="58"/>
      <c r="W23" s="58"/>
      <c r="X23" s="58"/>
      <c r="Y23" s="58"/>
      <c r="Z23" s="58"/>
    </row>
    <row r="24" spans="1:26" ht="24" customHeight="1">
      <c r="A24" s="623"/>
      <c r="B24" s="1363" t="s">
        <v>1751</v>
      </c>
      <c r="C24" s="1279"/>
      <c r="D24" s="1279"/>
      <c r="E24" s="1279"/>
      <c r="F24" s="1279"/>
      <c r="G24" s="1279"/>
      <c r="H24" s="402"/>
      <c r="I24" s="402"/>
      <c r="J24" s="402"/>
      <c r="K24" s="402"/>
      <c r="L24" s="623"/>
      <c r="M24" s="623"/>
      <c r="N24" s="623"/>
      <c r="O24" s="623"/>
      <c r="P24" s="623"/>
      <c r="Q24" s="58"/>
      <c r="R24" s="58"/>
      <c r="S24" s="58"/>
      <c r="T24" s="58"/>
      <c r="U24" s="58"/>
      <c r="V24" s="58"/>
      <c r="W24" s="58"/>
      <c r="X24" s="58"/>
      <c r="Y24" s="58"/>
      <c r="Z24" s="58"/>
    </row>
    <row r="25" spans="1:26" ht="14.25" customHeight="1">
      <c r="A25" s="623"/>
      <c r="B25" s="1348" t="s">
        <v>1752</v>
      </c>
      <c r="C25" s="1279"/>
      <c r="D25" s="1279"/>
      <c r="E25" s="1279"/>
      <c r="F25" s="1279"/>
      <c r="G25" s="1279"/>
      <c r="H25" s="402"/>
      <c r="I25" s="402"/>
      <c r="J25" s="402"/>
      <c r="K25" s="402"/>
      <c r="L25" s="623"/>
      <c r="M25" s="623"/>
      <c r="N25" s="623"/>
      <c r="O25" s="623"/>
      <c r="P25" s="623"/>
      <c r="Q25" s="58"/>
      <c r="R25" s="58"/>
      <c r="S25" s="58"/>
      <c r="T25" s="58"/>
      <c r="U25" s="58"/>
      <c r="V25" s="58"/>
      <c r="W25" s="58"/>
      <c r="X25" s="58"/>
      <c r="Y25" s="58"/>
      <c r="Z25" s="58"/>
    </row>
    <row r="26" spans="1:26" ht="27" customHeight="1">
      <c r="A26" s="623"/>
      <c r="B26" s="1506" t="s">
        <v>1753</v>
      </c>
      <c r="C26" s="1299"/>
      <c r="D26" s="1299"/>
      <c r="E26" s="1299"/>
      <c r="F26" s="1299"/>
      <c r="G26" s="1285"/>
      <c r="H26" s="402"/>
      <c r="I26" s="402"/>
      <c r="J26" s="402"/>
      <c r="K26" s="402"/>
      <c r="L26" s="623"/>
      <c r="M26" s="623"/>
      <c r="N26" s="623"/>
      <c r="O26" s="623"/>
      <c r="P26" s="623"/>
      <c r="Q26" s="58"/>
      <c r="R26" s="58"/>
      <c r="S26" s="58"/>
      <c r="T26" s="58"/>
      <c r="U26" s="58"/>
      <c r="V26" s="58"/>
      <c r="W26" s="58"/>
      <c r="X26" s="58"/>
      <c r="Y26" s="58"/>
      <c r="Z26" s="58"/>
    </row>
    <row r="27" spans="1:26" ht="9" customHeight="1">
      <c r="A27" s="58"/>
      <c r="B27" s="622"/>
      <c r="C27" s="622"/>
      <c r="D27" s="622"/>
      <c r="E27" s="622"/>
      <c r="F27" s="622"/>
      <c r="G27" s="622"/>
      <c r="H27" s="622"/>
      <c r="I27" s="622"/>
      <c r="J27" s="622"/>
      <c r="K27" s="622"/>
      <c r="L27" s="622"/>
      <c r="M27" s="58"/>
      <c r="N27" s="58"/>
      <c r="O27" s="58"/>
      <c r="P27" s="58"/>
      <c r="Q27" s="58"/>
      <c r="R27" s="58"/>
      <c r="S27" s="58"/>
      <c r="T27" s="58"/>
      <c r="U27" s="58"/>
      <c r="V27" s="58"/>
      <c r="W27" s="58"/>
      <c r="X27" s="58"/>
      <c r="Y27" s="58"/>
      <c r="Z27" s="58"/>
    </row>
    <row r="28" spans="1:26" ht="14.25" customHeight="1">
      <c r="A28" s="58"/>
      <c r="B28" s="1384" t="s">
        <v>1754</v>
      </c>
      <c r="C28" s="1279"/>
      <c r="D28" s="1279"/>
      <c r="E28" s="1279"/>
      <c r="F28" s="1279"/>
      <c r="G28" s="1279"/>
      <c r="H28" s="1279"/>
      <c r="I28" s="58"/>
      <c r="J28" s="58"/>
      <c r="K28" s="58"/>
      <c r="L28" s="58"/>
      <c r="M28" s="58"/>
      <c r="N28" s="58"/>
      <c r="O28" s="58"/>
      <c r="P28" s="58"/>
      <c r="Q28" s="58"/>
      <c r="R28" s="58"/>
      <c r="S28" s="58"/>
      <c r="T28" s="58"/>
      <c r="U28" s="58"/>
      <c r="V28" s="58"/>
      <c r="W28" s="58"/>
      <c r="X28" s="58"/>
      <c r="Y28" s="58"/>
      <c r="Z28" s="58"/>
    </row>
    <row r="29" spans="1:26" ht="15" customHeight="1">
      <c r="A29" s="58"/>
      <c r="B29" s="220"/>
      <c r="C29" s="636">
        <v>2025</v>
      </c>
      <c r="D29" s="636">
        <v>2024</v>
      </c>
      <c r="E29" s="221">
        <v>2023</v>
      </c>
      <c r="F29" s="221">
        <v>2022</v>
      </c>
      <c r="G29" s="222">
        <v>2021</v>
      </c>
      <c r="H29" s="58"/>
      <c r="I29" s="58"/>
      <c r="J29" s="58"/>
      <c r="K29" s="58"/>
      <c r="L29" s="58"/>
      <c r="M29" s="58"/>
      <c r="N29" s="58"/>
      <c r="O29" s="58"/>
      <c r="P29" s="58"/>
      <c r="Q29" s="58"/>
      <c r="R29" s="58"/>
      <c r="S29" s="58"/>
      <c r="T29" s="58"/>
      <c r="U29" s="58"/>
      <c r="V29" s="58"/>
      <c r="W29" s="58"/>
      <c r="X29" s="58"/>
      <c r="Y29" s="58"/>
      <c r="Z29" s="58"/>
    </row>
    <row r="30" spans="1:26" ht="14.25" customHeight="1">
      <c r="A30" s="58"/>
      <c r="B30" s="637" t="s">
        <v>1755</v>
      </c>
      <c r="C30" s="638"/>
      <c r="D30" s="638"/>
      <c r="E30" s="638"/>
      <c r="F30" s="638"/>
      <c r="G30" s="639"/>
      <c r="H30" s="58"/>
      <c r="I30" s="58"/>
      <c r="J30" s="58"/>
      <c r="K30" s="58"/>
      <c r="L30" s="58"/>
      <c r="M30" s="58"/>
      <c r="N30" s="58"/>
      <c r="O30" s="58"/>
      <c r="P30" s="58"/>
      <c r="Q30" s="58"/>
      <c r="R30" s="58"/>
      <c r="S30" s="58"/>
      <c r="T30" s="58"/>
      <c r="U30" s="58"/>
      <c r="V30" s="58"/>
      <c r="W30" s="58"/>
      <c r="X30" s="58"/>
      <c r="Y30" s="58"/>
      <c r="Z30" s="58"/>
    </row>
    <row r="31" spans="1:26" ht="14.5">
      <c r="A31" s="58"/>
      <c r="B31" s="640" t="s">
        <v>1756</v>
      </c>
      <c r="C31" s="641">
        <v>0.04</v>
      </c>
      <c r="D31" s="642">
        <v>0.08</v>
      </c>
      <c r="E31" s="641">
        <v>7.0000000000000007E-2</v>
      </c>
      <c r="F31" s="641">
        <v>0.03</v>
      </c>
      <c r="G31" s="643">
        <v>0.05</v>
      </c>
      <c r="H31" s="58"/>
      <c r="I31" s="58"/>
      <c r="J31" s="58"/>
      <c r="K31" s="58"/>
      <c r="L31" s="58"/>
      <c r="M31" s="58"/>
      <c r="N31" s="58"/>
      <c r="O31" s="58"/>
      <c r="P31" s="58"/>
      <c r="Q31" s="58"/>
      <c r="R31" s="58"/>
      <c r="S31" s="58"/>
      <c r="T31" s="58"/>
      <c r="U31" s="58"/>
      <c r="V31" s="58"/>
      <c r="W31" s="58"/>
      <c r="X31" s="58"/>
      <c r="Y31" s="58"/>
      <c r="Z31" s="58"/>
    </row>
    <row r="32" spans="1:26" ht="25">
      <c r="A32" s="58"/>
      <c r="B32" s="640" t="s">
        <v>1757</v>
      </c>
      <c r="C32" s="644"/>
      <c r="D32" s="642">
        <v>0.03</v>
      </c>
      <c r="E32" s="641">
        <v>0.02</v>
      </c>
      <c r="F32" s="641">
        <v>0.02</v>
      </c>
      <c r="G32" s="643">
        <v>0.01</v>
      </c>
      <c r="H32" s="58"/>
      <c r="I32" s="58"/>
      <c r="J32" s="58"/>
      <c r="K32" s="58"/>
      <c r="L32" s="58"/>
      <c r="M32" s="58"/>
      <c r="N32" s="58"/>
      <c r="O32" s="58"/>
      <c r="P32" s="58"/>
      <c r="Q32" s="58"/>
      <c r="R32" s="58"/>
      <c r="S32" s="58"/>
      <c r="T32" s="58"/>
      <c r="U32" s="58"/>
      <c r="V32" s="58"/>
      <c r="W32" s="58"/>
      <c r="X32" s="58"/>
      <c r="Y32" s="58"/>
      <c r="Z32" s="58"/>
    </row>
    <row r="33" spans="1:26" ht="25">
      <c r="A33" s="58"/>
      <c r="B33" s="640" t="s">
        <v>1758</v>
      </c>
      <c r="C33" s="641">
        <v>0.01</v>
      </c>
      <c r="D33" s="642">
        <v>0.01</v>
      </c>
      <c r="E33" s="641">
        <v>0.01</v>
      </c>
      <c r="F33" s="641">
        <v>0.01</v>
      </c>
      <c r="G33" s="643">
        <v>0.01</v>
      </c>
      <c r="H33" s="58"/>
      <c r="I33" s="58"/>
      <c r="J33" s="58"/>
      <c r="K33" s="58"/>
      <c r="L33" s="58"/>
      <c r="M33" s="58"/>
      <c r="N33" s="58"/>
      <c r="O33" s="58"/>
      <c r="P33" s="58"/>
      <c r="Q33" s="58"/>
      <c r="R33" s="58"/>
      <c r="S33" s="58"/>
      <c r="T33" s="58"/>
      <c r="U33" s="58"/>
      <c r="V33" s="58"/>
      <c r="W33" s="58"/>
      <c r="X33" s="58"/>
      <c r="Y33" s="58"/>
      <c r="Z33" s="58"/>
    </row>
    <row r="34" spans="1:26" ht="14.25" customHeight="1">
      <c r="A34" s="58"/>
      <c r="B34" s="645" t="s">
        <v>1206</v>
      </c>
      <c r="C34" s="646">
        <v>0.06</v>
      </c>
      <c r="D34" s="647">
        <v>0.12</v>
      </c>
      <c r="E34" s="648">
        <v>0.09</v>
      </c>
      <c r="F34" s="648">
        <v>0.06</v>
      </c>
      <c r="G34" s="649">
        <v>7.0000000000000007E-2</v>
      </c>
      <c r="H34" s="650"/>
      <c r="I34" s="650"/>
      <c r="J34" s="650"/>
      <c r="K34" s="58"/>
      <c r="L34" s="58"/>
      <c r="M34" s="58"/>
      <c r="N34" s="58"/>
      <c r="O34" s="58"/>
      <c r="P34" s="58"/>
      <c r="Q34" s="58"/>
      <c r="R34" s="58"/>
      <c r="S34" s="58"/>
      <c r="T34" s="58"/>
      <c r="U34" s="58"/>
      <c r="V34" s="58"/>
      <c r="W34" s="58"/>
      <c r="X34" s="58"/>
      <c r="Y34" s="58"/>
      <c r="Z34" s="58"/>
    </row>
    <row r="35" spans="1:26" ht="14.25" customHeight="1">
      <c r="A35" s="58"/>
      <c r="B35" s="637" t="s">
        <v>1759</v>
      </c>
      <c r="C35" s="638"/>
      <c r="D35" s="638"/>
      <c r="E35" s="638"/>
      <c r="F35" s="638"/>
      <c r="G35" s="639"/>
      <c r="H35" s="650"/>
      <c r="I35" s="650"/>
      <c r="J35" s="650"/>
      <c r="K35" s="58"/>
      <c r="L35" s="58"/>
      <c r="M35" s="58"/>
      <c r="N35" s="58"/>
      <c r="O35" s="58"/>
      <c r="P35" s="58"/>
      <c r="Q35" s="58"/>
      <c r="R35" s="58"/>
      <c r="S35" s="58"/>
      <c r="T35" s="58"/>
      <c r="U35" s="58"/>
      <c r="V35" s="58"/>
      <c r="W35" s="58"/>
      <c r="X35" s="58"/>
      <c r="Y35" s="58"/>
      <c r="Z35" s="58"/>
    </row>
    <row r="36" spans="1:26" ht="14.5">
      <c r="A36" s="58"/>
      <c r="B36" s="200" t="s">
        <v>1756</v>
      </c>
      <c r="C36" s="1510" t="s">
        <v>1487</v>
      </c>
      <c r="D36" s="1510" t="s">
        <v>1487</v>
      </c>
      <c r="E36" s="651">
        <v>0.12</v>
      </c>
      <c r="F36" s="651">
        <v>0.1</v>
      </c>
      <c r="G36" s="652">
        <v>0.12</v>
      </c>
      <c r="H36" s="650"/>
      <c r="I36" s="650"/>
      <c r="J36" s="650"/>
      <c r="K36" s="58"/>
      <c r="L36" s="58"/>
      <c r="M36" s="58"/>
      <c r="N36" s="58"/>
      <c r="O36" s="58"/>
      <c r="P36" s="58"/>
      <c r="Q36" s="58"/>
      <c r="R36" s="58"/>
      <c r="S36" s="58"/>
      <c r="T36" s="58"/>
      <c r="U36" s="58"/>
      <c r="V36" s="58"/>
      <c r="W36" s="58"/>
      <c r="X36" s="58"/>
      <c r="Y36" s="58"/>
      <c r="Z36" s="58"/>
    </row>
    <row r="37" spans="1:26" ht="25">
      <c r="A37" s="58"/>
      <c r="B37" s="200" t="s">
        <v>1757</v>
      </c>
      <c r="C37" s="1392"/>
      <c r="D37" s="1392"/>
      <c r="E37" s="202">
        <v>0.05</v>
      </c>
      <c r="F37" s="202">
        <v>0.05</v>
      </c>
      <c r="G37" s="652">
        <v>0.03</v>
      </c>
      <c r="H37" s="650"/>
      <c r="I37" s="650"/>
      <c r="J37" s="650"/>
      <c r="K37" s="58"/>
      <c r="L37" s="58"/>
      <c r="M37" s="58"/>
      <c r="N37" s="58"/>
      <c r="O37" s="58"/>
      <c r="P37" s="58"/>
      <c r="Q37" s="58"/>
      <c r="R37" s="58"/>
      <c r="S37" s="58"/>
      <c r="T37" s="58"/>
      <c r="U37" s="58"/>
      <c r="V37" s="58"/>
      <c r="W37" s="58"/>
      <c r="X37" s="58"/>
      <c r="Y37" s="58"/>
      <c r="Z37" s="58"/>
    </row>
    <row r="38" spans="1:26" ht="25">
      <c r="A38" s="58"/>
      <c r="B38" s="200" t="s">
        <v>1758</v>
      </c>
      <c r="C38" s="1392"/>
      <c r="D38" s="1392"/>
      <c r="E38" s="202">
        <v>0.01</v>
      </c>
      <c r="F38" s="651">
        <v>0.01</v>
      </c>
      <c r="G38" s="652">
        <v>0.02</v>
      </c>
      <c r="H38" s="650"/>
      <c r="I38" s="650"/>
      <c r="J38" s="650"/>
      <c r="K38" s="58"/>
      <c r="L38" s="58"/>
      <c r="M38" s="58"/>
      <c r="N38" s="58"/>
      <c r="O38" s="58"/>
      <c r="P38" s="58"/>
      <c r="Q38" s="58"/>
      <c r="R38" s="58"/>
      <c r="S38" s="58"/>
      <c r="T38" s="58"/>
      <c r="U38" s="58"/>
      <c r="V38" s="58"/>
      <c r="W38" s="58"/>
      <c r="X38" s="58"/>
      <c r="Y38" s="58"/>
      <c r="Z38" s="58"/>
    </row>
    <row r="39" spans="1:26" ht="14.25" customHeight="1">
      <c r="A39" s="58"/>
      <c r="B39" s="214" t="s">
        <v>1206</v>
      </c>
      <c r="C39" s="1396"/>
      <c r="D39" s="1396"/>
      <c r="E39" s="653">
        <v>0.19</v>
      </c>
      <c r="F39" s="653">
        <v>0.16</v>
      </c>
      <c r="G39" s="654">
        <v>0.17</v>
      </c>
      <c r="H39" s="650"/>
      <c r="I39" s="650"/>
      <c r="J39" s="650"/>
      <c r="K39" s="58"/>
      <c r="L39" s="58"/>
      <c r="M39" s="58"/>
      <c r="N39" s="58"/>
      <c r="O39" s="58"/>
      <c r="P39" s="58"/>
      <c r="Q39" s="58"/>
      <c r="R39" s="58"/>
      <c r="S39" s="58"/>
      <c r="T39" s="58"/>
      <c r="U39" s="58"/>
      <c r="V39" s="58"/>
      <c r="W39" s="58"/>
      <c r="X39" s="58"/>
      <c r="Y39" s="58"/>
      <c r="Z39" s="58"/>
    </row>
    <row r="40" spans="1:26" ht="33" customHeight="1">
      <c r="A40" s="655"/>
      <c r="B40" s="1509" t="s">
        <v>1760</v>
      </c>
      <c r="C40" s="1465"/>
      <c r="D40" s="1465"/>
      <c r="E40" s="1465"/>
      <c r="F40" s="1465"/>
      <c r="G40" s="1465"/>
      <c r="H40" s="402"/>
      <c r="I40" s="402"/>
      <c r="J40" s="402"/>
      <c r="K40" s="402"/>
      <c r="L40" s="389"/>
      <c r="M40" s="58"/>
      <c r="N40" s="58"/>
      <c r="O40" s="58"/>
      <c r="P40" s="58"/>
      <c r="Q40" s="58"/>
      <c r="R40" s="58"/>
      <c r="S40" s="58"/>
      <c r="T40" s="58"/>
      <c r="U40" s="58"/>
      <c r="V40" s="58"/>
      <c r="W40" s="58"/>
      <c r="X40" s="58"/>
      <c r="Y40" s="58"/>
      <c r="Z40" s="58"/>
    </row>
    <row r="41" spans="1:26" ht="21" customHeight="1">
      <c r="A41" s="655"/>
      <c r="B41" s="1363" t="s">
        <v>1761</v>
      </c>
      <c r="C41" s="1279"/>
      <c r="D41" s="1279"/>
      <c r="E41" s="1279"/>
      <c r="F41" s="1279"/>
      <c r="G41" s="1279"/>
      <c r="H41" s="402"/>
      <c r="I41" s="402"/>
      <c r="J41" s="402"/>
      <c r="K41" s="402"/>
      <c r="L41" s="58"/>
      <c r="M41" s="58"/>
      <c r="N41" s="58"/>
      <c r="O41" s="58"/>
      <c r="P41" s="58"/>
      <c r="Q41" s="58"/>
      <c r="R41" s="58"/>
      <c r="S41" s="58"/>
      <c r="T41" s="58"/>
      <c r="U41" s="58"/>
      <c r="V41" s="58"/>
      <c r="W41" s="58"/>
      <c r="X41" s="58"/>
      <c r="Y41" s="58"/>
      <c r="Z41" s="58"/>
    </row>
    <row r="42" spans="1:26" ht="21.75" customHeight="1">
      <c r="A42" s="655"/>
      <c r="B42" s="1506" t="s">
        <v>1762</v>
      </c>
      <c r="C42" s="1299"/>
      <c r="D42" s="1299"/>
      <c r="E42" s="1299"/>
      <c r="F42" s="1299"/>
      <c r="G42" s="1285"/>
      <c r="H42" s="402"/>
      <c r="I42" s="402"/>
      <c r="J42" s="402"/>
      <c r="K42" s="402"/>
      <c r="L42" s="58"/>
      <c r="M42" s="58"/>
      <c r="N42" s="58"/>
      <c r="O42" s="58"/>
      <c r="P42" s="58"/>
      <c r="Q42" s="58"/>
      <c r="R42" s="58"/>
      <c r="S42" s="58"/>
      <c r="T42" s="58"/>
      <c r="U42" s="58"/>
      <c r="V42" s="58"/>
      <c r="W42" s="58"/>
      <c r="X42" s="58"/>
      <c r="Y42" s="58"/>
      <c r="Z42" s="58"/>
    </row>
    <row r="43" spans="1:26" ht="13.5" customHeight="1">
      <c r="A43" s="655"/>
      <c r="B43" s="307"/>
      <c r="C43" s="307"/>
      <c r="D43" s="307"/>
      <c r="E43" s="307"/>
      <c r="F43" s="307"/>
      <c r="G43" s="307"/>
      <c r="H43" s="307"/>
      <c r="I43" s="58"/>
      <c r="J43" s="58"/>
      <c r="K43" s="58"/>
      <c r="L43" s="58"/>
      <c r="M43" s="58"/>
      <c r="N43" s="58"/>
      <c r="O43" s="58"/>
      <c r="P43" s="58"/>
      <c r="Q43" s="58"/>
      <c r="R43" s="58"/>
      <c r="S43" s="58"/>
      <c r="T43" s="58"/>
      <c r="U43" s="58"/>
      <c r="V43" s="58"/>
      <c r="W43" s="58"/>
      <c r="X43" s="58"/>
      <c r="Y43" s="58"/>
      <c r="Z43" s="58"/>
    </row>
    <row r="44" spans="1:26" ht="14.25" customHeight="1">
      <c r="A44" s="655"/>
      <c r="B44" s="1384" t="s">
        <v>1763</v>
      </c>
      <c r="C44" s="1279"/>
      <c r="D44" s="1279"/>
      <c r="E44" s="1279"/>
      <c r="F44" s="1279"/>
      <c r="G44" s="1279"/>
      <c r="H44" s="1279"/>
      <c r="I44" s="1279"/>
      <c r="J44" s="58"/>
      <c r="K44" s="58"/>
      <c r="L44" s="58"/>
      <c r="M44" s="58"/>
      <c r="N44" s="58"/>
      <c r="O44" s="58"/>
      <c r="P44" s="58"/>
      <c r="Q44" s="58"/>
      <c r="R44" s="58"/>
      <c r="S44" s="58"/>
      <c r="T44" s="58"/>
      <c r="U44" s="58"/>
      <c r="V44" s="58"/>
      <c r="W44" s="58"/>
      <c r="X44" s="58"/>
      <c r="Y44" s="58"/>
      <c r="Z44" s="58"/>
    </row>
    <row r="45" spans="1:26" ht="14.25" customHeight="1">
      <c r="A45" s="655"/>
      <c r="B45" s="656"/>
      <c r="C45" s="494">
        <v>2025</v>
      </c>
      <c r="D45" s="494">
        <v>2024</v>
      </c>
      <c r="E45" s="494">
        <v>2023</v>
      </c>
      <c r="F45" s="494">
        <v>2022</v>
      </c>
      <c r="G45" s="496">
        <v>2021</v>
      </c>
      <c r="H45" s="58"/>
      <c r="I45" s="58"/>
      <c r="J45" s="58"/>
      <c r="K45" s="58"/>
      <c r="L45" s="58"/>
      <c r="M45" s="58"/>
      <c r="N45" s="58"/>
      <c r="O45" s="58"/>
      <c r="P45" s="58"/>
      <c r="Q45" s="58"/>
      <c r="R45" s="58"/>
      <c r="S45" s="58"/>
      <c r="T45" s="58"/>
      <c r="U45" s="58"/>
      <c r="V45" s="58"/>
      <c r="W45" s="58"/>
      <c r="X45" s="58"/>
      <c r="Y45" s="58"/>
      <c r="Z45" s="58"/>
    </row>
    <row r="46" spans="1:26" ht="15.75" customHeight="1">
      <c r="A46" s="655"/>
      <c r="B46" s="657" t="s">
        <v>1764</v>
      </c>
      <c r="C46" s="658">
        <v>1</v>
      </c>
      <c r="D46" s="588">
        <v>2</v>
      </c>
      <c r="E46" s="588">
        <v>3</v>
      </c>
      <c r="F46" s="659">
        <v>1</v>
      </c>
      <c r="G46" s="660">
        <v>0</v>
      </c>
      <c r="H46" s="58"/>
      <c r="I46" s="58"/>
      <c r="J46" s="58"/>
      <c r="K46" s="58"/>
      <c r="L46" s="58"/>
      <c r="M46" s="58"/>
      <c r="N46" s="58"/>
      <c r="O46" s="58"/>
      <c r="P46" s="58"/>
      <c r="Q46" s="58"/>
      <c r="R46" s="58"/>
      <c r="S46" s="58"/>
      <c r="T46" s="58"/>
      <c r="U46" s="58"/>
      <c r="V46" s="58"/>
      <c r="W46" s="58"/>
      <c r="X46" s="58"/>
      <c r="Y46" s="58"/>
      <c r="Z46" s="58"/>
    </row>
    <row r="47" spans="1:26" ht="14.25" customHeight="1">
      <c r="A47" s="655"/>
      <c r="B47" s="661" t="s">
        <v>1765</v>
      </c>
      <c r="C47" s="662">
        <v>0.01</v>
      </c>
      <c r="D47" s="591">
        <v>0.01</v>
      </c>
      <c r="E47" s="591">
        <v>0.01</v>
      </c>
      <c r="F47" s="663">
        <v>3.0000000000000001E-3</v>
      </c>
      <c r="G47" s="664">
        <v>0</v>
      </c>
      <c r="H47" s="58"/>
      <c r="I47" s="58"/>
      <c r="J47" s="58"/>
      <c r="K47" s="58"/>
      <c r="L47" s="58"/>
      <c r="M47" s="58"/>
      <c r="N47" s="58"/>
      <c r="O47" s="58"/>
      <c r="P47" s="58"/>
      <c r="Q47" s="58"/>
      <c r="R47" s="58"/>
      <c r="S47" s="58"/>
      <c r="T47" s="58"/>
      <c r="U47" s="58"/>
      <c r="V47" s="58"/>
      <c r="W47" s="58"/>
      <c r="X47" s="58"/>
      <c r="Y47" s="58"/>
      <c r="Z47" s="58"/>
    </row>
    <row r="48" spans="1:26" ht="21" customHeight="1">
      <c r="A48" s="655"/>
      <c r="B48" s="1407" t="s">
        <v>1766</v>
      </c>
      <c r="C48" s="1371"/>
      <c r="D48" s="1371"/>
      <c r="E48" s="1371"/>
      <c r="F48" s="1371"/>
      <c r="G48" s="1371"/>
      <c r="H48" s="402"/>
      <c r="I48" s="402"/>
      <c r="J48" s="402"/>
      <c r="K48" s="402"/>
      <c r="L48" s="58"/>
      <c r="M48" s="58"/>
      <c r="N48" s="58"/>
      <c r="O48" s="58"/>
      <c r="P48" s="58"/>
      <c r="Q48" s="58"/>
      <c r="R48" s="58"/>
      <c r="S48" s="58"/>
      <c r="T48" s="58"/>
      <c r="U48" s="58"/>
      <c r="V48" s="58"/>
      <c r="W48" s="58"/>
      <c r="X48" s="58"/>
      <c r="Y48" s="58"/>
      <c r="Z48" s="58"/>
    </row>
    <row r="49" spans="1:26" ht="22.5" customHeight="1">
      <c r="A49" s="58"/>
      <c r="B49" s="1363" t="s">
        <v>1761</v>
      </c>
      <c r="C49" s="1279"/>
      <c r="D49" s="1279"/>
      <c r="E49" s="1279"/>
      <c r="F49" s="1279"/>
      <c r="G49" s="1279"/>
      <c r="H49" s="402"/>
      <c r="I49" s="402"/>
      <c r="J49" s="402"/>
      <c r="K49" s="402"/>
      <c r="L49" s="58"/>
      <c r="M49" s="58"/>
      <c r="N49" s="58"/>
      <c r="O49" s="58"/>
      <c r="P49" s="58"/>
      <c r="Q49" s="58"/>
      <c r="R49" s="58"/>
      <c r="S49" s="58"/>
      <c r="T49" s="58"/>
      <c r="U49" s="58"/>
      <c r="V49" s="58"/>
      <c r="W49" s="58"/>
      <c r="X49" s="58"/>
      <c r="Y49" s="58"/>
      <c r="Z49" s="58"/>
    </row>
    <row r="50" spans="1:26" ht="9" customHeight="1">
      <c r="A50" s="58"/>
      <c r="B50" s="307"/>
      <c r="C50" s="307"/>
      <c r="D50" s="307"/>
      <c r="E50" s="307"/>
      <c r="F50" s="307"/>
      <c r="G50" s="307"/>
      <c r="H50" s="307"/>
      <c r="I50" s="58"/>
      <c r="J50" s="58"/>
      <c r="K50" s="58"/>
      <c r="L50" s="58"/>
      <c r="M50" s="58"/>
      <c r="N50" s="58"/>
      <c r="O50" s="58"/>
      <c r="P50" s="58"/>
      <c r="Q50" s="58"/>
      <c r="R50" s="58"/>
      <c r="S50" s="58"/>
      <c r="T50" s="58"/>
      <c r="U50" s="58"/>
      <c r="V50" s="58"/>
      <c r="W50" s="58"/>
      <c r="X50" s="58"/>
      <c r="Y50" s="58"/>
      <c r="Z50" s="58"/>
    </row>
    <row r="51" spans="1:26" ht="14.25" customHeight="1">
      <c r="A51" s="58"/>
      <c r="B51" s="1384" t="s">
        <v>1767</v>
      </c>
      <c r="C51" s="1279"/>
      <c r="D51" s="1279"/>
      <c r="E51" s="1279"/>
      <c r="F51" s="1279"/>
      <c r="G51" s="1279"/>
      <c r="H51" s="1279"/>
      <c r="I51" s="1279"/>
      <c r="J51" s="58"/>
      <c r="K51" s="58"/>
      <c r="L51" s="58"/>
      <c r="M51" s="58"/>
      <c r="N51" s="58"/>
      <c r="O51" s="58"/>
      <c r="P51" s="58"/>
      <c r="Q51" s="58"/>
      <c r="R51" s="58"/>
      <c r="S51" s="58"/>
      <c r="T51" s="58"/>
      <c r="U51" s="58"/>
      <c r="V51" s="58"/>
      <c r="W51" s="58"/>
      <c r="X51" s="58"/>
      <c r="Y51" s="58"/>
      <c r="Z51" s="58"/>
    </row>
    <row r="52" spans="1:26" ht="14.25" customHeight="1">
      <c r="A52" s="58"/>
      <c r="B52" s="351"/>
      <c r="C52" s="221">
        <v>2025</v>
      </c>
      <c r="D52" s="221">
        <v>2024</v>
      </c>
      <c r="E52" s="221">
        <v>2023</v>
      </c>
      <c r="F52" s="221">
        <v>2022</v>
      </c>
      <c r="G52" s="222">
        <v>2021</v>
      </c>
      <c r="H52" s="58"/>
      <c r="I52" s="58"/>
      <c r="J52" s="58"/>
      <c r="K52" s="58"/>
      <c r="L52" s="58"/>
      <c r="M52" s="58"/>
      <c r="N52" s="58"/>
      <c r="O52" s="58"/>
      <c r="P52" s="58"/>
      <c r="Q52" s="58"/>
      <c r="R52" s="58"/>
      <c r="S52" s="58"/>
      <c r="T52" s="58"/>
      <c r="U52" s="58"/>
      <c r="V52" s="58"/>
      <c r="W52" s="58"/>
      <c r="X52" s="58"/>
      <c r="Y52" s="58"/>
      <c r="Z52" s="58"/>
    </row>
    <row r="53" spans="1:26" ht="16.5" customHeight="1">
      <c r="A53" s="58"/>
      <c r="B53" s="640" t="s">
        <v>1768</v>
      </c>
      <c r="C53" s="641">
        <v>0</v>
      </c>
      <c r="D53" s="665">
        <v>0</v>
      </c>
      <c r="E53" s="665">
        <v>1</v>
      </c>
      <c r="F53" s="666">
        <v>0</v>
      </c>
      <c r="G53" s="242">
        <v>2</v>
      </c>
      <c r="H53" s="58"/>
      <c r="I53" s="58"/>
      <c r="J53" s="58"/>
      <c r="K53" s="58"/>
      <c r="L53" s="58"/>
      <c r="M53" s="58"/>
      <c r="N53" s="58"/>
      <c r="O53" s="58"/>
      <c r="P53" s="58"/>
      <c r="Q53" s="58"/>
      <c r="R53" s="58"/>
      <c r="S53" s="58"/>
      <c r="T53" s="58"/>
      <c r="U53" s="58"/>
      <c r="V53" s="58"/>
      <c r="W53" s="58"/>
      <c r="X53" s="58"/>
      <c r="Y53" s="58"/>
      <c r="Z53" s="58"/>
    </row>
    <row r="54" spans="1:26" ht="14.25" customHeight="1">
      <c r="A54" s="58"/>
      <c r="B54" s="667" t="s">
        <v>1769</v>
      </c>
      <c r="C54" s="668">
        <v>0</v>
      </c>
      <c r="D54" s="598">
        <v>1</v>
      </c>
      <c r="E54" s="598">
        <v>2</v>
      </c>
      <c r="F54" s="525">
        <v>0</v>
      </c>
      <c r="G54" s="242">
        <v>2</v>
      </c>
      <c r="H54" s="58"/>
      <c r="I54" s="58"/>
      <c r="J54" s="58"/>
      <c r="K54" s="58"/>
      <c r="L54" s="58"/>
      <c r="M54" s="58"/>
      <c r="N54" s="58"/>
      <c r="O54" s="58"/>
      <c r="P54" s="58"/>
      <c r="Q54" s="58"/>
      <c r="R54" s="58"/>
      <c r="S54" s="58"/>
      <c r="T54" s="58"/>
      <c r="U54" s="58"/>
      <c r="V54" s="58"/>
      <c r="W54" s="58"/>
      <c r="X54" s="58"/>
      <c r="Y54" s="58"/>
      <c r="Z54" s="58"/>
    </row>
    <row r="55" spans="1:26" ht="14.25" customHeight="1">
      <c r="A55" s="58"/>
      <c r="B55" s="640" t="s">
        <v>1770</v>
      </c>
      <c r="C55" s="641">
        <v>3</v>
      </c>
      <c r="D55" s="665">
        <v>7</v>
      </c>
      <c r="E55" s="665">
        <v>2</v>
      </c>
      <c r="F55" s="666">
        <v>3</v>
      </c>
      <c r="G55" s="242">
        <v>4</v>
      </c>
      <c r="H55" s="58"/>
      <c r="I55" s="58"/>
      <c r="J55" s="58"/>
      <c r="K55" s="58"/>
      <c r="L55" s="58"/>
      <c r="M55" s="58"/>
      <c r="N55" s="58"/>
      <c r="O55" s="58"/>
      <c r="P55" s="58"/>
      <c r="Q55" s="58"/>
      <c r="R55" s="58"/>
      <c r="S55" s="58"/>
      <c r="T55" s="58"/>
      <c r="U55" s="58"/>
      <c r="V55" s="58"/>
      <c r="W55" s="58"/>
      <c r="X55" s="58"/>
      <c r="Y55" s="58"/>
      <c r="Z55" s="58"/>
    </row>
    <row r="56" spans="1:26" ht="14.25" customHeight="1">
      <c r="A56" s="58"/>
      <c r="B56" s="640" t="s">
        <v>1771</v>
      </c>
      <c r="C56" s="641">
        <v>0</v>
      </c>
      <c r="D56" s="665">
        <v>0</v>
      </c>
      <c r="E56" s="665">
        <v>1</v>
      </c>
      <c r="F56" s="666">
        <v>0</v>
      </c>
      <c r="G56" s="242">
        <v>0</v>
      </c>
      <c r="H56" s="58"/>
      <c r="I56" s="58"/>
      <c r="J56" s="58"/>
      <c r="K56" s="58"/>
      <c r="L56" s="58"/>
      <c r="M56" s="58"/>
      <c r="N56" s="58"/>
      <c r="O56" s="58"/>
      <c r="P56" s="58"/>
      <c r="Q56" s="58"/>
      <c r="R56" s="58"/>
      <c r="S56" s="58"/>
      <c r="T56" s="58"/>
      <c r="U56" s="58"/>
      <c r="V56" s="58"/>
      <c r="W56" s="58"/>
      <c r="X56" s="58"/>
      <c r="Y56" s="58"/>
      <c r="Z56" s="58"/>
    </row>
    <row r="57" spans="1:26" ht="14.25" customHeight="1">
      <c r="A57" s="58"/>
      <c r="B57" s="640" t="s">
        <v>1772</v>
      </c>
      <c r="C57" s="641">
        <v>2</v>
      </c>
      <c r="D57" s="665">
        <v>3</v>
      </c>
      <c r="E57" s="665">
        <v>4</v>
      </c>
      <c r="F57" s="666">
        <v>0</v>
      </c>
      <c r="G57" s="242">
        <v>2</v>
      </c>
      <c r="H57" s="58"/>
      <c r="I57" s="58"/>
      <c r="J57" s="58"/>
      <c r="K57" s="58"/>
      <c r="L57" s="58"/>
      <c r="M57" s="58"/>
      <c r="N57" s="58"/>
      <c r="O57" s="58"/>
      <c r="P57" s="58"/>
      <c r="Q57" s="58"/>
      <c r="R57" s="58"/>
      <c r="S57" s="58"/>
      <c r="T57" s="58"/>
      <c r="U57" s="58"/>
      <c r="V57" s="58"/>
      <c r="W57" s="58"/>
      <c r="X57" s="58"/>
      <c r="Y57" s="58"/>
      <c r="Z57" s="58"/>
    </row>
    <row r="58" spans="1:26" ht="14.25" customHeight="1">
      <c r="A58" s="58"/>
      <c r="B58" s="669" t="s">
        <v>1206</v>
      </c>
      <c r="C58" s="670">
        <v>5</v>
      </c>
      <c r="D58" s="671">
        <v>11</v>
      </c>
      <c r="E58" s="671">
        <v>10</v>
      </c>
      <c r="F58" s="672">
        <v>3</v>
      </c>
      <c r="G58" s="673">
        <v>10</v>
      </c>
      <c r="H58" s="58"/>
      <c r="I58" s="58"/>
      <c r="J58" s="58"/>
      <c r="K58" s="58"/>
      <c r="L58" s="58"/>
      <c r="M58" s="58"/>
      <c r="N58" s="58"/>
      <c r="O58" s="58"/>
      <c r="P58" s="58"/>
      <c r="Q58" s="58"/>
      <c r="R58" s="58"/>
      <c r="S58" s="58"/>
      <c r="T58" s="58"/>
      <c r="U58" s="58"/>
      <c r="V58" s="58"/>
      <c r="W58" s="58"/>
      <c r="X58" s="58"/>
      <c r="Y58" s="58"/>
      <c r="Z58" s="58"/>
    </row>
    <row r="59" spans="1:26" ht="10.5" customHeight="1">
      <c r="A59" s="655"/>
      <c r="B59" s="674"/>
      <c r="C59" s="674"/>
      <c r="D59" s="420"/>
      <c r="E59" s="420"/>
      <c r="F59" s="675"/>
      <c r="G59" s="676"/>
      <c r="H59" s="676"/>
      <c r="I59" s="676"/>
      <c r="J59" s="676"/>
      <c r="K59" s="58"/>
      <c r="L59" s="58"/>
      <c r="M59" s="58"/>
      <c r="N59" s="58"/>
      <c r="O59" s="58"/>
      <c r="P59" s="58"/>
      <c r="Q59" s="58"/>
      <c r="R59" s="58"/>
      <c r="S59" s="58"/>
      <c r="T59" s="58"/>
      <c r="U59" s="58"/>
      <c r="V59" s="58"/>
      <c r="W59" s="58"/>
      <c r="X59" s="58"/>
      <c r="Y59" s="58"/>
      <c r="Z59" s="58"/>
    </row>
    <row r="60" spans="1:26" ht="14.25" customHeight="1">
      <c r="A60" s="350"/>
      <c r="B60" s="1384" t="s">
        <v>1773</v>
      </c>
      <c r="C60" s="1279"/>
      <c r="D60" s="1279"/>
      <c r="E60" s="1279"/>
      <c r="F60" s="1279"/>
      <c r="G60" s="1279"/>
      <c r="H60" s="1279"/>
      <c r="I60" s="1279"/>
      <c r="J60" s="58"/>
      <c r="K60" s="58"/>
      <c r="L60" s="58"/>
      <c r="M60" s="58"/>
      <c r="N60" s="58"/>
      <c r="O60" s="58"/>
      <c r="P60" s="58"/>
      <c r="Q60" s="58"/>
      <c r="R60" s="58"/>
      <c r="S60" s="58"/>
      <c r="T60" s="58"/>
      <c r="U60" s="58"/>
      <c r="V60" s="58"/>
      <c r="W60" s="58"/>
      <c r="X60" s="58"/>
      <c r="Y60" s="58"/>
      <c r="Z60" s="58"/>
    </row>
    <row r="61" spans="1:26" ht="14.25" customHeight="1">
      <c r="A61" s="58"/>
      <c r="B61" s="351"/>
      <c r="C61" s="221">
        <v>2025</v>
      </c>
      <c r="D61" s="221">
        <v>2024</v>
      </c>
      <c r="E61" s="221">
        <v>2023</v>
      </c>
      <c r="F61" s="221">
        <v>2022</v>
      </c>
      <c r="G61" s="222">
        <v>2021</v>
      </c>
      <c r="H61" s="58"/>
      <c r="I61" s="58"/>
      <c r="J61" s="58"/>
      <c r="K61" s="58"/>
      <c r="L61" s="58"/>
      <c r="M61" s="58"/>
      <c r="N61" s="58"/>
      <c r="O61" s="58"/>
      <c r="P61" s="58"/>
      <c r="Q61" s="58"/>
      <c r="R61" s="58"/>
      <c r="S61" s="58"/>
      <c r="T61" s="58"/>
      <c r="U61" s="58"/>
      <c r="V61" s="58"/>
      <c r="W61" s="58"/>
      <c r="X61" s="58"/>
      <c r="Y61" s="58"/>
      <c r="Z61" s="58"/>
    </row>
    <row r="62" spans="1:26" ht="15.75" customHeight="1">
      <c r="A62" s="655"/>
      <c r="B62" s="640" t="s">
        <v>1774</v>
      </c>
      <c r="C62" s="641">
        <v>7.0000000000000007E-2</v>
      </c>
      <c r="D62" s="665">
        <v>0.16</v>
      </c>
      <c r="E62" s="665">
        <v>0.16</v>
      </c>
      <c r="F62" s="666">
        <v>0.05</v>
      </c>
      <c r="G62" s="677">
        <v>0.2</v>
      </c>
      <c r="H62" s="58"/>
      <c r="I62" s="58"/>
      <c r="J62" s="58"/>
      <c r="K62" s="58"/>
      <c r="L62" s="58"/>
      <c r="M62" s="58"/>
      <c r="N62" s="58"/>
      <c r="O62" s="58"/>
      <c r="P62" s="58"/>
      <c r="Q62" s="58"/>
      <c r="R62" s="58"/>
      <c r="S62" s="58"/>
      <c r="T62" s="58"/>
      <c r="U62" s="58"/>
      <c r="V62" s="58"/>
      <c r="W62" s="58"/>
      <c r="X62" s="58"/>
      <c r="Y62" s="58"/>
      <c r="Z62" s="58"/>
    </row>
    <row r="63" spans="1:26" ht="14.25" customHeight="1">
      <c r="A63" s="655"/>
      <c r="B63" s="661" t="s">
        <v>1775</v>
      </c>
      <c r="C63" s="662">
        <v>0.36</v>
      </c>
      <c r="D63" s="678">
        <v>0.82</v>
      </c>
      <c r="E63" s="678">
        <v>0.79</v>
      </c>
      <c r="F63" s="663">
        <v>0.27</v>
      </c>
      <c r="G63" s="679">
        <v>0.99</v>
      </c>
      <c r="H63" s="58"/>
      <c r="I63" s="58"/>
      <c r="J63" s="58"/>
      <c r="K63" s="58"/>
      <c r="L63" s="58"/>
      <c r="M63" s="58"/>
      <c r="N63" s="58"/>
      <c r="O63" s="58"/>
      <c r="P63" s="58"/>
      <c r="Q63" s="58"/>
      <c r="R63" s="58"/>
      <c r="S63" s="58"/>
      <c r="T63" s="58"/>
      <c r="U63" s="58"/>
      <c r="V63" s="58"/>
      <c r="W63" s="58"/>
      <c r="X63" s="58"/>
      <c r="Y63" s="58"/>
      <c r="Z63" s="58"/>
    </row>
    <row r="64" spans="1:26" ht="42" customHeight="1">
      <c r="A64" s="655"/>
      <c r="B64" s="1374" t="s">
        <v>1776</v>
      </c>
      <c r="C64" s="1371"/>
      <c r="D64" s="1371"/>
      <c r="E64" s="1371"/>
      <c r="F64" s="1371"/>
      <c r="G64" s="1371"/>
      <c r="H64" s="256"/>
      <c r="I64" s="256"/>
      <c r="J64" s="256"/>
      <c r="K64" s="256"/>
      <c r="L64" s="58"/>
      <c r="M64" s="58"/>
      <c r="N64" s="58"/>
      <c r="O64" s="58"/>
      <c r="P64" s="58"/>
      <c r="Q64" s="58"/>
      <c r="R64" s="58"/>
      <c r="S64" s="58"/>
      <c r="T64" s="58"/>
      <c r="U64" s="58"/>
      <c r="V64" s="58"/>
      <c r="W64" s="58"/>
      <c r="X64" s="58"/>
      <c r="Y64" s="58"/>
      <c r="Z64" s="58"/>
    </row>
    <row r="65" spans="1:26" ht="24" customHeight="1">
      <c r="A65" s="655"/>
      <c r="B65" s="1348" t="s">
        <v>1777</v>
      </c>
      <c r="C65" s="1279"/>
      <c r="D65" s="1279"/>
      <c r="E65" s="1279"/>
      <c r="F65" s="1279"/>
      <c r="G65" s="1279"/>
      <c r="H65" s="256"/>
      <c r="I65" s="256"/>
      <c r="J65" s="256"/>
      <c r="K65" s="256"/>
      <c r="L65" s="58"/>
      <c r="M65" s="58"/>
      <c r="N65" s="58"/>
      <c r="O65" s="58"/>
      <c r="P65" s="58"/>
      <c r="Q65" s="58"/>
      <c r="R65" s="58"/>
      <c r="S65" s="58"/>
      <c r="T65" s="58"/>
      <c r="U65" s="58"/>
      <c r="V65" s="58"/>
      <c r="W65" s="58"/>
      <c r="X65" s="58"/>
      <c r="Y65" s="58"/>
      <c r="Z65" s="58"/>
    </row>
    <row r="66" spans="1:26" ht="25.5" customHeight="1">
      <c r="A66" s="655"/>
      <c r="B66" s="1348" t="s">
        <v>1778</v>
      </c>
      <c r="C66" s="1279"/>
      <c r="D66" s="1279"/>
      <c r="E66" s="1279"/>
      <c r="F66" s="1279"/>
      <c r="G66" s="1279"/>
      <c r="H66" s="256"/>
      <c r="I66" s="256"/>
      <c r="J66" s="256"/>
      <c r="K66" s="256"/>
      <c r="L66" s="58"/>
      <c r="M66" s="58"/>
      <c r="N66" s="58"/>
      <c r="O66" s="58"/>
      <c r="P66" s="58"/>
      <c r="Q66" s="58"/>
      <c r="R66" s="58"/>
      <c r="S66" s="58"/>
      <c r="T66" s="58"/>
      <c r="U66" s="58"/>
      <c r="V66" s="58"/>
      <c r="W66" s="58"/>
      <c r="X66" s="58"/>
      <c r="Y66" s="58"/>
      <c r="Z66" s="58"/>
    </row>
    <row r="67" spans="1:26" ht="6.75" customHeight="1">
      <c r="A67" s="655"/>
      <c r="B67" s="307"/>
      <c r="C67" s="307"/>
      <c r="D67" s="307"/>
      <c r="E67" s="307"/>
      <c r="F67" s="307"/>
      <c r="G67" s="307"/>
      <c r="H67" s="307"/>
      <c r="I67" s="58"/>
      <c r="J67" s="58"/>
      <c r="K67" s="58"/>
      <c r="L67" s="58"/>
      <c r="M67" s="58"/>
      <c r="N67" s="58"/>
      <c r="O67" s="58"/>
      <c r="P67" s="58"/>
      <c r="Q67" s="58"/>
      <c r="R67" s="58"/>
      <c r="S67" s="58"/>
      <c r="T67" s="58"/>
      <c r="U67" s="58"/>
      <c r="V67" s="58"/>
      <c r="W67" s="58"/>
      <c r="X67" s="58"/>
      <c r="Y67" s="58"/>
      <c r="Z67" s="58"/>
    </row>
    <row r="68" spans="1:26" ht="15.75" customHeight="1">
      <c r="A68" s="58"/>
      <c r="B68" s="1384" t="s">
        <v>1779</v>
      </c>
      <c r="C68" s="1279"/>
      <c r="D68" s="1279"/>
      <c r="E68" s="1279"/>
      <c r="F68" s="1279"/>
      <c r="G68" s="269"/>
      <c r="H68" s="269"/>
      <c r="I68" s="269"/>
      <c r="J68" s="58"/>
      <c r="K68" s="58"/>
      <c r="L68" s="58"/>
      <c r="M68" s="58"/>
      <c r="N68" s="58"/>
      <c r="O68" s="58"/>
      <c r="P68" s="58"/>
      <c r="Q68" s="58"/>
      <c r="R68" s="58"/>
      <c r="S68" s="58"/>
      <c r="T68" s="58"/>
      <c r="U68" s="58"/>
      <c r="V68" s="58"/>
      <c r="W68" s="58"/>
      <c r="X68" s="58"/>
      <c r="Y68" s="58"/>
      <c r="Z68" s="58"/>
    </row>
    <row r="69" spans="1:26" ht="14.25" customHeight="1">
      <c r="A69" s="58"/>
      <c r="B69" s="351"/>
      <c r="C69" s="221">
        <v>2025</v>
      </c>
      <c r="D69" s="222">
        <v>2024</v>
      </c>
      <c r="E69" s="58"/>
      <c r="F69" s="58"/>
      <c r="G69" s="58"/>
      <c r="H69" s="58"/>
      <c r="I69" s="58"/>
      <c r="J69" s="58"/>
      <c r="K69" s="58"/>
      <c r="L69" s="58"/>
      <c r="M69" s="58"/>
      <c r="N69" s="58"/>
      <c r="O69" s="58"/>
      <c r="P69" s="58"/>
      <c r="Q69" s="58"/>
      <c r="R69" s="58"/>
      <c r="S69" s="58"/>
      <c r="T69" s="58"/>
      <c r="U69" s="58"/>
      <c r="V69" s="58"/>
      <c r="W69" s="58"/>
      <c r="X69" s="58"/>
      <c r="Y69" s="58"/>
      <c r="Z69" s="58"/>
    </row>
    <row r="70" spans="1:26" ht="14.25" customHeight="1">
      <c r="A70" s="58"/>
      <c r="B70" s="640" t="s">
        <v>278</v>
      </c>
      <c r="C70" s="680">
        <v>14176768</v>
      </c>
      <c r="D70" s="681">
        <v>14774272</v>
      </c>
      <c r="E70" s="58"/>
      <c r="F70" s="58"/>
      <c r="G70" s="58"/>
      <c r="H70" s="58"/>
      <c r="I70" s="58"/>
      <c r="J70" s="58"/>
      <c r="K70" s="58"/>
      <c r="L70" s="58"/>
      <c r="M70" s="58"/>
      <c r="N70" s="58"/>
      <c r="O70" s="58"/>
      <c r="P70" s="58"/>
      <c r="Q70" s="58"/>
      <c r="R70" s="58"/>
      <c r="S70" s="58"/>
      <c r="T70" s="58"/>
      <c r="U70" s="58"/>
      <c r="V70" s="58"/>
      <c r="W70" s="58"/>
      <c r="X70" s="58"/>
      <c r="Y70" s="58"/>
      <c r="Z70" s="58"/>
    </row>
    <row r="71" spans="1:26" ht="14.25" customHeight="1">
      <c r="A71" s="58"/>
      <c r="B71" s="640" t="s">
        <v>1780</v>
      </c>
      <c r="C71" s="680">
        <v>21684272</v>
      </c>
      <c r="D71" s="681">
        <v>19229789</v>
      </c>
      <c r="E71" s="58"/>
      <c r="F71" s="58"/>
      <c r="G71" s="58"/>
      <c r="H71" s="58"/>
      <c r="I71" s="58"/>
      <c r="J71" s="58"/>
      <c r="K71" s="58"/>
      <c r="L71" s="58"/>
      <c r="M71" s="58"/>
      <c r="N71" s="58"/>
      <c r="O71" s="58"/>
      <c r="P71" s="58"/>
      <c r="Q71" s="58"/>
      <c r="R71" s="58"/>
      <c r="S71" s="58"/>
      <c r="T71" s="58"/>
      <c r="U71" s="58"/>
      <c r="V71" s="58"/>
      <c r="W71" s="58"/>
      <c r="X71" s="58"/>
      <c r="Y71" s="58"/>
      <c r="Z71" s="58"/>
    </row>
    <row r="72" spans="1:26" ht="14.25" customHeight="1">
      <c r="A72" s="58"/>
      <c r="B72" s="669" t="s">
        <v>1206</v>
      </c>
      <c r="C72" s="682">
        <v>35861040</v>
      </c>
      <c r="D72" s="683">
        <v>34004061</v>
      </c>
      <c r="E72" s="58"/>
      <c r="F72" s="58"/>
      <c r="G72" s="58"/>
      <c r="H72" s="58"/>
      <c r="I72" s="58"/>
      <c r="J72" s="58"/>
      <c r="K72" s="58"/>
      <c r="L72" s="58"/>
      <c r="M72" s="58"/>
      <c r="N72" s="58"/>
      <c r="O72" s="58"/>
      <c r="P72" s="58"/>
      <c r="Q72" s="58"/>
      <c r="R72" s="58"/>
      <c r="S72" s="58"/>
      <c r="T72" s="58"/>
      <c r="U72" s="58"/>
      <c r="V72" s="58"/>
      <c r="W72" s="58"/>
      <c r="X72" s="58"/>
      <c r="Y72" s="58"/>
      <c r="Z72" s="58"/>
    </row>
    <row r="73" spans="1:26" ht="9.75" customHeight="1">
      <c r="A73" s="58"/>
      <c r="B73" s="307"/>
      <c r="C73" s="307"/>
      <c r="D73" s="307"/>
      <c r="E73" s="307"/>
      <c r="F73" s="307"/>
      <c r="G73" s="307"/>
      <c r="H73" s="307"/>
      <c r="I73" s="307"/>
      <c r="J73" s="58"/>
      <c r="K73" s="58"/>
      <c r="L73" s="58"/>
      <c r="M73" s="58"/>
      <c r="N73" s="58"/>
      <c r="O73" s="58"/>
      <c r="P73" s="58"/>
      <c r="Q73" s="58"/>
      <c r="R73" s="58"/>
      <c r="S73" s="58"/>
      <c r="T73" s="58"/>
      <c r="U73" s="58"/>
      <c r="V73" s="58"/>
      <c r="W73" s="58"/>
      <c r="X73" s="58"/>
      <c r="Y73" s="58"/>
      <c r="Z73" s="58"/>
    </row>
    <row r="74" spans="1:26" ht="15" customHeight="1">
      <c r="A74" s="58"/>
      <c r="B74" s="1384" t="s">
        <v>1781</v>
      </c>
      <c r="C74" s="1279"/>
      <c r="D74" s="1279"/>
      <c r="E74" s="1279"/>
      <c r="F74" s="1279"/>
      <c r="G74" s="1279"/>
      <c r="H74" s="1279"/>
      <c r="I74" s="1279"/>
      <c r="J74" s="1279"/>
      <c r="K74" s="1279"/>
      <c r="L74" s="1279"/>
      <c r="M74" s="1279"/>
      <c r="N74" s="58"/>
      <c r="O74" s="58"/>
      <c r="P74" s="58"/>
      <c r="Q74" s="58"/>
      <c r="R74" s="58"/>
      <c r="S74" s="58"/>
      <c r="T74" s="58"/>
      <c r="U74" s="58"/>
      <c r="V74" s="58"/>
      <c r="W74" s="58"/>
      <c r="X74" s="58"/>
      <c r="Y74" s="58"/>
      <c r="Z74" s="58"/>
    </row>
    <row r="75" spans="1:26" ht="15" customHeight="1">
      <c r="A75" s="58"/>
      <c r="B75" s="1508"/>
      <c r="C75" s="1499" t="s">
        <v>1782</v>
      </c>
      <c r="D75" s="1381"/>
      <c r="E75" s="1495"/>
      <c r="F75" s="1499" t="s">
        <v>1433</v>
      </c>
      <c r="G75" s="1495"/>
      <c r="H75" s="1499" t="s">
        <v>1430</v>
      </c>
      <c r="I75" s="1495"/>
      <c r="J75" s="1499" t="s">
        <v>1482</v>
      </c>
      <c r="K75" s="1495"/>
      <c r="L75" s="1499" t="s">
        <v>1357</v>
      </c>
      <c r="M75" s="1382"/>
      <c r="N75" s="58"/>
      <c r="O75" s="58"/>
      <c r="P75" s="58"/>
      <c r="Q75" s="58"/>
      <c r="R75" s="58"/>
      <c r="S75" s="58"/>
      <c r="T75" s="58"/>
      <c r="U75" s="58"/>
      <c r="V75" s="58"/>
      <c r="W75" s="58"/>
      <c r="X75" s="58"/>
      <c r="Y75" s="58"/>
      <c r="Z75" s="58"/>
    </row>
    <row r="76" spans="1:26" ht="15" customHeight="1">
      <c r="A76" s="58"/>
      <c r="B76" s="1502"/>
      <c r="C76" s="516" t="s">
        <v>1783</v>
      </c>
      <c r="D76" s="516" t="s">
        <v>278</v>
      </c>
      <c r="E76" s="516" t="s">
        <v>1780</v>
      </c>
      <c r="F76" s="516" t="s">
        <v>278</v>
      </c>
      <c r="G76" s="516" t="s">
        <v>1780</v>
      </c>
      <c r="H76" s="516" t="s">
        <v>278</v>
      </c>
      <c r="I76" s="516" t="s">
        <v>1780</v>
      </c>
      <c r="J76" s="516" t="s">
        <v>278</v>
      </c>
      <c r="K76" s="516" t="s">
        <v>1780</v>
      </c>
      <c r="L76" s="516" t="s">
        <v>278</v>
      </c>
      <c r="M76" s="517" t="s">
        <v>1780</v>
      </c>
      <c r="N76" s="58"/>
      <c r="O76" s="58"/>
      <c r="P76" s="58"/>
      <c r="Q76" s="58"/>
      <c r="R76" s="58"/>
      <c r="S76" s="58"/>
      <c r="T76" s="58"/>
      <c r="U76" s="58"/>
      <c r="V76" s="58"/>
      <c r="W76" s="58"/>
      <c r="X76" s="58"/>
      <c r="Y76" s="58"/>
      <c r="Z76" s="58"/>
    </row>
    <row r="77" spans="1:26" ht="15" customHeight="1">
      <c r="A77" s="58"/>
      <c r="B77" s="1380">
        <v>2025</v>
      </c>
      <c r="C77" s="1381"/>
      <c r="D77" s="1381"/>
      <c r="E77" s="1381"/>
      <c r="F77" s="1381"/>
      <c r="G77" s="1381"/>
      <c r="H77" s="1381"/>
      <c r="I77" s="1381"/>
      <c r="J77" s="1381"/>
      <c r="K77" s="1381"/>
      <c r="L77" s="1381"/>
      <c r="M77" s="1382"/>
      <c r="N77" s="58"/>
      <c r="O77" s="58"/>
      <c r="P77" s="58"/>
      <c r="Q77" s="58"/>
      <c r="R77" s="58"/>
      <c r="S77" s="58"/>
      <c r="T77" s="58"/>
      <c r="U77" s="58"/>
      <c r="V77" s="58"/>
      <c r="W77" s="58"/>
      <c r="X77" s="58"/>
      <c r="Y77" s="58"/>
      <c r="Z77" s="58"/>
    </row>
    <row r="78" spans="1:26" ht="15" customHeight="1">
      <c r="A78" s="58"/>
      <c r="B78" s="667" t="s">
        <v>1784</v>
      </c>
      <c r="C78" s="659">
        <v>0.23</v>
      </c>
      <c r="D78" s="659">
        <v>0.45</v>
      </c>
      <c r="E78" s="659">
        <v>0.09</v>
      </c>
      <c r="F78" s="659">
        <v>0.77</v>
      </c>
      <c r="G78" s="659">
        <v>0</v>
      </c>
      <c r="H78" s="684">
        <v>0.27</v>
      </c>
      <c r="I78" s="659">
        <v>0</v>
      </c>
      <c r="J78" s="659">
        <v>0.12</v>
      </c>
      <c r="K78" s="659">
        <v>0.08</v>
      </c>
      <c r="L78" s="684">
        <v>0</v>
      </c>
      <c r="M78" s="685">
        <v>0.34</v>
      </c>
      <c r="N78" s="58"/>
      <c r="O78" s="58"/>
      <c r="P78" s="58"/>
      <c r="Q78" s="58"/>
      <c r="R78" s="58"/>
      <c r="S78" s="58"/>
      <c r="T78" s="58"/>
      <c r="U78" s="58"/>
      <c r="V78" s="58"/>
      <c r="W78" s="58"/>
      <c r="X78" s="58"/>
      <c r="Y78" s="58"/>
      <c r="Z78" s="58"/>
    </row>
    <row r="79" spans="1:26" ht="15" customHeight="1">
      <c r="A79" s="58"/>
      <c r="B79" s="667" t="s">
        <v>1739</v>
      </c>
      <c r="C79" s="659">
        <v>0.02</v>
      </c>
      <c r="D79" s="659">
        <v>0.04</v>
      </c>
      <c r="E79" s="659">
        <v>0.01</v>
      </c>
      <c r="F79" s="659">
        <v>0.09</v>
      </c>
      <c r="G79" s="659">
        <v>0.14000000000000001</v>
      </c>
      <c r="H79" s="684">
        <v>0</v>
      </c>
      <c r="I79" s="684">
        <v>0</v>
      </c>
      <c r="J79" s="684">
        <v>0</v>
      </c>
      <c r="K79" s="684">
        <v>0</v>
      </c>
      <c r="L79" s="684">
        <v>0</v>
      </c>
      <c r="M79" s="685">
        <v>0</v>
      </c>
      <c r="N79" s="58"/>
      <c r="O79" s="58"/>
      <c r="P79" s="58"/>
      <c r="Q79" s="58"/>
      <c r="R79" s="58"/>
      <c r="S79" s="58"/>
      <c r="T79" s="58"/>
      <c r="U79" s="58"/>
      <c r="V79" s="58"/>
      <c r="W79" s="58"/>
      <c r="X79" s="58"/>
      <c r="Y79" s="58"/>
      <c r="Z79" s="58"/>
    </row>
    <row r="80" spans="1:26" ht="15" customHeight="1">
      <c r="A80" s="58"/>
      <c r="B80" s="667" t="s">
        <v>1785</v>
      </c>
      <c r="C80" s="659">
        <v>0.26</v>
      </c>
      <c r="D80" s="659">
        <v>0.49</v>
      </c>
      <c r="E80" s="684">
        <v>0.1</v>
      </c>
      <c r="F80" s="659">
        <v>0.86</v>
      </c>
      <c r="G80" s="659">
        <v>0.14000000000000001</v>
      </c>
      <c r="H80" s="659">
        <v>0.27</v>
      </c>
      <c r="I80" s="659">
        <v>0</v>
      </c>
      <c r="J80" s="659">
        <v>0.12</v>
      </c>
      <c r="K80" s="659">
        <v>0.08</v>
      </c>
      <c r="L80" s="684">
        <v>0</v>
      </c>
      <c r="M80" s="686">
        <v>0.34</v>
      </c>
      <c r="N80" s="58"/>
      <c r="O80" s="58"/>
      <c r="P80" s="58"/>
      <c r="Q80" s="58"/>
      <c r="R80" s="58"/>
      <c r="S80" s="58"/>
      <c r="T80" s="58"/>
      <c r="U80" s="58"/>
      <c r="V80" s="58"/>
      <c r="W80" s="58"/>
      <c r="X80" s="58"/>
      <c r="Y80" s="58"/>
      <c r="Z80" s="58"/>
    </row>
    <row r="81" spans="1:26" ht="15" customHeight="1">
      <c r="A81" s="58"/>
      <c r="B81" s="667" t="s">
        <v>1786</v>
      </c>
      <c r="C81" s="684">
        <v>0.3</v>
      </c>
      <c r="D81" s="659">
        <v>0.41</v>
      </c>
      <c r="E81" s="659">
        <v>0.22</v>
      </c>
      <c r="F81" s="659">
        <v>0.46</v>
      </c>
      <c r="G81" s="659">
        <v>2.1800000000000002</v>
      </c>
      <c r="H81" s="659">
        <v>1.63</v>
      </c>
      <c r="I81" s="659">
        <v>0.45</v>
      </c>
      <c r="J81" s="659">
        <v>0.04</v>
      </c>
      <c r="K81" s="659">
        <v>0.05</v>
      </c>
      <c r="L81" s="659">
        <v>0</v>
      </c>
      <c r="M81" s="685">
        <v>0.11</v>
      </c>
      <c r="N81" s="58"/>
      <c r="O81" s="58"/>
      <c r="P81" s="58"/>
      <c r="Q81" s="58"/>
      <c r="R81" s="58"/>
      <c r="S81" s="58"/>
      <c r="T81" s="58"/>
      <c r="U81" s="58"/>
      <c r="V81" s="58"/>
      <c r="W81" s="58"/>
      <c r="X81" s="58"/>
      <c r="Y81" s="58"/>
      <c r="Z81" s="58"/>
    </row>
    <row r="82" spans="1:26" ht="15" customHeight="1">
      <c r="A82" s="58"/>
      <c r="B82" s="667" t="s">
        <v>1736</v>
      </c>
      <c r="C82" s="659">
        <v>0.55000000000000004</v>
      </c>
      <c r="D82" s="684">
        <v>0.9</v>
      </c>
      <c r="E82" s="659">
        <v>0.32</v>
      </c>
      <c r="F82" s="684">
        <v>1.31</v>
      </c>
      <c r="G82" s="659">
        <v>2.31</v>
      </c>
      <c r="H82" s="684">
        <v>1.9</v>
      </c>
      <c r="I82" s="659">
        <v>0.45</v>
      </c>
      <c r="J82" s="659">
        <v>0.16</v>
      </c>
      <c r="K82" s="659">
        <v>0.13</v>
      </c>
      <c r="L82" s="659">
        <v>0</v>
      </c>
      <c r="M82" s="685">
        <v>0.46</v>
      </c>
      <c r="N82" s="58"/>
      <c r="O82" s="58"/>
      <c r="P82" s="58"/>
      <c r="Q82" s="58"/>
      <c r="R82" s="58"/>
      <c r="S82" s="58"/>
      <c r="T82" s="58"/>
      <c r="U82" s="58"/>
      <c r="V82" s="58"/>
      <c r="W82" s="58"/>
      <c r="X82" s="58"/>
      <c r="Y82" s="58"/>
      <c r="Z82" s="58"/>
    </row>
    <row r="83" spans="1:26" ht="15" customHeight="1">
      <c r="A83" s="58"/>
      <c r="B83" s="667" t="s">
        <v>1787</v>
      </c>
      <c r="C83" s="659">
        <v>16.760000000000002</v>
      </c>
      <c r="D83" s="659">
        <v>36.409999999999997</v>
      </c>
      <c r="E83" s="659">
        <v>3.92</v>
      </c>
      <c r="F83" s="659">
        <v>68.98</v>
      </c>
      <c r="G83" s="684">
        <v>0</v>
      </c>
      <c r="H83" s="659">
        <v>7.47</v>
      </c>
      <c r="I83" s="684">
        <v>0</v>
      </c>
      <c r="J83" s="659">
        <v>4.22</v>
      </c>
      <c r="K83" s="659">
        <v>4.25</v>
      </c>
      <c r="L83" s="684">
        <v>0</v>
      </c>
      <c r="M83" s="685">
        <v>6.96</v>
      </c>
      <c r="N83" s="58"/>
      <c r="O83" s="58"/>
      <c r="P83" s="58"/>
      <c r="Q83" s="58"/>
      <c r="R83" s="58"/>
      <c r="S83" s="58"/>
      <c r="T83" s="58"/>
      <c r="U83" s="58"/>
      <c r="V83" s="58"/>
      <c r="W83" s="58"/>
      <c r="X83" s="58"/>
      <c r="Y83" s="58"/>
      <c r="Z83" s="58"/>
    </row>
    <row r="84" spans="1:26" ht="15" customHeight="1">
      <c r="A84" s="58"/>
      <c r="B84" s="687" t="s">
        <v>1788</v>
      </c>
      <c r="C84" s="688">
        <v>6.78</v>
      </c>
      <c r="D84" s="688">
        <v>17.04</v>
      </c>
      <c r="E84" s="688">
        <v>0.06</v>
      </c>
      <c r="F84" s="688">
        <v>33.840000000000003</v>
      </c>
      <c r="G84" s="689">
        <v>0.95</v>
      </c>
      <c r="H84" s="689">
        <v>2.85</v>
      </c>
      <c r="I84" s="689">
        <v>0</v>
      </c>
      <c r="J84" s="689">
        <v>0</v>
      </c>
      <c r="K84" s="689">
        <v>0</v>
      </c>
      <c r="L84" s="689">
        <v>0</v>
      </c>
      <c r="M84" s="690">
        <v>0</v>
      </c>
      <c r="N84" s="58"/>
      <c r="O84" s="58"/>
      <c r="P84" s="58"/>
      <c r="Q84" s="58"/>
      <c r="R84" s="58"/>
      <c r="S84" s="58"/>
      <c r="T84" s="58"/>
      <c r="U84" s="58"/>
      <c r="V84" s="58"/>
      <c r="W84" s="58"/>
      <c r="X84" s="58"/>
      <c r="Y84" s="58"/>
      <c r="Z84" s="58"/>
    </row>
    <row r="85" spans="1:26" ht="15" customHeight="1">
      <c r="A85" s="58"/>
      <c r="B85" s="1380">
        <v>2024</v>
      </c>
      <c r="C85" s="1381"/>
      <c r="D85" s="1381"/>
      <c r="E85" s="1381"/>
      <c r="F85" s="1381"/>
      <c r="G85" s="1381"/>
      <c r="H85" s="1381"/>
      <c r="I85" s="1381"/>
      <c r="J85" s="1381"/>
      <c r="K85" s="1381"/>
      <c r="L85" s="1381"/>
      <c r="M85" s="1382"/>
      <c r="N85" s="58"/>
      <c r="O85" s="58"/>
      <c r="P85" s="58"/>
      <c r="Q85" s="58"/>
      <c r="R85" s="58"/>
      <c r="S85" s="58"/>
      <c r="T85" s="58"/>
      <c r="U85" s="58"/>
      <c r="V85" s="58"/>
      <c r="W85" s="58"/>
      <c r="X85" s="58"/>
      <c r="Y85" s="58"/>
      <c r="Z85" s="58"/>
    </row>
    <row r="86" spans="1:26" ht="15" customHeight="1">
      <c r="A86" s="58"/>
      <c r="B86" s="667" t="s">
        <v>1784</v>
      </c>
      <c r="C86" s="659">
        <v>0.31</v>
      </c>
      <c r="D86" s="659">
        <v>0.53</v>
      </c>
      <c r="E86" s="659">
        <v>0.15</v>
      </c>
      <c r="F86" s="659">
        <v>0.82</v>
      </c>
      <c r="G86" s="659">
        <v>0.25</v>
      </c>
      <c r="H86" s="684">
        <v>0.37</v>
      </c>
      <c r="I86" s="659">
        <v>0.18</v>
      </c>
      <c r="J86" s="659">
        <v>0.17</v>
      </c>
      <c r="K86" s="659">
        <v>0.11</v>
      </c>
      <c r="L86" s="684">
        <v>0</v>
      </c>
      <c r="M86" s="685">
        <v>0.67</v>
      </c>
      <c r="N86" s="58"/>
      <c r="O86" s="58"/>
      <c r="P86" s="58"/>
      <c r="Q86" s="58"/>
      <c r="R86" s="58"/>
      <c r="S86" s="58"/>
      <c r="T86" s="58"/>
      <c r="U86" s="58"/>
      <c r="V86" s="58"/>
      <c r="W86" s="58"/>
      <c r="X86" s="58"/>
      <c r="Y86" s="58"/>
      <c r="Z86" s="58"/>
    </row>
    <row r="87" spans="1:26" ht="15" customHeight="1">
      <c r="A87" s="58"/>
      <c r="B87" s="667" t="s">
        <v>1739</v>
      </c>
      <c r="C87" s="659">
        <v>0.04</v>
      </c>
      <c r="D87" s="659">
        <v>0.03</v>
      </c>
      <c r="E87" s="659">
        <v>0.05</v>
      </c>
      <c r="F87" s="659">
        <v>0.05</v>
      </c>
      <c r="G87" s="659">
        <v>0.13</v>
      </c>
      <c r="H87" s="684">
        <v>0</v>
      </c>
      <c r="I87" s="684">
        <v>0</v>
      </c>
      <c r="J87" s="684">
        <v>0</v>
      </c>
      <c r="K87" s="684">
        <v>0</v>
      </c>
      <c r="L87" s="684">
        <v>0</v>
      </c>
      <c r="M87" s="685">
        <v>0.22</v>
      </c>
      <c r="N87" s="58"/>
      <c r="O87" s="58"/>
      <c r="P87" s="58"/>
      <c r="Q87" s="58"/>
      <c r="R87" s="58"/>
      <c r="S87" s="58"/>
      <c r="T87" s="58"/>
      <c r="U87" s="58"/>
      <c r="V87" s="58"/>
      <c r="W87" s="58"/>
      <c r="X87" s="58"/>
      <c r="Y87" s="58"/>
      <c r="Z87" s="58"/>
    </row>
    <row r="88" spans="1:26" ht="15" customHeight="1">
      <c r="A88" s="58"/>
      <c r="B88" s="667" t="s">
        <v>1785</v>
      </c>
      <c r="C88" s="659">
        <v>0.35</v>
      </c>
      <c r="D88" s="659">
        <v>0.56000000000000005</v>
      </c>
      <c r="E88" s="684">
        <v>0.2</v>
      </c>
      <c r="F88" s="659">
        <v>0.87</v>
      </c>
      <c r="G88" s="659">
        <v>0.38</v>
      </c>
      <c r="H88" s="659">
        <v>0.37</v>
      </c>
      <c r="I88" s="659">
        <v>0.18</v>
      </c>
      <c r="J88" s="659">
        <v>0.17</v>
      </c>
      <c r="K88" s="659">
        <v>0.11</v>
      </c>
      <c r="L88" s="684">
        <v>0</v>
      </c>
      <c r="M88" s="686">
        <v>0.9</v>
      </c>
      <c r="N88" s="58"/>
      <c r="O88" s="58"/>
      <c r="P88" s="58"/>
      <c r="Q88" s="58"/>
      <c r="R88" s="58"/>
      <c r="S88" s="58"/>
      <c r="T88" s="58"/>
      <c r="U88" s="58"/>
      <c r="V88" s="58"/>
      <c r="W88" s="58"/>
      <c r="X88" s="58"/>
      <c r="Y88" s="58"/>
      <c r="Z88" s="58"/>
    </row>
    <row r="89" spans="1:26" ht="15" customHeight="1">
      <c r="A89" s="58"/>
      <c r="B89" s="667" t="s">
        <v>1786</v>
      </c>
      <c r="C89" s="684">
        <v>0.3</v>
      </c>
      <c r="D89" s="659">
        <v>0.35</v>
      </c>
      <c r="E89" s="659">
        <v>0.26</v>
      </c>
      <c r="F89" s="659">
        <v>0.43</v>
      </c>
      <c r="G89" s="659">
        <v>1.1299999999999999</v>
      </c>
      <c r="H89" s="659">
        <v>0.73</v>
      </c>
      <c r="I89" s="659">
        <v>1.81</v>
      </c>
      <c r="J89" s="659">
        <v>0.08</v>
      </c>
      <c r="K89" s="659">
        <v>0.04</v>
      </c>
      <c r="L89" s="659">
        <v>0.41</v>
      </c>
      <c r="M89" s="685">
        <v>0.22</v>
      </c>
      <c r="N89" s="58"/>
      <c r="O89" s="58"/>
      <c r="P89" s="58"/>
      <c r="Q89" s="58"/>
      <c r="R89" s="58"/>
      <c r="S89" s="58"/>
      <c r="T89" s="58"/>
      <c r="U89" s="58"/>
      <c r="V89" s="58"/>
      <c r="W89" s="58"/>
      <c r="X89" s="58"/>
      <c r="Y89" s="58"/>
      <c r="Z89" s="58"/>
    </row>
    <row r="90" spans="1:26" ht="15" customHeight="1">
      <c r="A90" s="58"/>
      <c r="B90" s="667" t="s">
        <v>1736</v>
      </c>
      <c r="C90" s="659">
        <v>0.65</v>
      </c>
      <c r="D90" s="659">
        <v>0.91</v>
      </c>
      <c r="E90" s="659">
        <v>0.46</v>
      </c>
      <c r="F90" s="684">
        <v>1.3</v>
      </c>
      <c r="G90" s="659">
        <v>1.51</v>
      </c>
      <c r="H90" s="684">
        <v>1.1000000000000001</v>
      </c>
      <c r="I90" s="659">
        <v>1.99</v>
      </c>
      <c r="J90" s="659">
        <v>0.25</v>
      </c>
      <c r="K90" s="659">
        <v>0.15</v>
      </c>
      <c r="L90" s="659">
        <v>0.41</v>
      </c>
      <c r="M90" s="685">
        <v>1.1200000000000001</v>
      </c>
      <c r="N90" s="58"/>
      <c r="O90" s="58"/>
      <c r="P90" s="58"/>
      <c r="Q90" s="58"/>
      <c r="R90" s="58"/>
      <c r="S90" s="58"/>
      <c r="T90" s="58"/>
      <c r="U90" s="58"/>
      <c r="V90" s="58"/>
      <c r="W90" s="58"/>
      <c r="X90" s="58"/>
      <c r="Y90" s="58"/>
      <c r="Z90" s="58"/>
    </row>
    <row r="91" spans="1:26" ht="15" customHeight="1">
      <c r="A91" s="58"/>
      <c r="B91" s="667" t="s">
        <v>1787</v>
      </c>
      <c r="C91" s="659">
        <v>20.56</v>
      </c>
      <c r="D91" s="659">
        <v>40.11</v>
      </c>
      <c r="E91" s="659">
        <v>5.54</v>
      </c>
      <c r="F91" s="659">
        <v>60.83</v>
      </c>
      <c r="G91" s="684">
        <v>3.9</v>
      </c>
      <c r="H91" s="659">
        <v>22.17</v>
      </c>
      <c r="I91" s="684">
        <v>10.130000000000001</v>
      </c>
      <c r="J91" s="659">
        <v>16.579999999999998</v>
      </c>
      <c r="K91" s="659">
        <v>3.77</v>
      </c>
      <c r="L91" s="684">
        <v>0</v>
      </c>
      <c r="M91" s="685">
        <v>37.25</v>
      </c>
      <c r="N91" s="58"/>
      <c r="O91" s="58"/>
      <c r="P91" s="58"/>
      <c r="Q91" s="58"/>
      <c r="R91" s="58"/>
      <c r="S91" s="58"/>
      <c r="T91" s="58"/>
      <c r="U91" s="58"/>
      <c r="V91" s="58"/>
      <c r="W91" s="58"/>
      <c r="X91" s="58"/>
      <c r="Y91" s="58"/>
      <c r="Z91" s="58"/>
    </row>
    <row r="92" spans="1:26" ht="15" customHeight="1">
      <c r="A92" s="58"/>
      <c r="B92" s="687" t="s">
        <v>1788</v>
      </c>
      <c r="C92" s="688">
        <v>3.96</v>
      </c>
      <c r="D92" s="688">
        <v>7.15</v>
      </c>
      <c r="E92" s="688">
        <v>1.52</v>
      </c>
      <c r="F92" s="688">
        <v>13.46</v>
      </c>
      <c r="G92" s="689">
        <v>0</v>
      </c>
      <c r="H92" s="689">
        <v>0</v>
      </c>
      <c r="I92" s="689">
        <v>0</v>
      </c>
      <c r="J92" s="689">
        <v>0</v>
      </c>
      <c r="K92" s="689">
        <v>0</v>
      </c>
      <c r="L92" s="689">
        <v>0</v>
      </c>
      <c r="M92" s="691">
        <v>6.06</v>
      </c>
      <c r="N92" s="58"/>
      <c r="O92" s="58"/>
      <c r="P92" s="58"/>
      <c r="Q92" s="58"/>
      <c r="R92" s="58"/>
      <c r="S92" s="58"/>
      <c r="T92" s="58"/>
      <c r="U92" s="58"/>
      <c r="V92" s="58"/>
      <c r="W92" s="58"/>
      <c r="X92" s="58"/>
      <c r="Y92" s="58"/>
      <c r="Z92" s="58"/>
    </row>
    <row r="93" spans="1:26" ht="21.75" customHeight="1">
      <c r="A93" s="58"/>
      <c r="B93" s="1348" t="s">
        <v>1789</v>
      </c>
      <c r="C93" s="1279"/>
      <c r="D93" s="1279"/>
      <c r="E93" s="1279"/>
      <c r="F93" s="1279"/>
      <c r="G93" s="1279"/>
      <c r="H93" s="1279"/>
      <c r="I93" s="1279"/>
      <c r="J93" s="1279"/>
      <c r="K93" s="1279"/>
      <c r="L93" s="1279"/>
      <c r="M93" s="1279"/>
      <c r="N93" s="58"/>
      <c r="O93" s="58"/>
      <c r="P93" s="58"/>
      <c r="Q93" s="58"/>
      <c r="R93" s="58"/>
      <c r="S93" s="58"/>
      <c r="T93" s="58"/>
      <c r="U93" s="58"/>
      <c r="V93" s="58"/>
      <c r="W93" s="58"/>
      <c r="X93" s="58"/>
      <c r="Y93" s="58"/>
      <c r="Z93" s="58"/>
    </row>
    <row r="94" spans="1:26" ht="9.75" customHeight="1">
      <c r="A94" s="58"/>
      <c r="B94" s="1348" t="s">
        <v>1790</v>
      </c>
      <c r="C94" s="1279"/>
      <c r="D94" s="1279"/>
      <c r="E94" s="1279"/>
      <c r="F94" s="1279"/>
      <c r="G94" s="1279"/>
      <c r="H94" s="1279"/>
      <c r="I94" s="1279"/>
      <c r="J94" s="1279"/>
      <c r="K94" s="1279"/>
      <c r="L94" s="1279"/>
      <c r="M94" s="1279"/>
      <c r="N94" s="58"/>
      <c r="O94" s="58"/>
      <c r="P94" s="58"/>
      <c r="Q94" s="58"/>
      <c r="R94" s="58"/>
      <c r="S94" s="58"/>
      <c r="T94" s="58"/>
      <c r="U94" s="58"/>
      <c r="V94" s="58"/>
      <c r="W94" s="58"/>
      <c r="X94" s="58"/>
      <c r="Y94" s="58"/>
      <c r="Z94" s="58"/>
    </row>
    <row r="95" spans="1:26" ht="6" customHeight="1">
      <c r="A95" s="58"/>
      <c r="B95" s="264"/>
      <c r="C95" s="264"/>
      <c r="D95" s="264"/>
      <c r="E95" s="264"/>
      <c r="F95" s="264"/>
      <c r="G95" s="264"/>
      <c r="H95" s="264"/>
      <c r="I95" s="264"/>
      <c r="J95" s="264"/>
      <c r="K95" s="264"/>
      <c r="L95" s="264"/>
      <c r="M95" s="264"/>
      <c r="N95" s="58"/>
      <c r="O95" s="58"/>
      <c r="P95" s="58"/>
      <c r="Q95" s="58"/>
      <c r="R95" s="58"/>
      <c r="S95" s="58"/>
      <c r="T95" s="58"/>
      <c r="U95" s="58"/>
      <c r="V95" s="58"/>
      <c r="W95" s="58"/>
      <c r="X95" s="58"/>
      <c r="Y95" s="58"/>
      <c r="Z95" s="58"/>
    </row>
    <row r="96" spans="1:26" ht="8.25" customHeight="1">
      <c r="A96" s="692"/>
      <c r="B96" s="693"/>
      <c r="C96" s="693"/>
      <c r="D96" s="693"/>
      <c r="E96" s="693"/>
      <c r="F96" s="693"/>
      <c r="G96" s="693"/>
      <c r="H96" s="692"/>
      <c r="I96" s="692"/>
      <c r="J96" s="692"/>
      <c r="K96" s="692"/>
      <c r="L96" s="692"/>
      <c r="M96" s="692"/>
      <c r="N96" s="692"/>
      <c r="O96" s="692"/>
      <c r="P96" s="692"/>
      <c r="Q96" s="692"/>
      <c r="R96" s="692"/>
      <c r="S96" s="692"/>
      <c r="T96" s="692"/>
      <c r="U96" s="692"/>
      <c r="V96" s="692"/>
      <c r="W96" s="692"/>
      <c r="X96" s="692"/>
      <c r="Y96" s="692"/>
      <c r="Z96" s="692"/>
    </row>
    <row r="97" spans="1:26" ht="9" customHeight="1">
      <c r="A97" s="58"/>
      <c r="B97" s="694"/>
      <c r="C97" s="694"/>
      <c r="D97" s="694"/>
      <c r="E97" s="694"/>
      <c r="F97" s="694"/>
      <c r="G97" s="694"/>
      <c r="H97" s="695"/>
      <c r="I97" s="695"/>
      <c r="J97" s="58"/>
      <c r="K97" s="58"/>
      <c r="L97" s="58"/>
      <c r="M97" s="58"/>
      <c r="N97" s="58"/>
      <c r="O97" s="58"/>
      <c r="P97" s="58"/>
      <c r="Q97" s="58"/>
      <c r="R97" s="58"/>
      <c r="S97" s="58"/>
      <c r="T97" s="58"/>
      <c r="U97" s="58"/>
      <c r="V97" s="58"/>
      <c r="W97" s="58"/>
      <c r="X97" s="58"/>
      <c r="Y97" s="58"/>
      <c r="Z97" s="58"/>
    </row>
    <row r="98" spans="1:26" ht="20" customHeight="1">
      <c r="A98" s="58"/>
      <c r="B98" s="1507" t="s">
        <v>1791</v>
      </c>
      <c r="C98" s="1281"/>
      <c r="D98" s="1281"/>
      <c r="E98" s="1281"/>
      <c r="F98" s="1281"/>
      <c r="G98" s="1281"/>
      <c r="H98" s="1281"/>
      <c r="I98" s="1281"/>
      <c r="J98" s="58"/>
      <c r="K98" s="58"/>
      <c r="L98" s="58"/>
      <c r="M98" s="58"/>
      <c r="N98" s="58"/>
      <c r="O98" s="58"/>
      <c r="P98" s="58"/>
      <c r="Q98" s="58"/>
      <c r="R98" s="58"/>
      <c r="S98" s="58"/>
      <c r="T98" s="58"/>
      <c r="U98" s="58"/>
      <c r="V98" s="58"/>
      <c r="W98" s="58"/>
      <c r="X98" s="58"/>
      <c r="Y98" s="58"/>
      <c r="Z98" s="58"/>
    </row>
    <row r="99" spans="1:26" ht="5.25" customHeight="1">
      <c r="A99" s="58"/>
      <c r="B99" s="622"/>
      <c r="C99" s="622"/>
      <c r="D99" s="622"/>
      <c r="E99" s="622"/>
      <c r="F99" s="622"/>
      <c r="G99" s="622"/>
      <c r="H99" s="622"/>
      <c r="I99" s="622"/>
      <c r="J99" s="622"/>
      <c r="K99" s="622"/>
      <c r="L99" s="58"/>
      <c r="M99" s="58"/>
      <c r="N99" s="58"/>
      <c r="O99" s="58"/>
      <c r="P99" s="58"/>
      <c r="Q99" s="58"/>
      <c r="R99" s="58"/>
      <c r="S99" s="58"/>
      <c r="T99" s="58"/>
      <c r="U99" s="58"/>
      <c r="V99" s="58"/>
      <c r="W99" s="58"/>
      <c r="X99" s="58"/>
      <c r="Y99" s="58"/>
      <c r="Z99" s="58"/>
    </row>
    <row r="100" spans="1:26" ht="27" customHeight="1">
      <c r="A100" s="58"/>
      <c r="B100" s="1363" t="s">
        <v>1792</v>
      </c>
      <c r="C100" s="1279"/>
      <c r="D100" s="1279"/>
      <c r="E100" s="1279"/>
      <c r="F100" s="1279"/>
      <c r="G100" s="1279"/>
      <c r="H100" s="1279"/>
      <c r="I100" s="1279"/>
      <c r="J100" s="402"/>
      <c r="K100" s="402"/>
      <c r="L100" s="58"/>
      <c r="M100" s="58"/>
      <c r="N100" s="58"/>
      <c r="O100" s="58"/>
      <c r="P100" s="58"/>
      <c r="Q100" s="58"/>
      <c r="R100" s="58"/>
      <c r="S100" s="58"/>
      <c r="T100" s="58"/>
      <c r="U100" s="58"/>
      <c r="V100" s="58"/>
      <c r="W100" s="58"/>
      <c r="X100" s="58"/>
      <c r="Y100" s="58"/>
      <c r="Z100" s="58"/>
    </row>
    <row r="101" spans="1:26" ht="39" customHeight="1">
      <c r="A101" s="58"/>
      <c r="B101" s="1363" t="s">
        <v>1793</v>
      </c>
      <c r="C101" s="1279"/>
      <c r="D101" s="1279"/>
      <c r="E101" s="1279"/>
      <c r="F101" s="1279"/>
      <c r="G101" s="1279"/>
      <c r="H101" s="1279"/>
      <c r="I101" s="1279"/>
      <c r="J101" s="402"/>
      <c r="K101" s="402"/>
      <c r="L101" s="58"/>
      <c r="M101" s="58"/>
      <c r="N101" s="58"/>
      <c r="O101" s="58"/>
      <c r="P101" s="58"/>
      <c r="Q101" s="58"/>
      <c r="R101" s="58"/>
      <c r="S101" s="58"/>
      <c r="T101" s="58"/>
      <c r="U101" s="58"/>
      <c r="V101" s="58"/>
      <c r="W101" s="58"/>
      <c r="X101" s="58"/>
      <c r="Y101" s="58"/>
      <c r="Z101" s="58"/>
    </row>
    <row r="102" spans="1:26" ht="12" customHeight="1">
      <c r="A102" s="58"/>
      <c r="B102" s="402"/>
      <c r="C102" s="402"/>
      <c r="D102" s="402"/>
      <c r="E102" s="402"/>
      <c r="F102" s="402"/>
      <c r="G102" s="402"/>
      <c r="H102" s="402"/>
      <c r="I102" s="402"/>
      <c r="J102" s="622"/>
      <c r="K102" s="622"/>
      <c r="L102" s="58"/>
      <c r="M102" s="58"/>
      <c r="N102" s="58"/>
      <c r="O102" s="58"/>
      <c r="P102" s="58"/>
      <c r="Q102" s="58"/>
      <c r="R102" s="58"/>
      <c r="S102" s="58"/>
      <c r="T102" s="58"/>
      <c r="U102" s="58"/>
      <c r="V102" s="58"/>
      <c r="W102" s="58"/>
      <c r="X102" s="58"/>
      <c r="Y102" s="58"/>
      <c r="Z102" s="58"/>
    </row>
    <row r="103" spans="1:26" ht="14.25" customHeight="1">
      <c r="A103" s="58"/>
      <c r="B103" s="1384" t="s">
        <v>1794</v>
      </c>
      <c r="C103" s="1279"/>
      <c r="D103" s="1279"/>
      <c r="E103" s="1279"/>
      <c r="F103" s="1279"/>
      <c r="G103" s="1279"/>
      <c r="H103" s="1279"/>
      <c r="I103" s="1279"/>
      <c r="J103" s="58"/>
      <c r="K103" s="58"/>
      <c r="L103" s="58"/>
      <c r="M103" s="58"/>
      <c r="N103" s="58"/>
      <c r="O103" s="58"/>
      <c r="P103" s="58"/>
      <c r="Q103" s="58"/>
      <c r="R103" s="58"/>
      <c r="S103" s="58"/>
      <c r="T103" s="58"/>
      <c r="U103" s="58"/>
      <c r="V103" s="58"/>
      <c r="W103" s="58"/>
      <c r="X103" s="58"/>
      <c r="Y103" s="58"/>
      <c r="Z103" s="58"/>
    </row>
    <row r="104" spans="1:26" ht="14.25" customHeight="1">
      <c r="A104" s="58"/>
      <c r="B104" s="351"/>
      <c r="C104" s="221">
        <v>2025</v>
      </c>
      <c r="D104" s="222">
        <v>2024</v>
      </c>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4.25" customHeight="1">
      <c r="A105" s="58"/>
      <c r="B105" s="640" t="s">
        <v>1736</v>
      </c>
      <c r="C105" s="696">
        <v>0.49</v>
      </c>
      <c r="D105" s="242">
        <v>0.56000000000000005</v>
      </c>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4.25" customHeight="1">
      <c r="A106" s="58"/>
      <c r="B106" s="640" t="s">
        <v>1737</v>
      </c>
      <c r="C106" s="696">
        <v>43.8</v>
      </c>
      <c r="D106" s="242">
        <v>55.7</v>
      </c>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4.25" customHeight="1">
      <c r="A107" s="58"/>
      <c r="B107" s="640" t="s">
        <v>1738</v>
      </c>
      <c r="C107" s="696">
        <v>0.2</v>
      </c>
      <c r="D107" s="242">
        <v>0.25</v>
      </c>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4.25" customHeight="1">
      <c r="A108" s="58"/>
      <c r="B108" s="640" t="s">
        <v>1739</v>
      </c>
      <c r="C108" s="696">
        <v>0.02</v>
      </c>
      <c r="D108" s="677">
        <v>0.03</v>
      </c>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4.25" customHeight="1">
      <c r="A109" s="58"/>
      <c r="B109" s="640" t="s">
        <v>1740</v>
      </c>
      <c r="C109" s="696">
        <v>0.22</v>
      </c>
      <c r="D109" s="242">
        <v>0.28999999999999998</v>
      </c>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4.25" customHeight="1">
      <c r="A110" s="58"/>
      <c r="B110" s="640" t="s">
        <v>1741</v>
      </c>
      <c r="C110" s="696">
        <v>24.89</v>
      </c>
      <c r="D110" s="677">
        <v>18.37</v>
      </c>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4.25" customHeight="1">
      <c r="A111" s="58"/>
      <c r="B111" s="640" t="s">
        <v>1743</v>
      </c>
      <c r="C111" s="696">
        <v>0.45</v>
      </c>
      <c r="D111" s="677">
        <v>0.23</v>
      </c>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4.25" customHeight="1">
      <c r="A112" s="58"/>
      <c r="B112" s="661" t="s">
        <v>1746</v>
      </c>
      <c r="C112" s="697">
        <v>2E-3</v>
      </c>
      <c r="D112" s="698">
        <v>1E-3</v>
      </c>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22.5" customHeight="1">
      <c r="A113" s="58"/>
      <c r="B113" s="1363" t="s">
        <v>1747</v>
      </c>
      <c r="C113" s="1279"/>
      <c r="D113" s="1279"/>
      <c r="E113" s="1279"/>
      <c r="F113" s="1279"/>
      <c r="G113" s="1279"/>
      <c r="H113" s="402"/>
      <c r="I113" s="402"/>
      <c r="J113" s="402"/>
      <c r="K113" s="402"/>
      <c r="L113" s="58"/>
      <c r="M113" s="58"/>
      <c r="N113" s="58"/>
      <c r="O113" s="58"/>
      <c r="P113" s="58"/>
      <c r="Q113" s="58"/>
      <c r="R113" s="58"/>
      <c r="S113" s="58"/>
      <c r="T113" s="58"/>
      <c r="U113" s="58"/>
      <c r="V113" s="58"/>
      <c r="W113" s="58"/>
      <c r="X113" s="58"/>
      <c r="Y113" s="58"/>
      <c r="Z113" s="58"/>
    </row>
    <row r="114" spans="1:26" ht="22.5" customHeight="1">
      <c r="A114" s="58"/>
      <c r="B114" s="1363" t="s">
        <v>1748</v>
      </c>
      <c r="C114" s="1279"/>
      <c r="D114" s="1279"/>
      <c r="E114" s="1279"/>
      <c r="F114" s="1279"/>
      <c r="G114" s="1279"/>
      <c r="H114" s="402"/>
      <c r="I114" s="402"/>
      <c r="J114" s="402"/>
      <c r="K114" s="402"/>
      <c r="L114" s="58"/>
      <c r="M114" s="58"/>
      <c r="N114" s="58"/>
      <c r="O114" s="58"/>
      <c r="P114" s="58"/>
      <c r="Q114" s="58"/>
      <c r="R114" s="58"/>
      <c r="S114" s="58"/>
      <c r="T114" s="58"/>
      <c r="U114" s="58"/>
      <c r="V114" s="58"/>
      <c r="W114" s="58"/>
      <c r="X114" s="58"/>
      <c r="Y114" s="58"/>
      <c r="Z114" s="58"/>
    </row>
    <row r="115" spans="1:26" ht="24" customHeight="1">
      <c r="A115" s="58"/>
      <c r="B115" s="1363" t="s">
        <v>1749</v>
      </c>
      <c r="C115" s="1279"/>
      <c r="D115" s="1279"/>
      <c r="E115" s="1279"/>
      <c r="F115" s="1279"/>
      <c r="G115" s="1279"/>
      <c r="H115" s="402"/>
      <c r="I115" s="402"/>
      <c r="J115" s="402"/>
      <c r="K115" s="402"/>
      <c r="L115" s="58"/>
      <c r="M115" s="58"/>
      <c r="N115" s="58"/>
      <c r="O115" s="58"/>
      <c r="P115" s="58"/>
      <c r="Q115" s="58"/>
      <c r="R115" s="58"/>
      <c r="S115" s="58"/>
      <c r="T115" s="58"/>
      <c r="U115" s="58"/>
      <c r="V115" s="58"/>
      <c r="W115" s="58"/>
      <c r="X115" s="58"/>
      <c r="Y115" s="58"/>
      <c r="Z115" s="58"/>
    </row>
    <row r="116" spans="1:26" ht="24" customHeight="1">
      <c r="A116" s="58"/>
      <c r="B116" s="1363" t="s">
        <v>1750</v>
      </c>
      <c r="C116" s="1279"/>
      <c r="D116" s="1279"/>
      <c r="E116" s="1279"/>
      <c r="F116" s="1279"/>
      <c r="G116" s="1279"/>
      <c r="H116" s="402"/>
      <c r="I116" s="402"/>
      <c r="J116" s="402"/>
      <c r="K116" s="402"/>
      <c r="L116" s="58"/>
      <c r="M116" s="58"/>
      <c r="N116" s="58"/>
      <c r="O116" s="58"/>
      <c r="P116" s="58"/>
      <c r="Q116" s="58"/>
      <c r="R116" s="58"/>
      <c r="S116" s="58"/>
      <c r="T116" s="58"/>
      <c r="U116" s="58"/>
      <c r="V116" s="58"/>
      <c r="W116" s="58"/>
      <c r="X116" s="58"/>
      <c r="Y116" s="58"/>
      <c r="Z116" s="58"/>
    </row>
    <row r="117" spans="1:26" ht="36" customHeight="1">
      <c r="A117" s="58"/>
      <c r="B117" s="1363" t="s">
        <v>1795</v>
      </c>
      <c r="C117" s="1279"/>
      <c r="D117" s="1279"/>
      <c r="E117" s="1279"/>
      <c r="F117" s="1279"/>
      <c r="G117" s="1279"/>
      <c r="H117" s="402"/>
      <c r="I117" s="402"/>
      <c r="J117" s="402"/>
      <c r="K117" s="402"/>
      <c r="L117" s="58"/>
      <c r="M117" s="58"/>
      <c r="N117" s="58"/>
      <c r="O117" s="58"/>
      <c r="P117" s="58"/>
      <c r="Q117" s="58"/>
      <c r="R117" s="58"/>
      <c r="S117" s="58"/>
      <c r="T117" s="58"/>
      <c r="U117" s="58"/>
      <c r="V117" s="58"/>
      <c r="W117" s="58"/>
      <c r="X117" s="58"/>
      <c r="Y117" s="58"/>
      <c r="Z117" s="58"/>
    </row>
    <row r="118" spans="1:26" ht="13.5" customHeight="1">
      <c r="A118" s="58"/>
      <c r="B118" s="1363" t="s">
        <v>1796</v>
      </c>
      <c r="C118" s="1279"/>
      <c r="D118" s="1279"/>
      <c r="E118" s="1279"/>
      <c r="F118" s="1279"/>
      <c r="G118" s="1279"/>
      <c r="H118" s="402"/>
      <c r="I118" s="402"/>
      <c r="J118" s="402"/>
      <c r="K118" s="402"/>
      <c r="L118" s="58"/>
      <c r="M118" s="58"/>
      <c r="N118" s="58"/>
      <c r="O118" s="58"/>
      <c r="P118" s="58"/>
      <c r="Q118" s="58"/>
      <c r="R118" s="58"/>
      <c r="S118" s="58"/>
      <c r="T118" s="58"/>
      <c r="U118" s="58"/>
      <c r="V118" s="58"/>
      <c r="W118" s="58"/>
      <c r="X118" s="58"/>
      <c r="Y118" s="58"/>
      <c r="Z118" s="58"/>
    </row>
    <row r="119" spans="1:26" ht="13.5" customHeight="1">
      <c r="A119" s="58"/>
      <c r="B119" s="1363" t="s">
        <v>1797</v>
      </c>
      <c r="C119" s="1279"/>
      <c r="D119" s="1279"/>
      <c r="E119" s="1279"/>
      <c r="F119" s="1279"/>
      <c r="G119" s="1279"/>
      <c r="H119" s="402"/>
      <c r="I119" s="402"/>
      <c r="J119" s="402"/>
      <c r="K119" s="402"/>
      <c r="L119" s="58"/>
      <c r="M119" s="58"/>
      <c r="N119" s="58"/>
      <c r="O119" s="58"/>
      <c r="P119" s="58"/>
      <c r="Q119" s="58"/>
      <c r="R119" s="58"/>
      <c r="S119" s="58"/>
      <c r="T119" s="58"/>
      <c r="U119" s="58"/>
      <c r="V119" s="58"/>
      <c r="W119" s="58"/>
      <c r="X119" s="58"/>
      <c r="Y119" s="58"/>
      <c r="Z119" s="58"/>
    </row>
    <row r="120" spans="1:26" ht="14.2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4.25" customHeight="1">
      <c r="A121" s="58"/>
      <c r="B121" s="1384" t="s">
        <v>1798</v>
      </c>
      <c r="C121" s="1279"/>
      <c r="D121" s="1279"/>
      <c r="E121" s="1279"/>
      <c r="F121" s="1279"/>
      <c r="G121" s="1279"/>
      <c r="H121" s="1279"/>
      <c r="I121" s="58"/>
      <c r="J121" s="58"/>
      <c r="K121" s="58"/>
      <c r="L121" s="58"/>
      <c r="M121" s="58"/>
      <c r="N121" s="58"/>
      <c r="O121" s="58"/>
      <c r="P121" s="58"/>
      <c r="Q121" s="58"/>
      <c r="R121" s="58"/>
      <c r="S121" s="58"/>
      <c r="T121" s="58"/>
      <c r="U121" s="58"/>
      <c r="V121" s="58"/>
      <c r="W121" s="58"/>
      <c r="X121" s="58"/>
      <c r="Y121" s="58"/>
      <c r="Z121" s="58"/>
    </row>
    <row r="122" spans="1:26" ht="15" customHeight="1">
      <c r="A122" s="655"/>
      <c r="B122" s="351"/>
      <c r="C122" s="221">
        <v>2025</v>
      </c>
      <c r="D122" s="222">
        <v>2024</v>
      </c>
      <c r="E122" s="402"/>
      <c r="F122" s="389"/>
      <c r="G122" s="58"/>
      <c r="H122" s="58"/>
      <c r="I122" s="58"/>
      <c r="J122" s="58"/>
      <c r="K122" s="58"/>
      <c r="L122" s="58"/>
      <c r="M122" s="58"/>
      <c r="N122" s="58"/>
      <c r="O122" s="58"/>
      <c r="P122" s="58"/>
      <c r="Q122" s="58"/>
      <c r="R122" s="58"/>
      <c r="S122" s="58"/>
      <c r="T122" s="58"/>
      <c r="U122" s="58"/>
      <c r="V122" s="58"/>
      <c r="W122" s="58"/>
      <c r="X122" s="58"/>
      <c r="Y122" s="58"/>
      <c r="Z122" s="58"/>
    </row>
    <row r="123" spans="1:26" ht="13.5" customHeight="1">
      <c r="A123" s="655"/>
      <c r="B123" s="640" t="s">
        <v>1756</v>
      </c>
      <c r="C123" s="696">
        <v>0.04</v>
      </c>
      <c r="D123" s="699">
        <v>7.0000000000000007E-2</v>
      </c>
      <c r="E123" s="402"/>
      <c r="F123" s="389"/>
      <c r="G123" s="58"/>
      <c r="H123" s="58"/>
      <c r="I123" s="58"/>
      <c r="J123" s="58"/>
      <c r="K123" s="58"/>
      <c r="L123" s="58"/>
      <c r="M123" s="58"/>
      <c r="N123" s="58"/>
      <c r="O123" s="58"/>
      <c r="P123" s="58"/>
      <c r="Q123" s="58"/>
      <c r="R123" s="58"/>
      <c r="S123" s="58"/>
      <c r="T123" s="58"/>
      <c r="U123" s="58"/>
      <c r="V123" s="58"/>
      <c r="W123" s="58"/>
      <c r="X123" s="58"/>
      <c r="Y123" s="58"/>
      <c r="Z123" s="58"/>
    </row>
    <row r="124" spans="1:26" ht="27" customHeight="1">
      <c r="A124" s="655"/>
      <c r="B124" s="640" t="s">
        <v>1757</v>
      </c>
      <c r="C124" s="644"/>
      <c r="D124" s="660">
        <v>0.02</v>
      </c>
      <c r="E124" s="402"/>
      <c r="F124" s="389"/>
      <c r="G124" s="58"/>
      <c r="H124" s="58"/>
      <c r="I124" s="58"/>
      <c r="J124" s="58"/>
      <c r="K124" s="58"/>
      <c r="L124" s="58"/>
      <c r="M124" s="58"/>
      <c r="N124" s="58"/>
      <c r="O124" s="58"/>
      <c r="P124" s="58"/>
      <c r="Q124" s="58"/>
      <c r="R124" s="58"/>
      <c r="S124" s="58"/>
      <c r="T124" s="58"/>
      <c r="U124" s="58"/>
      <c r="V124" s="58"/>
      <c r="W124" s="58"/>
      <c r="X124" s="58"/>
      <c r="Y124" s="58"/>
      <c r="Z124" s="58"/>
    </row>
    <row r="125" spans="1:26" ht="27" customHeight="1">
      <c r="A125" s="655"/>
      <c r="B125" s="640" t="s">
        <v>1758</v>
      </c>
      <c r="C125" s="696">
        <v>0.01</v>
      </c>
      <c r="D125" s="699">
        <v>0.01</v>
      </c>
      <c r="E125" s="402"/>
      <c r="F125" s="389"/>
      <c r="G125" s="58"/>
      <c r="H125" s="58"/>
      <c r="I125" s="58"/>
      <c r="J125" s="58"/>
      <c r="K125" s="58"/>
      <c r="L125" s="58"/>
      <c r="M125" s="58"/>
      <c r="N125" s="58"/>
      <c r="O125" s="58"/>
      <c r="P125" s="58"/>
      <c r="Q125" s="58"/>
      <c r="R125" s="58"/>
      <c r="S125" s="58"/>
      <c r="T125" s="58"/>
      <c r="U125" s="58"/>
      <c r="V125" s="58"/>
      <c r="W125" s="58"/>
      <c r="X125" s="58"/>
      <c r="Y125" s="58"/>
      <c r="Z125" s="58"/>
    </row>
    <row r="126" spans="1:26" ht="14.25" customHeight="1">
      <c r="A126" s="655"/>
      <c r="B126" s="669" t="s">
        <v>1206</v>
      </c>
      <c r="C126" s="700">
        <v>0.05</v>
      </c>
      <c r="D126" s="701">
        <v>0.1</v>
      </c>
      <c r="E126" s="402"/>
      <c r="F126" s="389"/>
      <c r="G126" s="58"/>
      <c r="H126" s="58"/>
      <c r="I126" s="58"/>
      <c r="J126" s="58"/>
      <c r="K126" s="58"/>
      <c r="L126" s="58"/>
      <c r="M126" s="58"/>
      <c r="N126" s="58"/>
      <c r="O126" s="58"/>
      <c r="P126" s="58"/>
      <c r="Q126" s="58"/>
      <c r="R126" s="58"/>
      <c r="S126" s="58"/>
      <c r="T126" s="58"/>
      <c r="U126" s="58"/>
      <c r="V126" s="58"/>
      <c r="W126" s="58"/>
      <c r="X126" s="58"/>
      <c r="Y126" s="58"/>
      <c r="Z126" s="58"/>
    </row>
    <row r="127" spans="1:26" ht="30" customHeight="1">
      <c r="A127" s="655"/>
      <c r="B127" s="1363" t="s">
        <v>1760</v>
      </c>
      <c r="C127" s="1279"/>
      <c r="D127" s="1279"/>
      <c r="E127" s="1279"/>
      <c r="F127" s="1279"/>
      <c r="G127" s="1279"/>
      <c r="H127" s="402"/>
      <c r="I127" s="402"/>
      <c r="J127" s="402"/>
      <c r="K127" s="402"/>
      <c r="L127" s="389"/>
      <c r="M127" s="58"/>
      <c r="N127" s="58"/>
      <c r="O127" s="58"/>
      <c r="P127" s="58"/>
      <c r="Q127" s="58"/>
      <c r="R127" s="58"/>
      <c r="S127" s="58"/>
      <c r="T127" s="58"/>
      <c r="U127" s="58"/>
      <c r="V127" s="58"/>
      <c r="W127" s="58"/>
      <c r="X127" s="58"/>
      <c r="Y127" s="58"/>
      <c r="Z127" s="58"/>
    </row>
    <row r="128" spans="1:26" ht="30" customHeight="1">
      <c r="A128" s="655"/>
      <c r="B128" s="1363" t="s">
        <v>1761</v>
      </c>
      <c r="C128" s="1279"/>
      <c r="D128" s="1279"/>
      <c r="E128" s="1279"/>
      <c r="F128" s="1279"/>
      <c r="G128" s="1279"/>
      <c r="H128" s="402"/>
      <c r="I128" s="402"/>
      <c r="J128" s="402"/>
      <c r="K128" s="402"/>
      <c r="L128" s="389"/>
      <c r="M128" s="58"/>
      <c r="N128" s="58"/>
      <c r="O128" s="58"/>
      <c r="P128" s="58"/>
      <c r="Q128" s="58"/>
      <c r="R128" s="58"/>
      <c r="S128" s="58"/>
      <c r="T128" s="58"/>
      <c r="U128" s="58"/>
      <c r="V128" s="58"/>
      <c r="W128" s="58"/>
      <c r="X128" s="58"/>
      <c r="Y128" s="58"/>
      <c r="Z128" s="58"/>
    </row>
    <row r="129" spans="1:26" ht="21.75" customHeight="1">
      <c r="A129" s="58"/>
      <c r="B129" s="1506" t="s">
        <v>1762</v>
      </c>
      <c r="C129" s="1299"/>
      <c r="D129" s="1299"/>
      <c r="E129" s="1299"/>
      <c r="F129" s="1299"/>
      <c r="G129" s="1285"/>
      <c r="H129" s="58"/>
      <c r="I129" s="58"/>
      <c r="J129" s="58"/>
      <c r="K129" s="58"/>
      <c r="L129" s="58"/>
      <c r="M129" s="58"/>
      <c r="N129" s="58"/>
      <c r="O129" s="58"/>
      <c r="P129" s="58"/>
      <c r="Q129" s="58"/>
      <c r="R129" s="58"/>
      <c r="S129" s="58"/>
      <c r="T129" s="58"/>
      <c r="U129" s="58"/>
      <c r="V129" s="58"/>
      <c r="W129" s="58"/>
      <c r="X129" s="58"/>
      <c r="Y129" s="58"/>
      <c r="Z129" s="58"/>
    </row>
    <row r="130" spans="1:26" ht="14.2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4.2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4.2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4.2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4.2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4.2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4.2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4.2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4.2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4.2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4.2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4.2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4.2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4.2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4.2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4.2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4.2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4.2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4.2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4.2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4.2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4.2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4.2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4.2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4.2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4.2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4.2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4.2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4.2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4.2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4.2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4.2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4.2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4.2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4.2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4.2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4.2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4.2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4.2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4.2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4.2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4.2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4.2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4.2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4.2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4.2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4.2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4.2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4.2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4.2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4.2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4.2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4.2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4.2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4.2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4.2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4.2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4.2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4.2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4.2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4.2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4.2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4.2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4.2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4.2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4.2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4.2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4.2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4.2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4.2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4.2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4.2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4.2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4.2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4.2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4.2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4.2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4.2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4.2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4.2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4.2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4.2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4.2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4.2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4.2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4.2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4.2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4.2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4.2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4.2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4.2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4.2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4.2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4.2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4.2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4.2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4.2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4.2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4.2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4.2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4.2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4.2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4.2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4.2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4.2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4.2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4.2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4.2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4.2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4.2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4.2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4.2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4.2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4.2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4.2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4.2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4.2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4.2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4.2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4.2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4.2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4.2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4.2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4.2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4.2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4.2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4.2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4.2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4.2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4.2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4.2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4.2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4.2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4.2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4.2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4.2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4.2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4.2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4.2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4.2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4.2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4.2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4.2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4.2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4.2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4.2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4.2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4.2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4.2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4.2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4.2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4.2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4.2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4.2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4.2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4.2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4.2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4.2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4.2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4.2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4.2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4.2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4.2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4.2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4.2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4.2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4.2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4.2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4.2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4.2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4.2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4.2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4.2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4.2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4.2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4.2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4.2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4.2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4.2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4.2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4.2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4.2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4.2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4.2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4.2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4.2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4.2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4.2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4.2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4.2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4.2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4.2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4.2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4.2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4.2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4.2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4.2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4.2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4.2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4.2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4.2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4.2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4.2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4.2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4.2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4.2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4.2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4.2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4.2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4.2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4.2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4.2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4.2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4.2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4.2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4.2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4.2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4.2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4.2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4.2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4.2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4.2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4.2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4.2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4.2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4.2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4.2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4.2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4.2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4.2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4.2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4.2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4.2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4.2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4.2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4.2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4.2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4.2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4.2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4.2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4.2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4.2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4.2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4.2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4.2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4.2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4.2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4.2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4.2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4.2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4.2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4.2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4.2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4.2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4.2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4.2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4.2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4.2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4.2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4.2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4.2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4.2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4.2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4.2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4.2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4.2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4.2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4.2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4.2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4.2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4.2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4.2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4.2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4.2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4.2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4.2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4.2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4.2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4.2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4.2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4.2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4.2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4.2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4.2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4.2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4.2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4.2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4.2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4.2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4.2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4.2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4.2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4.2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4.2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4.2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4.2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4.2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4.2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4.2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4.2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4.2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4.2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4.2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4.2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4.2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4.2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4.2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4.2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4.2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4.2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4.2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4.2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4.2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4.2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4.2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4.2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4.2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4.2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4.2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4.2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4.2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4.2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4.2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4.2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4.2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4.2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4.2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4.2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4.2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4.2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4.2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4.2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4.2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4.2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4.2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4.2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4.2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4.2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4.2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4.2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4.2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4.2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4.2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4.2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4.2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4.2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4.2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4.2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4.2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4.2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4.2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4.2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4.2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4.2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4.2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4.2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4.2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4.2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4.2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4.2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4.2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4.2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4.2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4.2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4.2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4.2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4.2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4.2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4.2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4.2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4.2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4.2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4.2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4.2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4.2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4.2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4.2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4.2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4.2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4.2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4.2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4.2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4.2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4.2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4.2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4.2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4.2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4.2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4.2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4.2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4.2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4.2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4.2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4.2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4.2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4.2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4.2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4.2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4.2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4.2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4.2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4.2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4.2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4.2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4.2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4.2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4.2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4.2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4.2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4.2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4.2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4.2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4.2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4.2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4.2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4.2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4.2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4.2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4.2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4.2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4.2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4.2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4.2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4.2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4.2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4.2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4.2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4.2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4.2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4.2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4.2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4.2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4.2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4.2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4.2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4.2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4.2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4.2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4.2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4.2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4.2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4.2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4.2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4.2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4.2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4.2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4.2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4.2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4.2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4.2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4.2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4.2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4.2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4.2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4.2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4.2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4.2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4.2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4.2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4.2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4.2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4.2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4.2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4.2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4.2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4.2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4.2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4.2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4.2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4.2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4.2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4.2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4.2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4.2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4.2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4.2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4.2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4.2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4.2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4.2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4.2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4.2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4.2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4.2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4.2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4.2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4.2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4.2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4.2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4.2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4.2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4.2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4.2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4.2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4.2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4.2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4.2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4.2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4.2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4.2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4.2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4.2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4.2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4.2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4.2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4.2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4.2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4.2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4.2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4.2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4.2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4.2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4.2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4.2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4.2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4.2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4.2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4.2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4.2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4.2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4.2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4.2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4.2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4.2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4.2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4.2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4.2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4.2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4.2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4.2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4.2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4.2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4.2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4.2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4.2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4.2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4.2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4.2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4.2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4.2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4.2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4.2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4.2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4.2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4.2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4.2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4.2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4.2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4.2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4.2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4.2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4.2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4.2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4.2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4.2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4.2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4.2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4.2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4.2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4.2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4.2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4.2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4.2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4.2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4.2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4.2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4.2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4.2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4.2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4.2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4.2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4.2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4.2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4.2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4.2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4.2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4.2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4.2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4.2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4.2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4.2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4.2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4.2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4.2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4.2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4.2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4.2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4.2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4.2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4.2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4.2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4.2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4.2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4.2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4.2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4.2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4.2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4.2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4.2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4.2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4.2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4.2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4.2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4.2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4.2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4.2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4.2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4.2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4.2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4.2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4.2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4.2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4.2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4.2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4.2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4.2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4.2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4.2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4.2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4.2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4.2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4.2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4.2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4.2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4.2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4.2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4.2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4.2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4.2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4.2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4.2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4.2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4.2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4.2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4.2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4.2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4.2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4.2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4.2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4.2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4.2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4.2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4.2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4.2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4.2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4.2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4.2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4.2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4.2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4.2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4.2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4.2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4.2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4.2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4.2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4.2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4.2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4.2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4.2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4.2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4.2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4.2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4.2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4.2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4.2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4.2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4.2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4.2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4.2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4.2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4.2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4.2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4.2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4.2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4.2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4.2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4.2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4.2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4.2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4.2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4.2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4.2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4.2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4.2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4.2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4.2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4.2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4.2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4.2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4.2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4.2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4.2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4.2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4.2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4.2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4.2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4.2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4.2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4.2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4.2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4.2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4.2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4.2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4.2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4.2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4.2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4.2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4.2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4.2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4.2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4.2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4.2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4.2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4.2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4.2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4.2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4.2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4.2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4.2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4.2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4.2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4.2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4.2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4.2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4.2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4.2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4.2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4.2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4.2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4.2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4.2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4.2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4.2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4.2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4.2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4.2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4.2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4.2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4.2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4.2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4.2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4.2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4.2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4.2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4.2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4.2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4.2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4.2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4.2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4.2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4.2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4.2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4.2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4.2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4.2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4.2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4.2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4.2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4.2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4.2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4.2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4.2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4.2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4.2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4.2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4.2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4.2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4.2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4.2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4.2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4.2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4.2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4.2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4.2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4.2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4.2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4.2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4.2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4.2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4.2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4.2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4.2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4.2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4.2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4.2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4.2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4.2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4.2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4.2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4.2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4.2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4.2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4.2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4.2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4.2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4.2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4.2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4.2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4.2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4.2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4.2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4.2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4.2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4.2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4.2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4.2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4.2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4.2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4.2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4.2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4.2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4.2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4.2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4.2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4.2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4.2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4.2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4.2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4.2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4.2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4.2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4.2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4.2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4.2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4.2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4.2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4.2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4.2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4.2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4.2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4.2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4.2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4.2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4.2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4.2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4.2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4.2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4.2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4.2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4.2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4.2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4.2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4.2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4.2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4.2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4.2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4.2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4.2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4.2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4.2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4.2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4.2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4.2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4.2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4.2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4.2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4.2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4.2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4.2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4.2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4.2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4.2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4.2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4.2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4.2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4.2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4.2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4.2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4.2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4.2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4.2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sheetProtection algorithmName="SHA-512" hashValue="RDK3qvhgPoF9xQXhrhuv1Fxf/z76pcx1QErYIDv3ZJ/+zIlebzNwugxydsfMzdkBPsuErGR8JzhoY7qN3Ef56w==" saltValue="yFhGlv9ADzZfsovya3TPpw==" spinCount="100000" sheet="1" objects="1" scenarios="1"/>
  <mergeCells count="54">
    <mergeCell ref="B2:L2"/>
    <mergeCell ref="B4:I4"/>
    <mergeCell ref="B6:I6"/>
    <mergeCell ref="B7:I7"/>
    <mergeCell ref="B8:I8"/>
    <mergeCell ref="B10:I10"/>
    <mergeCell ref="B20:G20"/>
    <mergeCell ref="B21:G21"/>
    <mergeCell ref="B22:G22"/>
    <mergeCell ref="B23:G23"/>
    <mergeCell ref="B24:G24"/>
    <mergeCell ref="B25:G25"/>
    <mergeCell ref="B26:G26"/>
    <mergeCell ref="B28:H28"/>
    <mergeCell ref="C36:C39"/>
    <mergeCell ref="D36:D39"/>
    <mergeCell ref="B40:G40"/>
    <mergeCell ref="B41:G41"/>
    <mergeCell ref="B42:G42"/>
    <mergeCell ref="B44:I44"/>
    <mergeCell ref="B48:G48"/>
    <mergeCell ref="B49:G49"/>
    <mergeCell ref="B51:I51"/>
    <mergeCell ref="B60:I60"/>
    <mergeCell ref="B64:G64"/>
    <mergeCell ref="B65:G65"/>
    <mergeCell ref="B66:G66"/>
    <mergeCell ref="B68:F68"/>
    <mergeCell ref="B74:M74"/>
    <mergeCell ref="B75:B76"/>
    <mergeCell ref="C75:E75"/>
    <mergeCell ref="F75:G75"/>
    <mergeCell ref="H75:I75"/>
    <mergeCell ref="J75:K75"/>
    <mergeCell ref="L75:M75"/>
    <mergeCell ref="B77:M77"/>
    <mergeCell ref="B85:M85"/>
    <mergeCell ref="B93:M93"/>
    <mergeCell ref="B94:M94"/>
    <mergeCell ref="B98:I98"/>
    <mergeCell ref="B100:I100"/>
    <mergeCell ref="B101:I101"/>
    <mergeCell ref="B119:G119"/>
    <mergeCell ref="B121:H121"/>
    <mergeCell ref="B127:G127"/>
    <mergeCell ref="B128:G128"/>
    <mergeCell ref="B129:G129"/>
    <mergeCell ref="B103:I103"/>
    <mergeCell ref="B113:G113"/>
    <mergeCell ref="B114:G114"/>
    <mergeCell ref="B115:G115"/>
    <mergeCell ref="B116:G116"/>
    <mergeCell ref="B117:G117"/>
    <mergeCell ref="B118:G118"/>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AE5E3"/>
  </sheetPr>
  <dimension ref="A1:Z1000"/>
  <sheetViews>
    <sheetView showGridLines="0" workbookViewId="0">
      <selection activeCell="G1" sqref="G1"/>
    </sheetView>
  </sheetViews>
  <sheetFormatPr defaultColWidth="14.453125" defaultRowHeight="15" customHeight="1"/>
  <cols>
    <col min="1" max="1" width="1.54296875" customWidth="1"/>
    <col min="2" max="2" width="33.453125" customWidth="1"/>
    <col min="3" max="4" width="11.54296875" customWidth="1"/>
    <col min="5" max="5" width="14.54296875" customWidth="1"/>
    <col min="6" max="8" width="13.453125" customWidth="1"/>
    <col min="9" max="10" width="14.54296875" customWidth="1"/>
    <col min="11" max="12" width="13.54296875" customWidth="1"/>
    <col min="13" max="13" width="88.08984375" customWidth="1"/>
    <col min="14" max="18" width="13.54296875" customWidth="1"/>
    <col min="19" max="19" width="13.453125" customWidth="1"/>
    <col min="20" max="26" width="8.54296875" customWidth="1"/>
  </cols>
  <sheetData>
    <row r="1" spans="2:16" ht="70.5" customHeight="1">
      <c r="B1" s="189"/>
    </row>
    <row r="2" spans="2:16" ht="15" customHeight="1">
      <c r="B2" s="1404" t="s">
        <v>1461</v>
      </c>
      <c r="C2" s="1279"/>
      <c r="D2" s="1279"/>
      <c r="E2" s="1279"/>
      <c r="F2" s="1279"/>
      <c r="G2" s="1279"/>
      <c r="H2" s="1279"/>
      <c r="I2" s="1279"/>
      <c r="J2" s="1279"/>
      <c r="K2" s="1279"/>
      <c r="L2" s="1279"/>
    </row>
    <row r="3" spans="2:16" ht="11.25" customHeight="1">
      <c r="B3" s="193"/>
      <c r="C3" s="193"/>
      <c r="D3" s="193"/>
      <c r="E3" s="193"/>
      <c r="F3" s="193"/>
      <c r="G3" s="268"/>
      <c r="H3" s="268"/>
      <c r="I3" s="268"/>
      <c r="J3" s="268"/>
    </row>
    <row r="4" spans="2:16" ht="18">
      <c r="B4" s="702" t="s">
        <v>1799</v>
      </c>
      <c r="C4" s="703"/>
      <c r="D4" s="703"/>
      <c r="E4" s="703"/>
      <c r="F4" s="703"/>
      <c r="G4" s="703"/>
      <c r="H4" s="703"/>
      <c r="I4" s="703"/>
      <c r="J4" s="703"/>
    </row>
    <row r="5" spans="2:16" ht="6.75" customHeight="1">
      <c r="B5" s="194"/>
      <c r="C5" s="194"/>
      <c r="D5" s="194"/>
      <c r="E5" s="194"/>
      <c r="F5" s="194"/>
      <c r="G5" s="194"/>
      <c r="H5" s="194"/>
      <c r="I5" s="194"/>
      <c r="J5" s="194"/>
      <c r="K5" s="194"/>
      <c r="L5" s="194"/>
      <c r="P5" s="58"/>
    </row>
    <row r="6" spans="2:16" ht="21" customHeight="1">
      <c r="B6" s="1347" t="s">
        <v>1800</v>
      </c>
      <c r="C6" s="1279"/>
      <c r="D6" s="1279"/>
      <c r="E6" s="1279"/>
      <c r="F6" s="1279"/>
      <c r="G6" s="1279"/>
      <c r="H6" s="1279"/>
      <c r="I6" s="1279"/>
      <c r="J6" s="1279"/>
      <c r="K6" s="704"/>
    </row>
    <row r="7" spans="2:16" ht="21" customHeight="1">
      <c r="B7" s="1348" t="s">
        <v>1801</v>
      </c>
      <c r="C7" s="1279"/>
      <c r="D7" s="1279"/>
      <c r="E7" s="1279"/>
      <c r="F7" s="1279"/>
      <c r="G7" s="1279"/>
      <c r="H7" s="1279"/>
      <c r="I7" s="1279"/>
      <c r="J7" s="1279"/>
      <c r="K7" s="705"/>
    </row>
    <row r="8" spans="2:16" ht="19.5" customHeight="1">
      <c r="B8" s="1348" t="s">
        <v>1802</v>
      </c>
      <c r="C8" s="1279"/>
      <c r="D8" s="1279"/>
      <c r="E8" s="1279"/>
      <c r="F8" s="1279"/>
      <c r="G8" s="1279"/>
      <c r="H8" s="1279"/>
      <c r="I8" s="1279"/>
      <c r="J8" s="1279"/>
      <c r="K8" s="704"/>
    </row>
    <row r="9" spans="2:16" ht="14.5">
      <c r="B9" s="1383" t="s">
        <v>1803</v>
      </c>
      <c r="C9" s="1279"/>
      <c r="D9" s="1279"/>
      <c r="E9" s="1279"/>
      <c r="F9" s="1279"/>
      <c r="G9" s="1279"/>
      <c r="H9" s="1279"/>
      <c r="I9" s="1279"/>
      <c r="J9" s="1279"/>
    </row>
    <row r="10" spans="2:16" ht="6.75" customHeight="1">
      <c r="B10" s="705"/>
      <c r="C10" s="705"/>
      <c r="D10" s="705"/>
      <c r="E10" s="705"/>
      <c r="F10" s="705"/>
      <c r="G10" s="705"/>
      <c r="H10" s="705"/>
      <c r="I10" s="705"/>
      <c r="J10" s="705"/>
      <c r="K10" s="705"/>
    </row>
    <row r="11" spans="2:16" ht="16">
      <c r="B11" s="1384" t="s">
        <v>1804</v>
      </c>
      <c r="C11" s="1279"/>
      <c r="D11" s="1279"/>
      <c r="E11" s="1279"/>
      <c r="F11" s="350"/>
      <c r="G11" s="706"/>
      <c r="H11" s="705"/>
      <c r="I11" s="705"/>
      <c r="J11" s="705"/>
      <c r="K11" s="705"/>
    </row>
    <row r="12" spans="2:16" ht="14.5">
      <c r="B12" s="1524" t="s">
        <v>1805</v>
      </c>
      <c r="C12" s="1568">
        <v>2025</v>
      </c>
      <c r="D12" s="1482"/>
      <c r="E12" s="1482"/>
      <c r="F12" s="1482"/>
      <c r="G12" s="1557"/>
      <c r="H12" s="1568">
        <v>2024</v>
      </c>
      <c r="I12" s="1482"/>
      <c r="J12" s="1482"/>
      <c r="K12" s="1482"/>
      <c r="L12" s="1483"/>
    </row>
    <row r="13" spans="2:16" ht="26.25" customHeight="1">
      <c r="B13" s="1569"/>
      <c r="C13" s="707" t="s">
        <v>1806</v>
      </c>
      <c r="D13" s="707" t="s">
        <v>1807</v>
      </c>
      <c r="E13" s="708" t="s">
        <v>1808</v>
      </c>
      <c r="F13" s="708" t="s">
        <v>1809</v>
      </c>
      <c r="G13" s="709" t="s">
        <v>1206</v>
      </c>
      <c r="H13" s="707" t="s">
        <v>1806</v>
      </c>
      <c r="I13" s="707" t="s">
        <v>1807</v>
      </c>
      <c r="J13" s="708" t="s">
        <v>1808</v>
      </c>
      <c r="K13" s="708" t="s">
        <v>1809</v>
      </c>
      <c r="L13" s="709" t="s">
        <v>1206</v>
      </c>
    </row>
    <row r="14" spans="2:16" ht="14.5">
      <c r="B14" s="710" t="s">
        <v>1457</v>
      </c>
      <c r="C14" s="711">
        <v>7</v>
      </c>
      <c r="D14" s="588">
        <v>8</v>
      </c>
      <c r="E14" s="712">
        <v>0</v>
      </c>
      <c r="F14" s="712">
        <v>1</v>
      </c>
      <c r="G14" s="589">
        <v>16</v>
      </c>
      <c r="H14" s="713">
        <v>10</v>
      </c>
      <c r="I14" s="713">
        <v>11</v>
      </c>
      <c r="J14" s="273">
        <v>0</v>
      </c>
      <c r="K14" s="273">
        <v>0</v>
      </c>
      <c r="L14" s="417">
        <v>21</v>
      </c>
    </row>
    <row r="15" spans="2:16" ht="14.5">
      <c r="B15" s="710" t="s">
        <v>1433</v>
      </c>
      <c r="C15" s="714">
        <v>991</v>
      </c>
      <c r="D15" s="526">
        <v>3070</v>
      </c>
      <c r="E15" s="712">
        <v>9</v>
      </c>
      <c r="F15" s="712">
        <v>10</v>
      </c>
      <c r="G15" s="527">
        <v>4080</v>
      </c>
      <c r="H15" s="715">
        <v>1015</v>
      </c>
      <c r="I15" s="715">
        <v>3136</v>
      </c>
      <c r="J15" s="273">
        <v>9</v>
      </c>
      <c r="K15" s="273">
        <v>9</v>
      </c>
      <c r="L15" s="716">
        <v>4169</v>
      </c>
    </row>
    <row r="16" spans="2:16" ht="14.5">
      <c r="B16" s="710" t="s">
        <v>1482</v>
      </c>
      <c r="C16" s="711">
        <v>734</v>
      </c>
      <c r="D16" s="526">
        <v>1893</v>
      </c>
      <c r="E16" s="712">
        <v>0</v>
      </c>
      <c r="F16" s="712">
        <v>0</v>
      </c>
      <c r="G16" s="527">
        <v>2627</v>
      </c>
      <c r="H16" s="713">
        <v>697</v>
      </c>
      <c r="I16" s="715">
        <v>1831</v>
      </c>
      <c r="J16" s="273">
        <v>0</v>
      </c>
      <c r="K16" s="273">
        <v>0</v>
      </c>
      <c r="L16" s="716">
        <v>2528</v>
      </c>
    </row>
    <row r="17" spans="1:26" ht="14.5">
      <c r="B17" s="710" t="s">
        <v>1810</v>
      </c>
      <c r="C17" s="711">
        <v>3</v>
      </c>
      <c r="D17" s="588">
        <v>2</v>
      </c>
      <c r="E17" s="712">
        <v>0</v>
      </c>
      <c r="F17" s="712">
        <v>0</v>
      </c>
      <c r="G17" s="589">
        <v>5</v>
      </c>
      <c r="H17" s="713">
        <v>6</v>
      </c>
      <c r="I17" s="713">
        <v>3</v>
      </c>
      <c r="J17" s="273">
        <v>0</v>
      </c>
      <c r="K17" s="273">
        <v>0</v>
      </c>
      <c r="L17" s="417">
        <v>9</v>
      </c>
    </row>
    <row r="18" spans="1:26" ht="14.5">
      <c r="B18" s="710" t="s">
        <v>1811</v>
      </c>
      <c r="C18" s="711">
        <v>2</v>
      </c>
      <c r="D18" s="588">
        <v>4</v>
      </c>
      <c r="E18" s="712">
        <v>0</v>
      </c>
      <c r="F18" s="712">
        <v>0</v>
      </c>
      <c r="G18" s="589">
        <v>6</v>
      </c>
      <c r="H18" s="713">
        <v>2</v>
      </c>
      <c r="I18" s="713">
        <v>4</v>
      </c>
      <c r="J18" s="273">
        <v>0</v>
      </c>
      <c r="K18" s="273">
        <v>0</v>
      </c>
      <c r="L18" s="417">
        <v>6</v>
      </c>
    </row>
    <row r="19" spans="1:26" ht="14.5">
      <c r="B19" s="710" t="s">
        <v>1812</v>
      </c>
      <c r="C19" s="711">
        <v>0</v>
      </c>
      <c r="D19" s="588">
        <v>0</v>
      </c>
      <c r="E19" s="712">
        <v>0</v>
      </c>
      <c r="F19" s="712">
        <v>0</v>
      </c>
      <c r="G19" s="589">
        <v>0</v>
      </c>
      <c r="H19" s="713">
        <v>1</v>
      </c>
      <c r="I19" s="713">
        <v>1</v>
      </c>
      <c r="J19" s="273">
        <v>0</v>
      </c>
      <c r="K19" s="273">
        <v>0</v>
      </c>
      <c r="L19" s="417">
        <v>2</v>
      </c>
    </row>
    <row r="20" spans="1:26" ht="14.5">
      <c r="B20" s="710" t="s">
        <v>1813</v>
      </c>
      <c r="C20" s="711">
        <v>75</v>
      </c>
      <c r="D20" s="588">
        <v>138</v>
      </c>
      <c r="E20" s="712">
        <v>0</v>
      </c>
      <c r="F20" s="712">
        <v>0</v>
      </c>
      <c r="G20" s="589">
        <v>213</v>
      </c>
      <c r="H20" s="713">
        <v>6</v>
      </c>
      <c r="I20" s="713">
        <v>24</v>
      </c>
      <c r="J20" s="273">
        <v>0</v>
      </c>
      <c r="K20" s="273">
        <v>0</v>
      </c>
      <c r="L20" s="417">
        <v>30</v>
      </c>
    </row>
    <row r="21" spans="1:26" ht="15.75" customHeight="1">
      <c r="B21" s="710" t="s">
        <v>1814</v>
      </c>
      <c r="C21" s="711">
        <v>8</v>
      </c>
      <c r="D21" s="588">
        <v>11</v>
      </c>
      <c r="E21" s="712">
        <v>0</v>
      </c>
      <c r="F21" s="712">
        <v>0</v>
      </c>
      <c r="G21" s="589">
        <v>19</v>
      </c>
      <c r="H21" s="713">
        <v>9</v>
      </c>
      <c r="I21" s="713">
        <v>15</v>
      </c>
      <c r="J21" s="273">
        <v>0</v>
      </c>
      <c r="K21" s="273">
        <v>0</v>
      </c>
      <c r="L21" s="417">
        <v>24</v>
      </c>
    </row>
    <row r="22" spans="1:26" ht="15.75" customHeight="1">
      <c r="B22" s="710" t="s">
        <v>1815</v>
      </c>
      <c r="C22" s="711">
        <v>6</v>
      </c>
      <c r="D22" s="588">
        <v>3</v>
      </c>
      <c r="E22" s="712">
        <v>0</v>
      </c>
      <c r="F22" s="712">
        <v>0</v>
      </c>
      <c r="G22" s="589">
        <v>9</v>
      </c>
      <c r="H22" s="713">
        <v>6</v>
      </c>
      <c r="I22" s="713">
        <v>2</v>
      </c>
      <c r="J22" s="273">
        <v>0</v>
      </c>
      <c r="K22" s="273">
        <v>0</v>
      </c>
      <c r="L22" s="417">
        <v>8</v>
      </c>
    </row>
    <row r="23" spans="1:26" ht="15.75" customHeight="1">
      <c r="B23" s="710" t="s">
        <v>1816</v>
      </c>
      <c r="C23" s="711">
        <v>213</v>
      </c>
      <c r="D23" s="588">
        <v>666</v>
      </c>
      <c r="E23" s="712">
        <v>0</v>
      </c>
      <c r="F23" s="712">
        <v>0</v>
      </c>
      <c r="G23" s="589">
        <v>879</v>
      </c>
      <c r="H23" s="713">
        <v>201</v>
      </c>
      <c r="I23" s="713">
        <v>651</v>
      </c>
      <c r="J23" s="273">
        <v>0</v>
      </c>
      <c r="K23" s="273">
        <v>0</v>
      </c>
      <c r="L23" s="417">
        <v>852</v>
      </c>
    </row>
    <row r="24" spans="1:26" ht="15.75" customHeight="1">
      <c r="A24" s="717"/>
      <c r="B24" s="384" t="s">
        <v>1206</v>
      </c>
      <c r="C24" s="718">
        <v>2039</v>
      </c>
      <c r="D24" s="719">
        <v>5795</v>
      </c>
      <c r="E24" s="720">
        <v>9</v>
      </c>
      <c r="F24" s="720">
        <v>11</v>
      </c>
      <c r="G24" s="721">
        <v>7854</v>
      </c>
      <c r="H24" s="722">
        <v>1953</v>
      </c>
      <c r="I24" s="722">
        <v>5678</v>
      </c>
      <c r="J24" s="723">
        <v>9</v>
      </c>
      <c r="K24" s="723">
        <v>9</v>
      </c>
      <c r="L24" s="724">
        <v>7649</v>
      </c>
      <c r="M24" s="717"/>
      <c r="N24" s="717"/>
      <c r="O24" s="717"/>
      <c r="P24" s="717"/>
      <c r="Q24" s="717"/>
      <c r="R24" s="717"/>
      <c r="S24" s="717"/>
      <c r="T24" s="717"/>
      <c r="U24" s="717"/>
      <c r="V24" s="717"/>
      <c r="W24" s="717"/>
      <c r="X24" s="717"/>
      <c r="Y24" s="717"/>
      <c r="Z24" s="717"/>
    </row>
    <row r="25" spans="1:26" ht="15.75" customHeight="1">
      <c r="B25" s="1383" t="s">
        <v>1817</v>
      </c>
      <c r="C25" s="1279"/>
      <c r="D25" s="1279"/>
      <c r="E25" s="1279"/>
      <c r="F25" s="725"/>
      <c r="G25" s="726"/>
      <c r="H25" s="705"/>
      <c r="I25" s="705"/>
      <c r="J25" s="705"/>
      <c r="K25" s="705"/>
    </row>
    <row r="26" spans="1:26" ht="15.75" customHeight="1">
      <c r="B26" s="1358" t="s">
        <v>1818</v>
      </c>
      <c r="C26" s="1279"/>
      <c r="D26" s="1279"/>
      <c r="E26" s="1279"/>
      <c r="F26" s="226"/>
      <c r="G26" s="706"/>
      <c r="H26" s="705"/>
      <c r="I26" s="705"/>
      <c r="J26" s="705"/>
      <c r="K26" s="705"/>
    </row>
    <row r="27" spans="1:26" ht="6" customHeight="1">
      <c r="B27" s="307"/>
      <c r="C27" s="307"/>
      <c r="D27" s="307"/>
      <c r="E27" s="307"/>
      <c r="F27" s="307"/>
      <c r="G27" s="307"/>
      <c r="H27" s="307"/>
      <c r="I27" s="705"/>
      <c r="J27" s="705"/>
      <c r="K27" s="705"/>
    </row>
    <row r="28" spans="1:26" ht="15.75" customHeight="1">
      <c r="A28" s="58"/>
      <c r="B28" s="1384" t="s">
        <v>1819</v>
      </c>
      <c r="C28" s="1279"/>
      <c r="D28" s="1279"/>
      <c r="E28" s="1279"/>
      <c r="F28" s="1279"/>
      <c r="G28" s="269"/>
      <c r="H28" s="269"/>
      <c r="I28" s="269"/>
      <c r="J28" s="58"/>
      <c r="K28" s="58"/>
      <c r="L28" s="58"/>
      <c r="M28" s="58"/>
      <c r="N28" s="58"/>
      <c r="O28" s="58"/>
      <c r="P28" s="58"/>
      <c r="Q28" s="58"/>
      <c r="R28" s="58"/>
      <c r="S28" s="58"/>
      <c r="T28" s="58"/>
      <c r="U28" s="58"/>
      <c r="V28" s="58"/>
      <c r="W28" s="58"/>
      <c r="X28" s="58"/>
      <c r="Y28" s="58"/>
      <c r="Z28" s="58"/>
    </row>
    <row r="29" spans="1:26" ht="14.25" customHeight="1">
      <c r="A29" s="58"/>
      <c r="B29" s="351"/>
      <c r="C29" s="221">
        <v>2025</v>
      </c>
      <c r="D29" s="222">
        <v>2024</v>
      </c>
      <c r="E29" s="58"/>
      <c r="F29" s="58"/>
      <c r="G29" s="58"/>
      <c r="H29" s="58"/>
      <c r="I29" s="58"/>
      <c r="J29" s="58"/>
      <c r="K29" s="58"/>
      <c r="L29" s="58"/>
      <c r="M29" s="58"/>
      <c r="N29" s="58"/>
      <c r="O29" s="58"/>
      <c r="P29" s="58"/>
      <c r="Q29" s="58"/>
      <c r="R29" s="58"/>
      <c r="S29" s="58"/>
      <c r="T29" s="58"/>
      <c r="U29" s="58"/>
      <c r="V29" s="58"/>
      <c r="W29" s="58"/>
      <c r="X29" s="58"/>
      <c r="Y29" s="58"/>
      <c r="Z29" s="58"/>
    </row>
    <row r="30" spans="1:26" ht="25">
      <c r="A30" s="58"/>
      <c r="B30" s="640" t="s">
        <v>1820</v>
      </c>
      <c r="C30" s="727">
        <v>10425</v>
      </c>
      <c r="D30" s="681">
        <v>9245</v>
      </c>
      <c r="E30" s="728"/>
      <c r="F30" s="58"/>
      <c r="G30" s="58"/>
      <c r="H30" s="58"/>
      <c r="I30" s="58"/>
      <c r="J30" s="58"/>
      <c r="K30" s="58"/>
      <c r="L30" s="58"/>
      <c r="M30" s="58"/>
      <c r="N30" s="58"/>
      <c r="O30" s="58"/>
      <c r="P30" s="58"/>
      <c r="Q30" s="58"/>
      <c r="R30" s="58"/>
      <c r="S30" s="58"/>
      <c r="T30" s="58"/>
      <c r="U30" s="58"/>
      <c r="V30" s="58"/>
      <c r="W30" s="58"/>
      <c r="X30" s="58"/>
      <c r="Y30" s="58"/>
      <c r="Z30" s="58"/>
    </row>
    <row r="31" spans="1:26" ht="25">
      <c r="A31" s="58"/>
      <c r="B31" s="661" t="s">
        <v>1821</v>
      </c>
      <c r="C31" s="729">
        <f>C30/(C30+G24)</f>
        <v>0.57032660430001636</v>
      </c>
      <c r="D31" s="730">
        <v>0.55000000000000004</v>
      </c>
      <c r="E31" s="728"/>
      <c r="F31" s="58"/>
      <c r="G31" s="58"/>
      <c r="H31" s="58"/>
      <c r="I31" s="58"/>
      <c r="J31" s="58"/>
      <c r="K31" s="58"/>
      <c r="L31" s="58"/>
      <c r="M31" s="58"/>
      <c r="N31" s="58"/>
      <c r="O31" s="58"/>
      <c r="P31" s="58"/>
      <c r="Q31" s="58"/>
      <c r="R31" s="58"/>
      <c r="S31" s="58"/>
      <c r="T31" s="58"/>
      <c r="U31" s="58"/>
      <c r="V31" s="58"/>
      <c r="W31" s="58"/>
      <c r="X31" s="58"/>
      <c r="Y31" s="58"/>
      <c r="Z31" s="58"/>
    </row>
    <row r="32" spans="1:26" ht="33.75" customHeight="1">
      <c r="A32" s="58"/>
      <c r="B32" s="1363" t="s">
        <v>1822</v>
      </c>
      <c r="C32" s="1279"/>
      <c r="D32" s="1279"/>
      <c r="E32" s="1279"/>
      <c r="F32" s="1279"/>
      <c r="G32" s="1279"/>
      <c r="H32" s="58"/>
      <c r="I32" s="58"/>
      <c r="J32" s="58"/>
      <c r="K32" s="58"/>
      <c r="L32" s="58"/>
      <c r="M32" s="58"/>
      <c r="N32" s="58"/>
      <c r="O32" s="58"/>
      <c r="P32" s="58"/>
      <c r="Q32" s="58"/>
      <c r="R32" s="58"/>
      <c r="S32" s="58"/>
      <c r="T32" s="58"/>
      <c r="U32" s="58"/>
      <c r="V32" s="58"/>
      <c r="W32" s="58"/>
      <c r="X32" s="58"/>
      <c r="Y32" s="58"/>
      <c r="Z32" s="58"/>
    </row>
    <row r="33" spans="1:26" ht="12" customHeight="1">
      <c r="A33" s="58"/>
      <c r="B33" s="1363" t="s">
        <v>1823</v>
      </c>
      <c r="C33" s="1279"/>
      <c r="D33" s="1279"/>
      <c r="E33" s="1279"/>
      <c r="F33" s="1279"/>
      <c r="G33" s="1279"/>
      <c r="H33" s="58"/>
      <c r="I33" s="58"/>
      <c r="J33" s="58"/>
      <c r="K33" s="58"/>
      <c r="L33" s="58"/>
      <c r="M33" s="58"/>
      <c r="N33" s="58"/>
      <c r="O33" s="58"/>
      <c r="P33" s="58"/>
      <c r="Q33" s="58"/>
      <c r="R33" s="58"/>
      <c r="S33" s="58"/>
      <c r="T33" s="58"/>
      <c r="U33" s="58"/>
      <c r="V33" s="58"/>
      <c r="W33" s="58"/>
      <c r="X33" s="58"/>
      <c r="Y33" s="58"/>
      <c r="Z33" s="58"/>
    </row>
    <row r="34" spans="1:26" ht="12" customHeight="1">
      <c r="A34" s="58"/>
      <c r="B34" s="1363" t="s">
        <v>1824</v>
      </c>
      <c r="C34" s="1279"/>
      <c r="D34" s="1279"/>
      <c r="E34" s="1279"/>
      <c r="F34" s="1279"/>
      <c r="G34" s="1279"/>
      <c r="H34" s="58"/>
      <c r="I34" s="58"/>
      <c r="J34" s="58"/>
      <c r="K34" s="58"/>
      <c r="L34" s="58"/>
      <c r="M34" s="58"/>
      <c r="N34" s="58"/>
      <c r="O34" s="58"/>
      <c r="P34" s="58"/>
      <c r="Q34" s="58"/>
      <c r="R34" s="58"/>
      <c r="S34" s="58"/>
      <c r="T34" s="58"/>
      <c r="U34" s="58"/>
      <c r="V34" s="58"/>
      <c r="W34" s="58"/>
      <c r="X34" s="58"/>
      <c r="Y34" s="58"/>
      <c r="Z34" s="58"/>
    </row>
    <row r="35" spans="1:26" ht="7.5" customHeight="1">
      <c r="A35" s="58"/>
      <c r="B35" s="307"/>
      <c r="C35" s="307"/>
      <c r="D35" s="307"/>
      <c r="E35" s="307"/>
      <c r="F35" s="307"/>
      <c r="G35" s="307"/>
      <c r="H35" s="307"/>
      <c r="I35" s="307"/>
      <c r="J35" s="58"/>
      <c r="K35" s="58"/>
      <c r="L35" s="58"/>
      <c r="M35" s="58"/>
      <c r="N35" s="58"/>
      <c r="O35" s="58"/>
      <c r="P35" s="58"/>
      <c r="Q35" s="58"/>
      <c r="R35" s="58"/>
      <c r="S35" s="58"/>
      <c r="T35" s="58"/>
      <c r="U35" s="58"/>
      <c r="V35" s="58"/>
      <c r="W35" s="58"/>
      <c r="X35" s="58"/>
      <c r="Y35" s="58"/>
      <c r="Z35" s="58"/>
    </row>
    <row r="36" spans="1:26" ht="15.75" customHeight="1">
      <c r="B36" s="1410" t="s">
        <v>1825</v>
      </c>
      <c r="C36" s="1279"/>
      <c r="D36" s="1279"/>
      <c r="E36" s="1279"/>
      <c r="F36" s="1279"/>
      <c r="G36" s="1279"/>
      <c r="H36" s="1279"/>
      <c r="I36" s="1279"/>
      <c r="J36" s="1279"/>
      <c r="K36" s="1279"/>
      <c r="L36" s="1279"/>
    </row>
    <row r="37" spans="1:26" ht="15.75" customHeight="1">
      <c r="B37" s="1562" t="s">
        <v>1826</v>
      </c>
      <c r="C37" s="1564">
        <v>2025</v>
      </c>
      <c r="D37" s="1565"/>
      <c r="E37" s="1565"/>
      <c r="F37" s="1566"/>
      <c r="G37" s="1564">
        <v>2024</v>
      </c>
      <c r="H37" s="1565"/>
      <c r="I37" s="1565"/>
      <c r="J37" s="1567"/>
      <c r="K37" s="391"/>
      <c r="L37" s="391"/>
    </row>
    <row r="38" spans="1:26" ht="27" customHeight="1">
      <c r="B38" s="1563"/>
      <c r="C38" s="731" t="s">
        <v>1806</v>
      </c>
      <c r="D38" s="731" t="s">
        <v>1807</v>
      </c>
      <c r="E38" s="731" t="s">
        <v>1827</v>
      </c>
      <c r="F38" s="732" t="s">
        <v>1809</v>
      </c>
      <c r="G38" s="731" t="s">
        <v>1806</v>
      </c>
      <c r="H38" s="731" t="s">
        <v>1807</v>
      </c>
      <c r="I38" s="731" t="s">
        <v>1827</v>
      </c>
      <c r="J38" s="732" t="s">
        <v>1809</v>
      </c>
    </row>
    <row r="39" spans="1:26" ht="15.75" customHeight="1">
      <c r="B39" s="733" t="s">
        <v>1828</v>
      </c>
      <c r="C39" s="734">
        <v>26</v>
      </c>
      <c r="D39" s="735">
        <v>81</v>
      </c>
      <c r="E39" s="735">
        <v>0</v>
      </c>
      <c r="F39" s="736">
        <v>1</v>
      </c>
      <c r="G39" s="737">
        <v>29</v>
      </c>
      <c r="H39" s="737">
        <v>85</v>
      </c>
      <c r="I39" s="737">
        <v>0</v>
      </c>
      <c r="J39" s="738">
        <v>1</v>
      </c>
    </row>
    <row r="40" spans="1:26" ht="15.75" customHeight="1">
      <c r="B40" s="733" t="s">
        <v>1829</v>
      </c>
      <c r="C40" s="739">
        <v>231</v>
      </c>
      <c r="D40" s="740">
        <v>535</v>
      </c>
      <c r="E40" s="740">
        <v>1</v>
      </c>
      <c r="F40" s="741">
        <v>1</v>
      </c>
      <c r="G40" s="737">
        <v>218</v>
      </c>
      <c r="H40" s="737">
        <v>526</v>
      </c>
      <c r="I40" s="737">
        <v>1</v>
      </c>
      <c r="J40" s="738">
        <v>1</v>
      </c>
    </row>
    <row r="41" spans="1:26" ht="15.75" customHeight="1">
      <c r="B41" s="733" t="s">
        <v>1830</v>
      </c>
      <c r="C41" s="739">
        <v>527</v>
      </c>
      <c r="D41" s="740">
        <v>1057</v>
      </c>
      <c r="E41" s="740">
        <v>1</v>
      </c>
      <c r="F41" s="741">
        <v>2</v>
      </c>
      <c r="G41" s="737">
        <v>514</v>
      </c>
      <c r="H41" s="742">
        <v>1004</v>
      </c>
      <c r="I41" s="737">
        <v>0</v>
      </c>
      <c r="J41" s="738">
        <v>1</v>
      </c>
    </row>
    <row r="42" spans="1:26" ht="12.75" customHeight="1">
      <c r="B42" s="733" t="s">
        <v>1831</v>
      </c>
      <c r="C42" s="739">
        <v>319</v>
      </c>
      <c r="D42" s="740">
        <v>673</v>
      </c>
      <c r="E42" s="740">
        <v>0</v>
      </c>
      <c r="F42" s="741">
        <v>2</v>
      </c>
      <c r="G42" s="737">
        <v>438</v>
      </c>
      <c r="H42" s="737">
        <v>699</v>
      </c>
      <c r="I42" s="737">
        <v>1</v>
      </c>
      <c r="J42" s="738">
        <v>2</v>
      </c>
    </row>
    <row r="43" spans="1:26" ht="12.75" customHeight="1">
      <c r="B43" s="733" t="s">
        <v>1832</v>
      </c>
      <c r="C43" s="739">
        <v>150</v>
      </c>
      <c r="D43" s="740">
        <v>105</v>
      </c>
      <c r="E43" s="740">
        <v>0</v>
      </c>
      <c r="F43" s="741">
        <v>0</v>
      </c>
      <c r="G43" s="737">
        <v>127</v>
      </c>
      <c r="H43" s="737">
        <v>76</v>
      </c>
      <c r="I43" s="737">
        <v>0</v>
      </c>
      <c r="J43" s="738">
        <v>0</v>
      </c>
    </row>
    <row r="44" spans="1:26" ht="12.75" customHeight="1">
      <c r="B44" s="733" t="s">
        <v>1833</v>
      </c>
      <c r="C44" s="739">
        <v>786</v>
      </c>
      <c r="D44" s="740">
        <v>3344</v>
      </c>
      <c r="E44" s="740">
        <v>7</v>
      </c>
      <c r="F44" s="741">
        <v>5</v>
      </c>
      <c r="G44" s="737">
        <v>627</v>
      </c>
      <c r="H44" s="742">
        <v>3288</v>
      </c>
      <c r="I44" s="737">
        <v>7</v>
      </c>
      <c r="J44" s="738">
        <v>4</v>
      </c>
    </row>
    <row r="45" spans="1:26" ht="15.75" customHeight="1">
      <c r="B45" s="743" t="s">
        <v>1206</v>
      </c>
      <c r="C45" s="744">
        <v>2039</v>
      </c>
      <c r="D45" s="745">
        <v>5795</v>
      </c>
      <c r="E45" s="746">
        <v>9</v>
      </c>
      <c r="F45" s="747">
        <v>11</v>
      </c>
      <c r="G45" s="748">
        <v>1953</v>
      </c>
      <c r="H45" s="749">
        <v>5678</v>
      </c>
      <c r="I45" s="750">
        <v>9</v>
      </c>
      <c r="J45" s="751">
        <v>9</v>
      </c>
    </row>
    <row r="46" spans="1:26" ht="15.75" customHeight="1">
      <c r="B46" s="1383" t="s">
        <v>1817</v>
      </c>
      <c r="C46" s="1279"/>
      <c r="D46" s="1279"/>
      <c r="E46" s="1279"/>
      <c r="F46" s="307"/>
      <c r="G46" s="307"/>
      <c r="H46" s="307"/>
      <c r="I46" s="705"/>
      <c r="J46" s="705"/>
      <c r="K46" s="705"/>
    </row>
    <row r="47" spans="1:26" ht="7.5" customHeight="1">
      <c r="A47" s="58"/>
      <c r="B47" s="307"/>
      <c r="C47" s="307"/>
      <c r="D47" s="307"/>
      <c r="E47" s="307"/>
      <c r="F47" s="307"/>
      <c r="G47" s="307"/>
      <c r="H47" s="307"/>
      <c r="I47" s="307"/>
      <c r="J47" s="58"/>
      <c r="K47" s="58"/>
      <c r="L47" s="58"/>
      <c r="M47" s="58"/>
      <c r="N47" s="58"/>
      <c r="O47" s="58"/>
      <c r="P47" s="58"/>
      <c r="Q47" s="58"/>
      <c r="R47" s="58"/>
      <c r="S47" s="58"/>
      <c r="T47" s="58"/>
      <c r="U47" s="58"/>
      <c r="V47" s="58"/>
      <c r="W47" s="58"/>
      <c r="X47" s="58"/>
      <c r="Y47" s="58"/>
      <c r="Z47" s="58"/>
    </row>
    <row r="48" spans="1:26" ht="15.75" customHeight="1">
      <c r="B48" s="752" t="s">
        <v>1834</v>
      </c>
      <c r="C48" s="753"/>
      <c r="D48" s="753"/>
      <c r="E48" s="753"/>
      <c r="F48" s="754"/>
      <c r="G48" s="754"/>
      <c r="H48" s="754"/>
      <c r="I48" s="754"/>
      <c r="J48" s="754"/>
      <c r="K48" s="754"/>
      <c r="L48" s="754"/>
      <c r="M48" s="754"/>
      <c r="N48" s="754"/>
      <c r="O48" s="754"/>
      <c r="P48" s="754"/>
      <c r="Q48" s="754"/>
      <c r="R48" s="754"/>
    </row>
    <row r="49" spans="1:26" ht="15.75" customHeight="1">
      <c r="B49" s="1556" t="s">
        <v>1835</v>
      </c>
      <c r="C49" s="1552">
        <v>2025</v>
      </c>
      <c r="D49" s="1482"/>
      <c r="E49" s="1557"/>
      <c r="F49" s="1552">
        <v>2024</v>
      </c>
      <c r="G49" s="1482"/>
      <c r="H49" s="1483"/>
      <c r="I49" s="754"/>
      <c r="J49" s="754"/>
      <c r="K49" s="754"/>
      <c r="L49" s="754"/>
      <c r="M49" s="754"/>
      <c r="N49" s="754"/>
      <c r="O49" s="754"/>
      <c r="P49" s="754"/>
      <c r="Q49" s="754"/>
      <c r="R49" s="754"/>
    </row>
    <row r="50" spans="1:26" ht="15.75" customHeight="1">
      <c r="B50" s="1551"/>
      <c r="C50" s="755" t="s">
        <v>1806</v>
      </c>
      <c r="D50" s="756" t="s">
        <v>1807</v>
      </c>
      <c r="E50" s="757" t="s">
        <v>1827</v>
      </c>
      <c r="F50" s="755" t="s">
        <v>1806</v>
      </c>
      <c r="G50" s="756" t="s">
        <v>1807</v>
      </c>
      <c r="H50" s="757" t="s">
        <v>1827</v>
      </c>
    </row>
    <row r="51" spans="1:26" ht="15.75" customHeight="1">
      <c r="B51" s="758" t="s">
        <v>1836</v>
      </c>
      <c r="C51" s="759">
        <v>374</v>
      </c>
      <c r="D51" s="760">
        <v>489</v>
      </c>
      <c r="E51" s="761">
        <v>1</v>
      </c>
      <c r="F51" s="762">
        <v>399</v>
      </c>
      <c r="G51" s="763">
        <v>485</v>
      </c>
      <c r="H51" s="764">
        <v>1</v>
      </c>
    </row>
    <row r="52" spans="1:26" ht="15.75" customHeight="1">
      <c r="B52" s="758" t="s">
        <v>1837</v>
      </c>
      <c r="C52" s="765">
        <v>1318</v>
      </c>
      <c r="D52" s="766">
        <v>3525</v>
      </c>
      <c r="E52" s="767">
        <v>6</v>
      </c>
      <c r="F52" s="768">
        <v>1247</v>
      </c>
      <c r="G52" s="769">
        <v>3636</v>
      </c>
      <c r="H52" s="764">
        <v>6</v>
      </c>
    </row>
    <row r="53" spans="1:26" ht="15.75" customHeight="1">
      <c r="A53" s="53"/>
      <c r="B53" s="758" t="s">
        <v>1838</v>
      </c>
      <c r="C53" s="770">
        <v>347</v>
      </c>
      <c r="D53" s="766">
        <v>1781</v>
      </c>
      <c r="E53" s="767">
        <v>2</v>
      </c>
      <c r="F53" s="762">
        <v>307</v>
      </c>
      <c r="G53" s="769">
        <v>1557</v>
      </c>
      <c r="H53" s="764">
        <v>2</v>
      </c>
    </row>
    <row r="54" spans="1:26" ht="15.75" customHeight="1">
      <c r="A54" s="53"/>
      <c r="B54" s="771" t="s">
        <v>1206</v>
      </c>
      <c r="C54" s="772">
        <v>2039</v>
      </c>
      <c r="D54" s="773">
        <v>5795</v>
      </c>
      <c r="E54" s="774">
        <v>9</v>
      </c>
      <c r="F54" s="775">
        <v>1953</v>
      </c>
      <c r="G54" s="776">
        <v>5678</v>
      </c>
      <c r="H54" s="777">
        <v>9</v>
      </c>
    </row>
    <row r="55" spans="1:26" ht="15.75" customHeight="1">
      <c r="A55" s="53"/>
      <c r="B55" s="1383" t="s">
        <v>1817</v>
      </c>
      <c r="C55" s="1279"/>
      <c r="D55" s="1279"/>
      <c r="E55" s="1279"/>
    </row>
    <row r="56" spans="1:26" ht="15.75" customHeight="1">
      <c r="A56" s="53"/>
      <c r="B56" s="1383" t="s">
        <v>1839</v>
      </c>
      <c r="C56" s="1279"/>
      <c r="D56" s="1279"/>
      <c r="E56" s="1279"/>
      <c r="F56" s="1279"/>
      <c r="G56" s="1279"/>
      <c r="H56" s="1279"/>
      <c r="I56" s="1279"/>
      <c r="J56" s="1279"/>
      <c r="K56" s="1279"/>
      <c r="L56" s="1279"/>
      <c r="M56" s="1279"/>
      <c r="N56" s="1279"/>
      <c r="O56" s="1279"/>
      <c r="P56" s="1279"/>
      <c r="Q56" s="1279"/>
      <c r="R56" s="1279"/>
      <c r="S56" s="1279"/>
    </row>
    <row r="57" spans="1:26" ht="7.5" customHeight="1">
      <c r="A57" s="58"/>
      <c r="B57" s="307"/>
      <c r="C57" s="307"/>
      <c r="D57" s="307"/>
      <c r="E57" s="307"/>
      <c r="F57" s="307"/>
      <c r="G57" s="307"/>
      <c r="H57" s="307"/>
      <c r="I57" s="307"/>
      <c r="J57" s="58"/>
      <c r="K57" s="58"/>
      <c r="L57" s="58"/>
      <c r="M57" s="58"/>
      <c r="N57" s="58"/>
      <c r="O57" s="58"/>
      <c r="P57" s="58"/>
      <c r="Q57" s="58"/>
      <c r="R57" s="58"/>
      <c r="S57" s="58"/>
      <c r="T57" s="58"/>
      <c r="U57" s="58"/>
      <c r="V57" s="58"/>
      <c r="W57" s="58"/>
      <c r="X57" s="58"/>
      <c r="Y57" s="58"/>
      <c r="Z57" s="58"/>
    </row>
    <row r="58" spans="1:26" ht="15.75" customHeight="1">
      <c r="B58" s="1373" t="s">
        <v>1840</v>
      </c>
      <c r="C58" s="1279"/>
      <c r="D58" s="1279"/>
      <c r="E58" s="1279"/>
      <c r="F58" s="754"/>
      <c r="G58" s="754"/>
      <c r="H58" s="754"/>
      <c r="I58" s="754"/>
      <c r="J58" s="754"/>
    </row>
    <row r="59" spans="1:26" ht="15.75" customHeight="1">
      <c r="B59" s="1558" t="s">
        <v>1841</v>
      </c>
      <c r="C59" s="1552">
        <v>2025</v>
      </c>
      <c r="D59" s="1482"/>
      <c r="E59" s="1482"/>
      <c r="F59" s="1553"/>
      <c r="G59" s="1552">
        <v>2024</v>
      </c>
      <c r="H59" s="1482"/>
      <c r="I59" s="1482"/>
      <c r="J59" s="1483"/>
    </row>
    <row r="60" spans="1:26" ht="15.75" customHeight="1">
      <c r="B60" s="1488"/>
      <c r="C60" s="1559" t="s">
        <v>1206</v>
      </c>
      <c r="D60" s="1561" t="s">
        <v>1842</v>
      </c>
      <c r="E60" s="1520"/>
      <c r="F60" s="778" t="s">
        <v>1843</v>
      </c>
      <c r="G60" s="1559" t="s">
        <v>1206</v>
      </c>
      <c r="H60" s="1561" t="s">
        <v>1842</v>
      </c>
      <c r="I60" s="1520"/>
      <c r="J60" s="779" t="s">
        <v>1843</v>
      </c>
    </row>
    <row r="61" spans="1:26" ht="15.75" customHeight="1">
      <c r="B61" s="1555"/>
      <c r="C61" s="1560"/>
      <c r="D61" s="756" t="s">
        <v>1806</v>
      </c>
      <c r="E61" s="756" t="s">
        <v>1807</v>
      </c>
      <c r="F61" s="780" t="s">
        <v>1844</v>
      </c>
      <c r="G61" s="1560"/>
      <c r="H61" s="756" t="s">
        <v>1806</v>
      </c>
      <c r="I61" s="756" t="s">
        <v>1807</v>
      </c>
      <c r="J61" s="781" t="s">
        <v>1844</v>
      </c>
    </row>
    <row r="62" spans="1:26" ht="15.75" customHeight="1">
      <c r="B62" s="758" t="s">
        <v>1413</v>
      </c>
      <c r="C62" s="782">
        <v>582</v>
      </c>
      <c r="D62" s="271">
        <v>124</v>
      </c>
      <c r="E62" s="783">
        <v>458</v>
      </c>
      <c r="F62" s="784">
        <v>4</v>
      </c>
      <c r="G62" s="785">
        <v>577</v>
      </c>
      <c r="H62" s="289">
        <v>109</v>
      </c>
      <c r="I62" s="786">
        <v>465</v>
      </c>
      <c r="J62" s="787">
        <v>4</v>
      </c>
    </row>
    <row r="63" spans="1:26" ht="15.75" customHeight="1">
      <c r="B63" s="758" t="s">
        <v>1419</v>
      </c>
      <c r="C63" s="788">
        <v>1577</v>
      </c>
      <c r="D63" s="271">
        <v>265</v>
      </c>
      <c r="E63" s="789">
        <v>1305</v>
      </c>
      <c r="F63" s="784">
        <v>343</v>
      </c>
      <c r="G63" s="790">
        <v>1488</v>
      </c>
      <c r="H63" s="289">
        <v>246</v>
      </c>
      <c r="I63" s="791">
        <v>1231</v>
      </c>
      <c r="J63" s="787">
        <v>312</v>
      </c>
    </row>
    <row r="64" spans="1:26" ht="15.75" customHeight="1">
      <c r="B64" s="758" t="s">
        <v>1845</v>
      </c>
      <c r="C64" s="788">
        <v>1479</v>
      </c>
      <c r="D64" s="271">
        <v>272</v>
      </c>
      <c r="E64" s="789">
        <v>1200</v>
      </c>
      <c r="F64" s="784">
        <v>26</v>
      </c>
      <c r="G64" s="790">
        <v>1495</v>
      </c>
      <c r="H64" s="289">
        <v>267</v>
      </c>
      <c r="I64" s="791">
        <v>1216</v>
      </c>
      <c r="J64" s="787">
        <v>14</v>
      </c>
    </row>
    <row r="65" spans="1:26" ht="15.75" customHeight="1">
      <c r="B65" s="758" t="s">
        <v>1420</v>
      </c>
      <c r="C65" s="788">
        <v>1680</v>
      </c>
      <c r="D65" s="271">
        <v>457</v>
      </c>
      <c r="E65" s="789">
        <v>1223</v>
      </c>
      <c r="F65" s="784">
        <v>104</v>
      </c>
      <c r="G65" s="790">
        <v>1586</v>
      </c>
      <c r="H65" s="289">
        <v>432</v>
      </c>
      <c r="I65" s="791">
        <v>1149</v>
      </c>
      <c r="J65" s="787">
        <v>102</v>
      </c>
    </row>
    <row r="66" spans="1:26" ht="15.75" customHeight="1">
      <c r="B66" s="758" t="s">
        <v>1421</v>
      </c>
      <c r="C66" s="782">
        <v>808</v>
      </c>
      <c r="D66" s="271">
        <v>186</v>
      </c>
      <c r="E66" s="783">
        <v>622</v>
      </c>
      <c r="F66" s="784">
        <v>481</v>
      </c>
      <c r="G66" s="785">
        <v>777</v>
      </c>
      <c r="H66" s="289">
        <v>173</v>
      </c>
      <c r="I66" s="786">
        <v>604</v>
      </c>
      <c r="J66" s="787">
        <v>354</v>
      </c>
    </row>
    <row r="67" spans="1:26" ht="15.75" customHeight="1">
      <c r="A67" s="717"/>
      <c r="B67" s="771" t="s">
        <v>1206</v>
      </c>
      <c r="C67" s="792">
        <v>6126</v>
      </c>
      <c r="D67" s="793">
        <v>1304</v>
      </c>
      <c r="E67" s="794">
        <v>4808</v>
      </c>
      <c r="F67" s="795">
        <v>958</v>
      </c>
      <c r="G67" s="796">
        <v>5923</v>
      </c>
      <c r="H67" s="797">
        <v>1227</v>
      </c>
      <c r="I67" s="798">
        <v>4665</v>
      </c>
      <c r="J67" s="799">
        <v>786</v>
      </c>
      <c r="K67" s="717"/>
      <c r="L67" s="717"/>
      <c r="M67" s="717"/>
      <c r="N67" s="717"/>
      <c r="O67" s="717"/>
      <c r="P67" s="717"/>
      <c r="Q67" s="717"/>
      <c r="R67" s="717"/>
      <c r="S67" s="717"/>
      <c r="T67" s="717"/>
      <c r="U67" s="717"/>
      <c r="V67" s="717"/>
      <c r="W67" s="717"/>
      <c r="X67" s="717"/>
      <c r="Y67" s="717"/>
      <c r="Z67" s="717"/>
    </row>
    <row r="68" spans="1:26" ht="15.75" customHeight="1">
      <c r="A68" s="58"/>
      <c r="B68" s="1383" t="s">
        <v>1817</v>
      </c>
      <c r="C68" s="1279"/>
      <c r="D68" s="1279"/>
      <c r="E68" s="1279"/>
      <c r="F68" s="307"/>
      <c r="G68" s="307"/>
      <c r="H68" s="307"/>
      <c r="I68" s="307"/>
      <c r="J68" s="58"/>
      <c r="K68" s="58"/>
      <c r="L68" s="58"/>
      <c r="M68" s="58"/>
      <c r="N68" s="58"/>
      <c r="O68" s="58"/>
      <c r="P68" s="58"/>
      <c r="Q68" s="58"/>
      <c r="R68" s="58"/>
      <c r="S68" s="58"/>
      <c r="T68" s="58"/>
      <c r="U68" s="58"/>
      <c r="V68" s="58"/>
      <c r="W68" s="58"/>
      <c r="X68" s="58"/>
      <c r="Y68" s="58"/>
      <c r="Z68" s="58"/>
    </row>
    <row r="69" spans="1:26" ht="7.5" customHeight="1">
      <c r="A69" s="58"/>
      <c r="B69" s="307"/>
      <c r="C69" s="307"/>
      <c r="D69" s="307"/>
      <c r="E69" s="307"/>
      <c r="F69" s="307"/>
      <c r="G69" s="307"/>
      <c r="H69" s="307"/>
      <c r="I69" s="307"/>
      <c r="J69" s="58"/>
      <c r="K69" s="58"/>
      <c r="L69" s="58"/>
      <c r="M69" s="58"/>
      <c r="N69" s="58"/>
      <c r="O69" s="58"/>
      <c r="P69" s="58"/>
      <c r="Q69" s="58"/>
      <c r="R69" s="58"/>
      <c r="S69" s="58"/>
      <c r="T69" s="58"/>
      <c r="U69" s="58"/>
      <c r="V69" s="58"/>
      <c r="W69" s="58"/>
      <c r="X69" s="58"/>
      <c r="Y69" s="58"/>
      <c r="Z69" s="58"/>
    </row>
    <row r="70" spans="1:26" ht="18.75" customHeight="1">
      <c r="B70" s="269" t="s">
        <v>1846</v>
      </c>
      <c r="C70" s="270"/>
      <c r="D70" s="270"/>
      <c r="E70" s="270"/>
      <c r="F70" s="270"/>
      <c r="G70" s="270"/>
      <c r="H70" s="270"/>
      <c r="I70" s="270"/>
      <c r="J70" s="270"/>
      <c r="K70" s="270"/>
      <c r="L70" s="270"/>
      <c r="M70" s="270"/>
      <c r="N70" s="270"/>
      <c r="O70" s="270"/>
      <c r="P70" s="270"/>
    </row>
    <row r="71" spans="1:26" ht="18.75" customHeight="1">
      <c r="B71" s="1550" t="s">
        <v>1847</v>
      </c>
      <c r="C71" s="1552">
        <v>2025</v>
      </c>
      <c r="D71" s="1482"/>
      <c r="E71" s="1482"/>
      <c r="F71" s="1553"/>
      <c r="G71" s="1552">
        <v>2024</v>
      </c>
      <c r="H71" s="1482"/>
      <c r="I71" s="1482"/>
      <c r="J71" s="1483"/>
      <c r="K71" s="270"/>
      <c r="L71" s="270"/>
      <c r="M71" s="270"/>
      <c r="N71" s="270"/>
      <c r="O71" s="270"/>
      <c r="P71" s="270"/>
    </row>
    <row r="72" spans="1:26" ht="15.75" customHeight="1">
      <c r="B72" s="1551"/>
      <c r="C72" s="800" t="s">
        <v>1806</v>
      </c>
      <c r="D72" s="801" t="s">
        <v>1807</v>
      </c>
      <c r="E72" s="802" t="s">
        <v>1827</v>
      </c>
      <c r="F72" s="803" t="s">
        <v>1848</v>
      </c>
      <c r="G72" s="800" t="s">
        <v>1806</v>
      </c>
      <c r="H72" s="801" t="s">
        <v>1807</v>
      </c>
      <c r="I72" s="802" t="s">
        <v>1827</v>
      </c>
      <c r="J72" s="803" t="s">
        <v>1848</v>
      </c>
    </row>
    <row r="73" spans="1:26" ht="15.75" customHeight="1">
      <c r="B73" s="804" t="s">
        <v>1849</v>
      </c>
      <c r="C73" s="805">
        <v>1832</v>
      </c>
      <c r="D73" s="805">
        <v>5560</v>
      </c>
      <c r="E73" s="734">
        <v>9</v>
      </c>
      <c r="F73" s="734">
        <v>10</v>
      </c>
      <c r="G73" s="806">
        <v>1757</v>
      </c>
      <c r="H73" s="807">
        <v>5456</v>
      </c>
      <c r="I73" s="808">
        <v>9</v>
      </c>
      <c r="J73" s="809">
        <v>9</v>
      </c>
    </row>
    <row r="74" spans="1:26" ht="15.75" customHeight="1">
      <c r="B74" s="804" t="s">
        <v>1850</v>
      </c>
      <c r="C74" s="739">
        <v>8</v>
      </c>
      <c r="D74" s="739">
        <v>10</v>
      </c>
      <c r="E74" s="739">
        <v>0</v>
      </c>
      <c r="F74" s="739">
        <v>0</v>
      </c>
      <c r="G74" s="810">
        <v>17</v>
      </c>
      <c r="H74" s="808">
        <v>7</v>
      </c>
      <c r="I74" s="808">
        <v>0</v>
      </c>
      <c r="J74" s="809">
        <v>0</v>
      </c>
    </row>
    <row r="75" spans="1:26" ht="15.75" customHeight="1">
      <c r="B75" s="804" t="s">
        <v>1851</v>
      </c>
      <c r="C75" s="739">
        <v>159</v>
      </c>
      <c r="D75" s="739">
        <v>153</v>
      </c>
      <c r="E75" s="739">
        <v>0</v>
      </c>
      <c r="F75" s="739">
        <v>1</v>
      </c>
      <c r="G75" s="810">
        <v>126</v>
      </c>
      <c r="H75" s="808">
        <v>147</v>
      </c>
      <c r="I75" s="808">
        <v>0</v>
      </c>
      <c r="J75" s="809">
        <v>0</v>
      </c>
    </row>
    <row r="76" spans="1:26" ht="15.75" customHeight="1">
      <c r="A76" s="53"/>
      <c r="B76" s="804" t="s">
        <v>1852</v>
      </c>
      <c r="C76" s="739">
        <v>4</v>
      </c>
      <c r="D76" s="739">
        <v>0</v>
      </c>
      <c r="E76" s="739">
        <v>0</v>
      </c>
      <c r="F76" s="739">
        <v>0</v>
      </c>
      <c r="G76" s="810">
        <v>3</v>
      </c>
      <c r="H76" s="808">
        <v>0</v>
      </c>
      <c r="I76" s="808">
        <v>0</v>
      </c>
      <c r="J76" s="809">
        <v>0</v>
      </c>
    </row>
    <row r="77" spans="1:26" ht="15.75" customHeight="1">
      <c r="A77" s="53"/>
      <c r="B77" s="804" t="s">
        <v>1853</v>
      </c>
      <c r="C77" s="739">
        <v>36</v>
      </c>
      <c r="D77" s="739">
        <v>72</v>
      </c>
      <c r="E77" s="739">
        <v>0</v>
      </c>
      <c r="F77" s="739">
        <v>0</v>
      </c>
      <c r="G77" s="762">
        <v>50</v>
      </c>
      <c r="H77" s="763">
        <v>68</v>
      </c>
      <c r="I77" s="763">
        <v>0</v>
      </c>
      <c r="J77" s="811">
        <v>0</v>
      </c>
    </row>
    <row r="78" spans="1:26" ht="15.75" customHeight="1">
      <c r="A78" s="53"/>
      <c r="B78" s="812" t="s">
        <v>1206</v>
      </c>
      <c r="C78" s="813">
        <v>2039</v>
      </c>
      <c r="D78" s="813">
        <v>5795</v>
      </c>
      <c r="E78" s="814">
        <v>9</v>
      </c>
      <c r="F78" s="814">
        <v>11</v>
      </c>
      <c r="G78" s="815">
        <v>1953</v>
      </c>
      <c r="H78" s="722">
        <v>5678</v>
      </c>
      <c r="I78" s="816">
        <v>9</v>
      </c>
      <c r="J78" s="817">
        <v>9</v>
      </c>
    </row>
    <row r="79" spans="1:26" ht="12.75" customHeight="1">
      <c r="B79" s="400" t="s">
        <v>1854</v>
      </c>
      <c r="C79" s="400"/>
      <c r="D79" s="400"/>
      <c r="E79" s="400"/>
      <c r="F79" s="400"/>
      <c r="G79" s="400"/>
      <c r="H79" s="400"/>
      <c r="I79" s="400"/>
      <c r="J79" s="400"/>
      <c r="K79" s="400"/>
      <c r="L79" s="400"/>
      <c r="M79" s="400"/>
      <c r="N79" s="400"/>
      <c r="O79" s="400"/>
      <c r="P79" s="400"/>
    </row>
    <row r="80" spans="1:26" ht="12.75" customHeight="1">
      <c r="B80" s="400" t="s">
        <v>1855</v>
      </c>
      <c r="C80" s="400"/>
      <c r="D80" s="400"/>
      <c r="E80" s="400"/>
      <c r="F80" s="400"/>
      <c r="G80" s="400"/>
      <c r="H80" s="818"/>
      <c r="I80" s="400"/>
      <c r="J80" s="400"/>
      <c r="K80" s="400"/>
      <c r="L80" s="400"/>
      <c r="M80" s="400"/>
      <c r="N80" s="400"/>
      <c r="O80" s="400"/>
      <c r="P80" s="400"/>
    </row>
    <row r="81" spans="1:26" ht="7.5" customHeight="1">
      <c r="A81" s="58"/>
      <c r="B81" s="307"/>
      <c r="C81" s="307"/>
      <c r="D81" s="307"/>
      <c r="E81" s="307"/>
      <c r="F81" s="307"/>
      <c r="G81" s="307"/>
      <c r="H81" s="307"/>
      <c r="I81" s="307"/>
      <c r="J81" s="58"/>
      <c r="K81" s="58"/>
      <c r="L81" s="58"/>
      <c r="M81" s="58"/>
      <c r="N81" s="58"/>
      <c r="O81" s="58"/>
      <c r="P81" s="58"/>
      <c r="Q81" s="58"/>
      <c r="R81" s="58"/>
      <c r="S81" s="58"/>
      <c r="T81" s="58"/>
      <c r="U81" s="58"/>
      <c r="V81" s="58"/>
      <c r="W81" s="58"/>
      <c r="X81" s="58"/>
      <c r="Y81" s="58"/>
      <c r="Z81" s="58"/>
    </row>
    <row r="82" spans="1:26" ht="15.75" customHeight="1">
      <c r="B82" s="1405" t="s">
        <v>1856</v>
      </c>
      <c r="C82" s="1279"/>
      <c r="D82" s="1279"/>
      <c r="E82" s="1279"/>
      <c r="F82" s="1279"/>
      <c r="G82" s="1279"/>
      <c r="H82" s="1279"/>
      <c r="I82" s="1279"/>
      <c r="J82" s="1279"/>
      <c r="K82" s="819"/>
      <c r="L82" s="819"/>
      <c r="M82" s="819"/>
      <c r="N82" s="819"/>
    </row>
    <row r="83" spans="1:26" ht="15.75" customHeight="1">
      <c r="B83" s="1554" t="s">
        <v>1847</v>
      </c>
      <c r="C83" s="1552">
        <v>2025</v>
      </c>
      <c r="D83" s="1482"/>
      <c r="E83" s="1482"/>
      <c r="F83" s="1553"/>
      <c r="G83" s="1552">
        <v>2024</v>
      </c>
      <c r="H83" s="1482"/>
      <c r="I83" s="1482"/>
      <c r="J83" s="1483"/>
      <c r="K83" s="819"/>
      <c r="L83" s="819"/>
      <c r="M83" s="819"/>
      <c r="N83" s="819"/>
    </row>
    <row r="84" spans="1:26" ht="24.75" customHeight="1">
      <c r="B84" s="1555"/>
      <c r="C84" s="820" t="s">
        <v>1857</v>
      </c>
      <c r="D84" s="820" t="s">
        <v>1858</v>
      </c>
      <c r="E84" s="820" t="s">
        <v>1357</v>
      </c>
      <c r="F84" s="821" t="s">
        <v>1206</v>
      </c>
      <c r="G84" s="820" t="s">
        <v>1857</v>
      </c>
      <c r="H84" s="820" t="s">
        <v>1858</v>
      </c>
      <c r="I84" s="820" t="s">
        <v>1357</v>
      </c>
      <c r="J84" s="821" t="s">
        <v>1206</v>
      </c>
    </row>
    <row r="85" spans="1:26" ht="15.75" customHeight="1">
      <c r="B85" s="822" t="s">
        <v>1849</v>
      </c>
      <c r="C85" s="532">
        <v>3733</v>
      </c>
      <c r="D85" s="823">
        <v>2401</v>
      </c>
      <c r="E85" s="823">
        <v>1277</v>
      </c>
      <c r="F85" s="823">
        <v>7411</v>
      </c>
      <c r="G85" s="807">
        <v>3637</v>
      </c>
      <c r="H85" s="807">
        <v>2194</v>
      </c>
      <c r="I85" s="807">
        <v>1400</v>
      </c>
      <c r="J85" s="824">
        <v>7231</v>
      </c>
    </row>
    <row r="86" spans="1:26" ht="14.25" customHeight="1">
      <c r="B86" s="822" t="s">
        <v>1850</v>
      </c>
      <c r="C86" s="825">
        <v>7</v>
      </c>
      <c r="D86" s="740">
        <v>1</v>
      </c>
      <c r="E86" s="740">
        <v>10</v>
      </c>
      <c r="F86" s="740">
        <v>18</v>
      </c>
      <c r="G86" s="808">
        <v>10</v>
      </c>
      <c r="H86" s="808">
        <v>0</v>
      </c>
      <c r="I86" s="808">
        <v>14</v>
      </c>
      <c r="J86" s="826">
        <v>24</v>
      </c>
    </row>
    <row r="87" spans="1:26" ht="15.75" customHeight="1">
      <c r="A87" s="53"/>
      <c r="B87" s="822" t="s">
        <v>1851</v>
      </c>
      <c r="C87" s="825">
        <v>126</v>
      </c>
      <c r="D87" s="740">
        <v>104</v>
      </c>
      <c r="E87" s="740">
        <v>83</v>
      </c>
      <c r="F87" s="740">
        <v>313</v>
      </c>
      <c r="G87" s="808">
        <v>133</v>
      </c>
      <c r="H87" s="808">
        <v>39</v>
      </c>
      <c r="I87" s="808">
        <v>101</v>
      </c>
      <c r="J87" s="826">
        <v>273</v>
      </c>
    </row>
    <row r="88" spans="1:26" ht="15.75" customHeight="1">
      <c r="A88" s="53"/>
      <c r="B88" s="822" t="s">
        <v>1852</v>
      </c>
      <c r="C88" s="825">
        <v>0</v>
      </c>
      <c r="D88" s="740">
        <v>0</v>
      </c>
      <c r="E88" s="740">
        <v>4</v>
      </c>
      <c r="F88" s="740">
        <v>4</v>
      </c>
      <c r="G88" s="808">
        <v>0</v>
      </c>
      <c r="H88" s="808">
        <v>0</v>
      </c>
      <c r="I88" s="808">
        <v>3</v>
      </c>
      <c r="J88" s="826">
        <v>3</v>
      </c>
    </row>
    <row r="89" spans="1:26" ht="15.75" customHeight="1">
      <c r="A89" s="53"/>
      <c r="B89" s="822" t="s">
        <v>1853</v>
      </c>
      <c r="C89" s="825">
        <v>97</v>
      </c>
      <c r="D89" s="740">
        <v>0</v>
      </c>
      <c r="E89" s="740">
        <v>11</v>
      </c>
      <c r="F89" s="740">
        <v>108</v>
      </c>
      <c r="G89" s="763">
        <v>93</v>
      </c>
      <c r="H89" s="763">
        <v>0</v>
      </c>
      <c r="I89" s="244">
        <v>25</v>
      </c>
      <c r="J89" s="826">
        <v>118</v>
      </c>
    </row>
    <row r="90" spans="1:26" ht="15.75" customHeight="1">
      <c r="A90" s="53"/>
      <c r="B90" s="384" t="s">
        <v>1206</v>
      </c>
      <c r="C90" s="827">
        <v>3963</v>
      </c>
      <c r="D90" s="828">
        <v>2506</v>
      </c>
      <c r="E90" s="828">
        <v>1385</v>
      </c>
      <c r="F90" s="828">
        <v>7854</v>
      </c>
      <c r="G90" s="722">
        <v>3873</v>
      </c>
      <c r="H90" s="722">
        <v>2233</v>
      </c>
      <c r="I90" s="722">
        <v>1543</v>
      </c>
      <c r="J90" s="724">
        <v>7649</v>
      </c>
    </row>
    <row r="91" spans="1:26" ht="15.75" customHeight="1">
      <c r="A91" s="53"/>
      <c r="B91" s="1383" t="s">
        <v>1859</v>
      </c>
      <c r="C91" s="1279"/>
      <c r="D91" s="1279"/>
      <c r="E91" s="1279"/>
      <c r="F91" s="1279"/>
      <c r="G91" s="1279"/>
      <c r="H91" s="400"/>
      <c r="I91" s="400"/>
      <c r="J91" s="400"/>
      <c r="K91" s="400"/>
      <c r="L91" s="400"/>
      <c r="M91" s="400"/>
      <c r="N91" s="400"/>
      <c r="O91" s="829"/>
      <c r="P91" s="829"/>
    </row>
    <row r="92" spans="1:26" ht="15.75" customHeight="1">
      <c r="A92" s="53"/>
      <c r="B92" s="1383" t="s">
        <v>1860</v>
      </c>
      <c r="C92" s="1279"/>
      <c r="D92" s="1279"/>
      <c r="E92" s="1279"/>
      <c r="F92" s="1279"/>
      <c r="G92" s="1279"/>
      <c r="H92" s="307"/>
      <c r="I92" s="307"/>
      <c r="J92" s="307"/>
      <c r="K92" s="307"/>
      <c r="L92" s="307"/>
      <c r="M92" s="307"/>
      <c r="N92" s="307"/>
      <c r="O92" s="829"/>
      <c r="P92" s="829"/>
    </row>
    <row r="93" spans="1:26" ht="7.5" customHeight="1">
      <c r="A93" s="58"/>
      <c r="B93" s="307"/>
      <c r="C93" s="307"/>
      <c r="D93" s="307"/>
      <c r="E93" s="307"/>
      <c r="F93" s="307"/>
      <c r="G93" s="307"/>
      <c r="H93" s="307"/>
      <c r="I93" s="307"/>
      <c r="J93" s="58"/>
      <c r="K93" s="58"/>
      <c r="L93" s="58"/>
      <c r="M93" s="58"/>
      <c r="N93" s="58"/>
      <c r="O93" s="58"/>
      <c r="P93" s="58"/>
      <c r="Q93" s="58"/>
      <c r="R93" s="58"/>
      <c r="S93" s="58"/>
      <c r="T93" s="58"/>
      <c r="U93" s="58"/>
      <c r="V93" s="58"/>
      <c r="W93" s="58"/>
      <c r="X93" s="58"/>
      <c r="Y93" s="58"/>
      <c r="Z93" s="58"/>
    </row>
    <row r="94" spans="1:26" ht="15.75" customHeight="1">
      <c r="A94" s="53"/>
      <c r="B94" s="1546" t="s">
        <v>1861</v>
      </c>
      <c r="C94" s="1279"/>
      <c r="D94" s="1279"/>
      <c r="E94" s="1279"/>
      <c r="F94" s="1279"/>
      <c r="G94" s="1279"/>
      <c r="H94" s="1279"/>
      <c r="I94" s="1279"/>
      <c r="J94" s="1279"/>
      <c r="K94" s="1279"/>
      <c r="L94" s="1279"/>
      <c r="M94" s="1279"/>
      <c r="N94" s="1279"/>
    </row>
    <row r="95" spans="1:26" ht="15" customHeight="1">
      <c r="A95" s="53"/>
      <c r="B95" s="830" t="s">
        <v>1862</v>
      </c>
      <c r="C95" s="1528">
        <v>2025</v>
      </c>
      <c r="D95" s="1483"/>
      <c r="E95" s="1528">
        <v>2024</v>
      </c>
      <c r="F95" s="1483"/>
      <c r="G95" s="58"/>
      <c r="H95" s="58"/>
      <c r="I95" s="58"/>
      <c r="J95" s="58"/>
      <c r="K95" s="58"/>
      <c r="L95" s="58"/>
      <c r="M95" s="58"/>
      <c r="N95" s="58"/>
      <c r="O95" s="58"/>
      <c r="P95" s="58"/>
      <c r="Q95" s="58"/>
      <c r="R95" s="58"/>
      <c r="S95" s="58"/>
      <c r="T95" s="58"/>
      <c r="U95" s="58"/>
      <c r="V95" s="58"/>
      <c r="W95" s="58"/>
      <c r="X95" s="58"/>
      <c r="Y95" s="58"/>
      <c r="Z95" s="58"/>
    </row>
    <row r="96" spans="1:26" ht="15" customHeight="1">
      <c r="A96" s="53"/>
      <c r="B96" s="831" t="s">
        <v>1863</v>
      </c>
      <c r="C96" s="1547">
        <v>0.25990000000000002</v>
      </c>
      <c r="D96" s="1435"/>
      <c r="E96" s="1548">
        <v>0.25540000000000002</v>
      </c>
      <c r="F96" s="1454"/>
      <c r="G96" s="58"/>
      <c r="H96" s="58"/>
      <c r="I96" s="58"/>
      <c r="J96" s="58"/>
      <c r="K96" s="58"/>
      <c r="L96" s="58"/>
      <c r="M96" s="58"/>
      <c r="N96" s="58"/>
      <c r="O96" s="58"/>
      <c r="P96" s="58"/>
      <c r="Q96" s="58"/>
      <c r="R96" s="58"/>
      <c r="S96" s="58"/>
      <c r="T96" s="58"/>
      <c r="U96" s="58"/>
      <c r="V96" s="58"/>
      <c r="W96" s="58"/>
      <c r="X96" s="58"/>
      <c r="Y96" s="58"/>
      <c r="Z96" s="58"/>
    </row>
    <row r="97" spans="1:26" ht="15" customHeight="1">
      <c r="A97" s="53"/>
      <c r="B97" s="609" t="s">
        <v>1864</v>
      </c>
      <c r="C97" s="1530">
        <v>0.36399999999999999</v>
      </c>
      <c r="D97" s="1435"/>
      <c r="E97" s="1522">
        <v>0.2727</v>
      </c>
      <c r="F97" s="1454"/>
      <c r="G97" s="58"/>
      <c r="H97" s="58"/>
      <c r="I97" s="58"/>
      <c r="J97" s="58"/>
      <c r="K97" s="58"/>
      <c r="L97" s="58"/>
      <c r="M97" s="58"/>
      <c r="N97" s="58"/>
      <c r="O97" s="58"/>
      <c r="P97" s="58"/>
      <c r="Q97" s="58"/>
      <c r="R97" s="58"/>
      <c r="S97" s="58"/>
      <c r="T97" s="58"/>
      <c r="U97" s="58"/>
      <c r="V97" s="58"/>
      <c r="W97" s="58"/>
      <c r="X97" s="58"/>
      <c r="Y97" s="58"/>
      <c r="Z97" s="58"/>
    </row>
    <row r="98" spans="1:26" ht="15" customHeight="1">
      <c r="B98" s="609" t="s">
        <v>1865</v>
      </c>
      <c r="C98" s="1530">
        <v>0.3201</v>
      </c>
      <c r="D98" s="1435"/>
      <c r="E98" s="1522">
        <v>0.31969999999999998</v>
      </c>
      <c r="F98" s="1454"/>
      <c r="G98" s="58"/>
      <c r="H98" s="58"/>
      <c r="I98" s="58"/>
      <c r="J98" s="58"/>
      <c r="K98" s="58"/>
      <c r="L98" s="58"/>
      <c r="M98" s="58"/>
      <c r="N98" s="58"/>
      <c r="O98" s="58"/>
      <c r="P98" s="58"/>
      <c r="Q98" s="58"/>
      <c r="R98" s="58"/>
      <c r="S98" s="58"/>
      <c r="T98" s="58"/>
      <c r="U98" s="58"/>
      <c r="V98" s="58"/>
      <c r="W98" s="58"/>
      <c r="X98" s="58"/>
      <c r="Y98" s="58"/>
      <c r="Z98" s="58"/>
    </row>
    <row r="99" spans="1:26" ht="15" customHeight="1">
      <c r="B99" s="381" t="s">
        <v>1866</v>
      </c>
      <c r="C99" s="1530">
        <v>0.28570000000000001</v>
      </c>
      <c r="D99" s="1435"/>
      <c r="E99" s="1522">
        <v>0.33329999999999999</v>
      </c>
      <c r="F99" s="1454"/>
      <c r="G99" s="58"/>
      <c r="H99" s="58"/>
      <c r="I99" s="58"/>
      <c r="J99" s="58"/>
      <c r="K99" s="58"/>
      <c r="L99" s="58"/>
      <c r="M99" s="58"/>
      <c r="N99" s="58"/>
      <c r="O99" s="58"/>
      <c r="P99" s="58"/>
      <c r="Q99" s="58"/>
      <c r="R99" s="58"/>
      <c r="S99" s="58"/>
      <c r="T99" s="58"/>
      <c r="U99" s="58"/>
      <c r="V99" s="58"/>
      <c r="W99" s="58"/>
      <c r="X99" s="58"/>
      <c r="Y99" s="58"/>
      <c r="Z99" s="58"/>
    </row>
    <row r="100" spans="1:26" ht="15" customHeight="1">
      <c r="B100" s="381" t="s">
        <v>1828</v>
      </c>
      <c r="C100" s="1530">
        <v>0.28210000000000002</v>
      </c>
      <c r="D100" s="1435"/>
      <c r="E100" s="1522">
        <v>0.25219999999999998</v>
      </c>
      <c r="F100" s="1454"/>
      <c r="G100" s="58"/>
      <c r="H100" s="58"/>
      <c r="I100" s="58"/>
      <c r="J100" s="58"/>
      <c r="K100" s="58"/>
      <c r="L100" s="58"/>
      <c r="M100" s="58"/>
      <c r="N100" s="58"/>
      <c r="O100" s="58"/>
      <c r="P100" s="58"/>
      <c r="Q100" s="58"/>
      <c r="R100" s="58"/>
      <c r="S100" s="58"/>
      <c r="T100" s="58"/>
      <c r="U100" s="58"/>
      <c r="V100" s="58"/>
      <c r="W100" s="58"/>
      <c r="X100" s="58"/>
      <c r="Y100" s="58"/>
      <c r="Z100" s="58"/>
    </row>
    <row r="101" spans="1:26" ht="15" customHeight="1">
      <c r="B101" s="381" t="s">
        <v>1829</v>
      </c>
      <c r="C101" s="1530">
        <v>0.30270000000000002</v>
      </c>
      <c r="D101" s="1435"/>
      <c r="E101" s="1522">
        <v>0.2918</v>
      </c>
      <c r="F101" s="1454"/>
      <c r="G101" s="58"/>
      <c r="H101" s="58"/>
      <c r="I101" s="58"/>
      <c r="J101" s="58"/>
      <c r="K101" s="58"/>
      <c r="L101" s="58"/>
      <c r="M101" s="58"/>
      <c r="N101" s="58"/>
      <c r="O101" s="58"/>
      <c r="P101" s="58"/>
      <c r="Q101" s="58"/>
      <c r="R101" s="58"/>
      <c r="S101" s="58"/>
      <c r="T101" s="58"/>
      <c r="U101" s="58"/>
      <c r="V101" s="58"/>
      <c r="W101" s="58"/>
      <c r="X101" s="58"/>
      <c r="Y101" s="58"/>
      <c r="Z101" s="58"/>
    </row>
    <row r="102" spans="1:26" ht="15" customHeight="1">
      <c r="B102" s="381" t="s">
        <v>1867</v>
      </c>
      <c r="C102" s="1530">
        <v>0.3342</v>
      </c>
      <c r="D102" s="1435"/>
      <c r="E102" s="1522">
        <v>0.3382</v>
      </c>
      <c r="F102" s="1454"/>
      <c r="G102" s="58"/>
      <c r="H102" s="58"/>
      <c r="I102" s="58"/>
      <c r="J102" s="58"/>
      <c r="K102" s="58"/>
      <c r="L102" s="58"/>
      <c r="M102" s="58"/>
      <c r="N102" s="58"/>
      <c r="O102" s="58"/>
      <c r="P102" s="58"/>
      <c r="Q102" s="58"/>
      <c r="R102" s="58"/>
      <c r="S102" s="58"/>
      <c r="T102" s="58"/>
      <c r="U102" s="58"/>
      <c r="V102" s="58"/>
      <c r="W102" s="58"/>
      <c r="X102" s="58"/>
      <c r="Y102" s="58"/>
      <c r="Z102" s="58"/>
    </row>
    <row r="103" spans="1:26" ht="27" customHeight="1">
      <c r="B103" s="381" t="s">
        <v>1868</v>
      </c>
      <c r="C103" s="1530">
        <v>0.20100000000000001</v>
      </c>
      <c r="D103" s="1435"/>
      <c r="E103" s="1522">
        <v>0.20300000000000001</v>
      </c>
      <c r="F103" s="1454"/>
      <c r="G103" s="58"/>
      <c r="H103" s="58"/>
      <c r="I103" s="58"/>
      <c r="J103" s="58"/>
      <c r="K103" s="58"/>
      <c r="L103" s="58"/>
      <c r="M103" s="58"/>
      <c r="N103" s="58"/>
      <c r="O103" s="58"/>
      <c r="P103" s="58"/>
      <c r="Q103" s="58"/>
      <c r="R103" s="58"/>
      <c r="S103" s="58"/>
      <c r="T103" s="58"/>
      <c r="U103" s="58"/>
      <c r="V103" s="58"/>
      <c r="W103" s="58"/>
      <c r="X103" s="58"/>
      <c r="Y103" s="58"/>
      <c r="Z103" s="58"/>
    </row>
    <row r="104" spans="1:26" ht="15" customHeight="1">
      <c r="B104" s="381" t="s">
        <v>1869</v>
      </c>
      <c r="C104" s="1530">
        <v>0.18820000000000001</v>
      </c>
      <c r="D104" s="1435"/>
      <c r="E104" s="1522">
        <v>0.189</v>
      </c>
      <c r="F104" s="1454"/>
      <c r="G104" s="58"/>
      <c r="H104" s="58"/>
      <c r="I104" s="58"/>
      <c r="J104" s="58"/>
      <c r="K104" s="58"/>
      <c r="L104" s="58"/>
      <c r="M104" s="58"/>
      <c r="N104" s="58"/>
      <c r="O104" s="58"/>
      <c r="P104" s="58"/>
      <c r="Q104" s="58"/>
      <c r="R104" s="58"/>
      <c r="S104" s="58"/>
      <c r="T104" s="58"/>
      <c r="U104" s="58"/>
      <c r="V104" s="58"/>
      <c r="W104" s="58"/>
      <c r="X104" s="58"/>
      <c r="Y104" s="58"/>
      <c r="Z104" s="58"/>
    </row>
    <row r="105" spans="1:26" ht="15" customHeight="1">
      <c r="A105" s="53"/>
      <c r="B105" s="832" t="s">
        <v>1870</v>
      </c>
      <c r="C105" s="1549">
        <v>0.307</v>
      </c>
      <c r="D105" s="1493"/>
      <c r="E105" s="1523">
        <v>0.31090000000000001</v>
      </c>
      <c r="F105" s="1458"/>
      <c r="G105" s="58"/>
      <c r="H105" s="58"/>
      <c r="I105" s="58"/>
      <c r="J105" s="58"/>
      <c r="K105" s="58"/>
      <c r="L105" s="58"/>
      <c r="M105" s="58"/>
      <c r="N105" s="58"/>
      <c r="O105" s="58"/>
      <c r="P105" s="58"/>
      <c r="Q105" s="58"/>
      <c r="R105" s="58"/>
      <c r="S105" s="58"/>
      <c r="T105" s="58"/>
      <c r="U105" s="58"/>
      <c r="V105" s="58"/>
      <c r="W105" s="58"/>
      <c r="X105" s="58"/>
      <c r="Y105" s="58"/>
      <c r="Z105" s="58"/>
    </row>
    <row r="106" spans="1:26" ht="15.75" customHeight="1">
      <c r="A106" s="53"/>
      <c r="B106" s="1383" t="s">
        <v>1871</v>
      </c>
      <c r="C106" s="1279"/>
      <c r="D106" s="1279"/>
      <c r="E106" s="1279"/>
      <c r="F106" s="1279"/>
      <c r="G106" s="1279"/>
      <c r="H106" s="1279"/>
      <c r="I106" s="1279"/>
      <c r="J106" s="34"/>
    </row>
    <row r="107" spans="1:26" ht="7.5" customHeight="1">
      <c r="A107" s="58"/>
      <c r="B107" s="307"/>
      <c r="C107" s="307"/>
      <c r="D107" s="307"/>
      <c r="E107" s="307"/>
      <c r="F107" s="307"/>
      <c r="G107" s="307"/>
      <c r="H107" s="307"/>
      <c r="I107" s="307"/>
      <c r="J107" s="58"/>
      <c r="K107" s="58"/>
      <c r="L107" s="58"/>
      <c r="M107" s="58"/>
      <c r="N107" s="58"/>
      <c r="O107" s="58"/>
      <c r="P107" s="58"/>
      <c r="Q107" s="58"/>
      <c r="R107" s="58"/>
      <c r="S107" s="58"/>
      <c r="T107" s="58"/>
      <c r="U107" s="58"/>
      <c r="V107" s="58"/>
      <c r="W107" s="58"/>
      <c r="X107" s="58"/>
      <c r="Y107" s="58"/>
      <c r="Z107" s="58"/>
    </row>
    <row r="108" spans="1:26" ht="15.75" customHeight="1">
      <c r="A108" s="53"/>
      <c r="B108" s="1410" t="s">
        <v>1872</v>
      </c>
      <c r="C108" s="1279"/>
      <c r="D108" s="1279"/>
      <c r="E108" s="1279"/>
      <c r="F108" s="1279"/>
      <c r="G108" s="1279"/>
      <c r="H108" s="1279"/>
      <c r="I108" s="1279"/>
      <c r="J108" s="1279"/>
      <c r="K108" s="264"/>
    </row>
    <row r="109" spans="1:26" ht="15.75" customHeight="1">
      <c r="A109" s="53"/>
      <c r="B109" s="1524" t="s">
        <v>1873</v>
      </c>
      <c r="C109" s="1526">
        <v>2025</v>
      </c>
      <c r="D109" s="1527"/>
      <c r="E109" s="1527"/>
      <c r="F109" s="1277"/>
      <c r="G109" s="1526">
        <v>2024</v>
      </c>
      <c r="H109" s="1527"/>
      <c r="I109" s="1527"/>
      <c r="J109" s="1277"/>
      <c r="K109" s="264"/>
    </row>
    <row r="110" spans="1:26" ht="15.75" customHeight="1">
      <c r="A110" s="53"/>
      <c r="B110" s="1525"/>
      <c r="C110" s="1528" t="s">
        <v>1874</v>
      </c>
      <c r="D110" s="1529"/>
      <c r="E110" s="1528" t="s">
        <v>1875</v>
      </c>
      <c r="F110" s="1483"/>
      <c r="G110" s="1528" t="s">
        <v>1874</v>
      </c>
      <c r="H110" s="1529"/>
      <c r="I110" s="1528" t="s">
        <v>1875</v>
      </c>
      <c r="J110" s="1483"/>
      <c r="K110" s="264"/>
    </row>
    <row r="111" spans="1:26" ht="15.75" customHeight="1">
      <c r="A111" s="53"/>
      <c r="B111" s="833" t="s">
        <v>1876</v>
      </c>
      <c r="C111" s="1519">
        <v>5</v>
      </c>
      <c r="D111" s="1520"/>
      <c r="E111" s="1521">
        <v>6.7394527564361775E-4</v>
      </c>
      <c r="F111" s="1454"/>
      <c r="G111" s="1519">
        <v>8</v>
      </c>
      <c r="H111" s="1520"/>
      <c r="I111" s="1521">
        <v>1.1000000000000001E-3</v>
      </c>
      <c r="J111" s="1454"/>
      <c r="K111" s="264"/>
    </row>
    <row r="112" spans="1:26" ht="15.75" customHeight="1">
      <c r="A112" s="53"/>
      <c r="B112" s="833" t="s">
        <v>1877</v>
      </c>
      <c r="C112" s="1519">
        <v>441</v>
      </c>
      <c r="D112" s="1520"/>
      <c r="E112" s="1521">
        <v>5.9441973311767086E-2</v>
      </c>
      <c r="F112" s="1454"/>
      <c r="G112" s="1519">
        <v>347</v>
      </c>
      <c r="H112" s="1520"/>
      <c r="I112" s="1521">
        <v>4.7800000000000002E-2</v>
      </c>
      <c r="J112" s="1454"/>
    </row>
    <row r="113" spans="1:26" ht="15.75" customHeight="1">
      <c r="A113" s="53"/>
      <c r="B113" s="833" t="s">
        <v>1878</v>
      </c>
      <c r="C113" s="1519">
        <v>26</v>
      </c>
      <c r="D113" s="1520"/>
      <c r="E113" s="1521">
        <v>3.5045154333468121E-3</v>
      </c>
      <c r="F113" s="1454"/>
      <c r="G113" s="1519">
        <v>20</v>
      </c>
      <c r="H113" s="1520"/>
      <c r="I113" s="1521">
        <v>2.8E-3</v>
      </c>
      <c r="J113" s="1454"/>
    </row>
    <row r="114" spans="1:26" ht="15.75" customHeight="1">
      <c r="A114" s="53"/>
      <c r="B114" s="833" t="s">
        <v>1844</v>
      </c>
      <c r="C114" s="1519">
        <v>884</v>
      </c>
      <c r="D114" s="1520"/>
      <c r="E114" s="1521">
        <v>0.11915352473379162</v>
      </c>
      <c r="F114" s="1454"/>
      <c r="G114" s="1519">
        <v>810</v>
      </c>
      <c r="H114" s="1520"/>
      <c r="I114" s="1521">
        <v>0.1116</v>
      </c>
      <c r="J114" s="1454"/>
    </row>
    <row r="115" spans="1:26" ht="15.75" customHeight="1">
      <c r="A115" s="53"/>
      <c r="B115" s="833" t="s">
        <v>1879</v>
      </c>
      <c r="C115" s="1519">
        <v>30</v>
      </c>
      <c r="D115" s="1520"/>
      <c r="E115" s="1521">
        <v>4.0436716538617065E-3</v>
      </c>
      <c r="F115" s="1454"/>
      <c r="G115" s="1519">
        <v>19</v>
      </c>
      <c r="H115" s="1520"/>
      <c r="I115" s="1521">
        <v>2.5999999999999999E-3</v>
      </c>
      <c r="J115" s="1454"/>
    </row>
    <row r="116" spans="1:26" ht="15.75" customHeight="1">
      <c r="A116" s="53"/>
      <c r="B116" s="833" t="s">
        <v>1880</v>
      </c>
      <c r="C116" s="1519">
        <v>6</v>
      </c>
      <c r="D116" s="1520"/>
      <c r="E116" s="1521">
        <v>8.0873433077234124E-4</v>
      </c>
      <c r="F116" s="1454"/>
      <c r="G116" s="1519">
        <v>8</v>
      </c>
      <c r="H116" s="1520"/>
      <c r="I116" s="1521">
        <v>1.1000000000000001E-3</v>
      </c>
      <c r="J116" s="1454"/>
    </row>
    <row r="117" spans="1:26" ht="15.75" customHeight="1">
      <c r="A117" s="53"/>
      <c r="B117" s="834" t="s">
        <v>1848</v>
      </c>
      <c r="C117" s="1541">
        <v>5964</v>
      </c>
      <c r="D117" s="1542"/>
      <c r="E117" s="1544">
        <v>0.80388192478770726</v>
      </c>
      <c r="F117" s="1545"/>
      <c r="G117" s="1541">
        <v>6043</v>
      </c>
      <c r="H117" s="1542"/>
      <c r="I117" s="1543">
        <v>0.83289999999999997</v>
      </c>
      <c r="J117" s="1458"/>
      <c r="K117" s="264"/>
    </row>
    <row r="118" spans="1:26" ht="19.5" customHeight="1">
      <c r="A118" s="53"/>
      <c r="B118" s="1348" t="s">
        <v>1881</v>
      </c>
      <c r="C118" s="1279"/>
      <c r="D118" s="1279"/>
      <c r="E118" s="1279"/>
      <c r="F118" s="1279"/>
      <c r="G118" s="1279"/>
      <c r="H118" s="1279"/>
      <c r="I118" s="34"/>
      <c r="J118" s="287"/>
      <c r="K118" s="264"/>
    </row>
    <row r="119" spans="1:26" ht="15.75" customHeight="1">
      <c r="A119" s="53"/>
      <c r="B119" s="307" t="s">
        <v>1882</v>
      </c>
      <c r="C119" s="307"/>
      <c r="D119" s="307"/>
      <c r="E119" s="307"/>
      <c r="F119" s="307"/>
      <c r="G119" s="307"/>
      <c r="H119" s="307"/>
      <c r="I119" s="34"/>
      <c r="J119" s="287"/>
      <c r="K119" s="264"/>
    </row>
    <row r="120" spans="1:26" ht="7.5" customHeight="1">
      <c r="A120" s="58"/>
      <c r="B120" s="307"/>
      <c r="C120" s="307"/>
      <c r="D120" s="307"/>
      <c r="E120" s="307"/>
      <c r="F120" s="307"/>
      <c r="G120" s="307"/>
      <c r="H120" s="307"/>
      <c r="I120" s="307"/>
      <c r="J120" s="58"/>
      <c r="K120" s="58"/>
      <c r="L120" s="58"/>
      <c r="M120" s="58"/>
      <c r="N120" s="58"/>
      <c r="O120" s="58"/>
      <c r="P120" s="58"/>
      <c r="Q120" s="58"/>
      <c r="R120" s="58"/>
      <c r="S120" s="58"/>
      <c r="T120" s="58"/>
      <c r="U120" s="58"/>
      <c r="V120" s="58"/>
      <c r="W120" s="58"/>
      <c r="X120" s="58"/>
      <c r="Y120" s="58"/>
      <c r="Z120" s="58"/>
    </row>
    <row r="121" spans="1:26" ht="18" customHeight="1">
      <c r="A121" s="53"/>
      <c r="B121" s="1373" t="s">
        <v>1883</v>
      </c>
      <c r="C121" s="1279"/>
      <c r="D121" s="1279"/>
      <c r="E121" s="1279"/>
      <c r="F121" s="1279"/>
      <c r="G121" s="1279"/>
      <c r="H121" s="1279"/>
      <c r="I121" s="1279"/>
      <c r="J121" s="1279"/>
      <c r="K121" s="1279"/>
      <c r="L121" s="264"/>
      <c r="M121" s="264"/>
      <c r="N121" s="264"/>
      <c r="O121" s="835"/>
      <c r="P121" s="835"/>
      <c r="Q121" s="835"/>
      <c r="R121" s="835"/>
      <c r="S121" s="835"/>
      <c r="T121" s="835"/>
      <c r="U121" s="835"/>
      <c r="V121" s="835"/>
      <c r="W121" s="835"/>
      <c r="X121" s="835"/>
      <c r="Y121" s="835"/>
      <c r="Z121" s="835"/>
    </row>
    <row r="122" spans="1:26" ht="15" customHeight="1">
      <c r="A122" s="53"/>
      <c r="B122" s="1540" t="s">
        <v>1239</v>
      </c>
      <c r="C122" s="1537" t="s">
        <v>1842</v>
      </c>
      <c r="D122" s="1535" t="s">
        <v>1864</v>
      </c>
      <c r="E122" s="1381"/>
      <c r="F122" s="1381"/>
      <c r="G122" s="1382"/>
      <c r="H122" s="1433" t="s">
        <v>1884</v>
      </c>
      <c r="I122" s="1381"/>
      <c r="J122" s="1381"/>
      <c r="K122" s="1382"/>
      <c r="L122" s="835"/>
      <c r="M122" s="835"/>
      <c r="N122" s="835"/>
      <c r="O122" s="835"/>
      <c r="P122" s="835"/>
      <c r="Q122" s="835"/>
      <c r="R122" s="835"/>
      <c r="S122" s="835"/>
      <c r="T122" s="835"/>
      <c r="U122" s="835"/>
      <c r="V122" s="835"/>
      <c r="W122" s="835"/>
      <c r="X122" s="835"/>
      <c r="Y122" s="835"/>
      <c r="Z122" s="835"/>
    </row>
    <row r="123" spans="1:26" ht="15" customHeight="1">
      <c r="A123" s="53"/>
      <c r="B123" s="1389"/>
      <c r="C123" s="1350"/>
      <c r="D123" s="1536" t="s">
        <v>1835</v>
      </c>
      <c r="E123" s="1434"/>
      <c r="F123" s="1435"/>
      <c r="G123" s="1538" t="s">
        <v>1885</v>
      </c>
      <c r="H123" s="1536" t="s">
        <v>1835</v>
      </c>
      <c r="I123" s="1434"/>
      <c r="J123" s="1435"/>
      <c r="K123" s="1538" t="s">
        <v>1885</v>
      </c>
      <c r="L123" s="835"/>
      <c r="M123" s="835"/>
      <c r="N123" s="835"/>
      <c r="O123" s="835"/>
      <c r="P123" s="835"/>
      <c r="Q123" s="835"/>
      <c r="R123" s="835"/>
      <c r="S123" s="835"/>
      <c r="T123" s="835"/>
      <c r="U123" s="835"/>
      <c r="V123" s="835"/>
      <c r="W123" s="835"/>
      <c r="X123" s="835"/>
      <c r="Y123" s="835"/>
      <c r="Z123" s="835"/>
    </row>
    <row r="124" spans="1:26" ht="15.75" customHeight="1">
      <c r="A124" s="53"/>
      <c r="B124" s="1390"/>
      <c r="C124" s="1351"/>
      <c r="D124" s="836" t="s">
        <v>1886</v>
      </c>
      <c r="E124" s="837" t="s">
        <v>1887</v>
      </c>
      <c r="F124" s="837" t="s">
        <v>1888</v>
      </c>
      <c r="G124" s="1539"/>
      <c r="H124" s="836" t="s">
        <v>1886</v>
      </c>
      <c r="I124" s="837" t="s">
        <v>1887</v>
      </c>
      <c r="J124" s="837" t="s">
        <v>1888</v>
      </c>
      <c r="K124" s="1539"/>
      <c r="L124" s="835"/>
      <c r="M124" s="835"/>
      <c r="N124" s="835"/>
      <c r="O124" s="835"/>
      <c r="P124" s="835"/>
      <c r="Q124" s="835"/>
      <c r="R124" s="835"/>
      <c r="S124" s="835"/>
      <c r="T124" s="835"/>
      <c r="U124" s="835"/>
      <c r="V124" s="835"/>
      <c r="W124" s="835"/>
      <c r="X124" s="835"/>
      <c r="Y124" s="835"/>
      <c r="Z124" s="835"/>
    </row>
    <row r="125" spans="1:26" ht="15.75" customHeight="1">
      <c r="A125" s="53"/>
      <c r="B125" s="1511">
        <v>2025</v>
      </c>
      <c r="C125" s="838" t="s">
        <v>1807</v>
      </c>
      <c r="D125" s="839">
        <v>0</v>
      </c>
      <c r="E125" s="840">
        <v>1</v>
      </c>
      <c r="F125" s="840">
        <v>6</v>
      </c>
      <c r="G125" s="841">
        <v>0.64</v>
      </c>
      <c r="H125" s="839">
        <v>0</v>
      </c>
      <c r="I125" s="840">
        <v>0</v>
      </c>
      <c r="J125" s="840">
        <v>5</v>
      </c>
      <c r="K125" s="842">
        <v>0.56000000000000005</v>
      </c>
      <c r="L125" s="835"/>
      <c r="M125" s="835"/>
      <c r="N125" s="835"/>
      <c r="O125" s="835"/>
      <c r="P125" s="835"/>
      <c r="Q125" s="835"/>
      <c r="R125" s="835"/>
      <c r="S125" s="835"/>
      <c r="T125" s="835"/>
      <c r="U125" s="835"/>
      <c r="V125" s="835"/>
      <c r="W125" s="835"/>
      <c r="X125" s="835"/>
      <c r="Y125" s="835"/>
      <c r="Z125" s="835"/>
    </row>
    <row r="126" spans="1:26" ht="15.75" customHeight="1">
      <c r="A126" s="53"/>
      <c r="B126" s="1463"/>
      <c r="C126" s="843" t="s">
        <v>1806</v>
      </c>
      <c r="D126" s="844">
        <v>0</v>
      </c>
      <c r="E126" s="377">
        <v>0</v>
      </c>
      <c r="F126" s="377">
        <v>4</v>
      </c>
      <c r="G126" s="845">
        <v>0.36</v>
      </c>
      <c r="H126" s="844">
        <v>0</v>
      </c>
      <c r="I126" s="377">
        <v>0</v>
      </c>
      <c r="J126" s="377">
        <v>4</v>
      </c>
      <c r="K126" s="846">
        <v>0.44</v>
      </c>
      <c r="L126" s="835"/>
      <c r="M126" s="835"/>
      <c r="N126" s="835"/>
      <c r="O126" s="835"/>
      <c r="P126" s="835"/>
      <c r="Q126" s="835"/>
      <c r="R126" s="835"/>
      <c r="S126" s="835"/>
      <c r="T126" s="835"/>
      <c r="U126" s="835"/>
      <c r="V126" s="835"/>
      <c r="W126" s="835"/>
      <c r="X126" s="835"/>
      <c r="Y126" s="835"/>
      <c r="Z126" s="835"/>
    </row>
    <row r="127" spans="1:26" ht="15.75" customHeight="1">
      <c r="A127" s="53"/>
      <c r="B127" s="1512"/>
      <c r="C127" s="847" t="s">
        <v>1206</v>
      </c>
      <c r="D127" s="848">
        <v>0</v>
      </c>
      <c r="E127" s="849">
        <v>1</v>
      </c>
      <c r="F127" s="849">
        <v>10</v>
      </c>
      <c r="G127" s="850">
        <v>1</v>
      </c>
      <c r="H127" s="848">
        <v>0</v>
      </c>
      <c r="I127" s="849">
        <v>0</v>
      </c>
      <c r="J127" s="849">
        <v>9</v>
      </c>
      <c r="K127" s="850">
        <v>1</v>
      </c>
      <c r="L127" s="835"/>
      <c r="M127" s="835"/>
      <c r="N127" s="835"/>
      <c r="O127" s="835"/>
      <c r="P127" s="835"/>
      <c r="Q127" s="835"/>
      <c r="R127" s="835"/>
      <c r="S127" s="835"/>
      <c r="T127" s="835"/>
      <c r="U127" s="835"/>
      <c r="V127" s="835"/>
      <c r="W127" s="835"/>
      <c r="X127" s="835"/>
      <c r="Y127" s="835"/>
      <c r="Z127" s="835"/>
    </row>
    <row r="128" spans="1:26" ht="15.75" customHeight="1">
      <c r="A128" s="53"/>
      <c r="B128" s="1511">
        <v>2024</v>
      </c>
      <c r="C128" s="838" t="s">
        <v>1807</v>
      </c>
      <c r="D128" s="851">
        <v>0</v>
      </c>
      <c r="E128" s="852">
        <v>1</v>
      </c>
      <c r="F128" s="852">
        <v>7</v>
      </c>
      <c r="G128" s="853">
        <v>0.73</v>
      </c>
      <c r="H128" s="851">
        <v>0</v>
      </c>
      <c r="I128" s="852">
        <v>0</v>
      </c>
      <c r="J128" s="840">
        <v>6</v>
      </c>
      <c r="K128" s="842">
        <v>0.67</v>
      </c>
      <c r="L128" s="835"/>
      <c r="M128" s="835"/>
      <c r="N128" s="835"/>
      <c r="O128" s="835"/>
      <c r="P128" s="835"/>
      <c r="Q128" s="835"/>
      <c r="R128" s="835"/>
      <c r="S128" s="835"/>
      <c r="T128" s="835"/>
      <c r="U128" s="835"/>
      <c r="V128" s="835"/>
      <c r="W128" s="835"/>
      <c r="X128" s="835"/>
      <c r="Y128" s="835"/>
      <c r="Z128" s="835"/>
    </row>
    <row r="129" spans="1:26" ht="15.75" customHeight="1">
      <c r="A129" s="53"/>
      <c r="B129" s="1463"/>
      <c r="C129" s="843" t="s">
        <v>1806</v>
      </c>
      <c r="D129" s="854">
        <v>0</v>
      </c>
      <c r="E129" s="626">
        <v>0</v>
      </c>
      <c r="F129" s="626">
        <v>3</v>
      </c>
      <c r="G129" s="855">
        <v>0.27</v>
      </c>
      <c r="H129" s="854">
        <v>0</v>
      </c>
      <c r="I129" s="626">
        <v>0</v>
      </c>
      <c r="J129" s="377">
        <v>3</v>
      </c>
      <c r="K129" s="846">
        <v>0.33</v>
      </c>
      <c r="L129" s="835"/>
      <c r="M129" s="835"/>
      <c r="N129" s="835"/>
      <c r="O129" s="835"/>
      <c r="P129" s="835"/>
      <c r="Q129" s="835"/>
      <c r="R129" s="835"/>
      <c r="S129" s="835"/>
      <c r="T129" s="835"/>
      <c r="U129" s="835"/>
      <c r="V129" s="835"/>
      <c r="W129" s="835"/>
      <c r="X129" s="835"/>
      <c r="Y129" s="835"/>
      <c r="Z129" s="835"/>
    </row>
    <row r="130" spans="1:26" ht="15.75" customHeight="1">
      <c r="A130" s="53"/>
      <c r="B130" s="1512"/>
      <c r="C130" s="847" t="s">
        <v>1206</v>
      </c>
      <c r="D130" s="856">
        <v>0</v>
      </c>
      <c r="E130" s="857">
        <v>1</v>
      </c>
      <c r="F130" s="857">
        <v>10</v>
      </c>
      <c r="G130" s="858">
        <v>1</v>
      </c>
      <c r="H130" s="856">
        <v>0</v>
      </c>
      <c r="I130" s="857">
        <v>0</v>
      </c>
      <c r="J130" s="857">
        <v>9</v>
      </c>
      <c r="K130" s="858">
        <v>1</v>
      </c>
      <c r="L130" s="835"/>
      <c r="M130" s="835"/>
      <c r="N130" s="835"/>
      <c r="O130" s="835"/>
      <c r="P130" s="835"/>
      <c r="Q130" s="835"/>
      <c r="R130" s="835"/>
      <c r="S130" s="835"/>
      <c r="T130" s="835"/>
      <c r="U130" s="835"/>
      <c r="V130" s="835"/>
      <c r="W130" s="835"/>
      <c r="X130" s="835"/>
      <c r="Y130" s="835"/>
      <c r="Z130" s="835"/>
    </row>
    <row r="131" spans="1:26" ht="15" customHeight="1">
      <c r="A131" s="53"/>
      <c r="B131" s="1511">
        <v>2023</v>
      </c>
      <c r="C131" s="838" t="s">
        <v>1807</v>
      </c>
      <c r="D131" s="851">
        <v>0</v>
      </c>
      <c r="E131" s="852">
        <v>1</v>
      </c>
      <c r="F131" s="852">
        <v>6</v>
      </c>
      <c r="G131" s="853">
        <v>0.64</v>
      </c>
      <c r="H131" s="851">
        <v>0</v>
      </c>
      <c r="I131" s="852">
        <v>0</v>
      </c>
      <c r="J131" s="840">
        <v>5</v>
      </c>
      <c r="K131" s="842">
        <v>0.56000000000000005</v>
      </c>
      <c r="L131" s="835"/>
      <c r="M131" s="835"/>
      <c r="N131" s="835"/>
      <c r="O131" s="835"/>
      <c r="P131" s="835"/>
      <c r="Q131" s="835"/>
      <c r="R131" s="835"/>
      <c r="S131" s="835"/>
      <c r="T131" s="835"/>
      <c r="U131" s="835"/>
      <c r="V131" s="835"/>
      <c r="W131" s="835"/>
      <c r="X131" s="835"/>
      <c r="Y131" s="835"/>
      <c r="Z131" s="835"/>
    </row>
    <row r="132" spans="1:26" ht="15" customHeight="1">
      <c r="B132" s="1463"/>
      <c r="C132" s="843" t="s">
        <v>1806</v>
      </c>
      <c r="D132" s="854">
        <v>0</v>
      </c>
      <c r="E132" s="626">
        <v>0</v>
      </c>
      <c r="F132" s="626">
        <v>4</v>
      </c>
      <c r="G132" s="855">
        <v>0.36</v>
      </c>
      <c r="H132" s="854">
        <v>0</v>
      </c>
      <c r="I132" s="626">
        <v>0</v>
      </c>
      <c r="J132" s="377">
        <v>4</v>
      </c>
      <c r="K132" s="846">
        <v>0.44</v>
      </c>
      <c r="L132" s="835"/>
      <c r="M132" s="835"/>
      <c r="N132" s="835"/>
      <c r="O132" s="835"/>
      <c r="P132" s="835"/>
      <c r="Q132" s="835"/>
      <c r="R132" s="835"/>
      <c r="S132" s="835"/>
      <c r="T132" s="835"/>
      <c r="U132" s="835"/>
      <c r="V132" s="835"/>
      <c r="W132" s="835"/>
      <c r="X132" s="835"/>
      <c r="Y132" s="835"/>
      <c r="Z132" s="835"/>
    </row>
    <row r="133" spans="1:26" ht="15" customHeight="1">
      <c r="B133" s="1512"/>
      <c r="C133" s="847" t="s">
        <v>1206</v>
      </c>
      <c r="D133" s="856">
        <v>0</v>
      </c>
      <c r="E133" s="857">
        <v>1</v>
      </c>
      <c r="F133" s="857">
        <v>10</v>
      </c>
      <c r="G133" s="858">
        <v>1</v>
      </c>
      <c r="H133" s="856">
        <v>0</v>
      </c>
      <c r="I133" s="857">
        <v>0</v>
      </c>
      <c r="J133" s="857">
        <v>9</v>
      </c>
      <c r="K133" s="858">
        <v>1</v>
      </c>
      <c r="L133" s="835"/>
      <c r="M133" s="835"/>
      <c r="N133" s="835"/>
      <c r="O133" s="835"/>
      <c r="P133" s="835"/>
      <c r="Q133" s="835"/>
      <c r="R133" s="835"/>
      <c r="S133" s="835"/>
      <c r="T133" s="835"/>
      <c r="U133" s="835"/>
      <c r="V133" s="835"/>
      <c r="W133" s="835"/>
      <c r="X133" s="835"/>
      <c r="Y133" s="835"/>
      <c r="Z133" s="835"/>
    </row>
    <row r="134" spans="1:26" ht="15" customHeight="1">
      <c r="B134" s="1513">
        <v>2022</v>
      </c>
      <c r="C134" s="838" t="s">
        <v>1807</v>
      </c>
      <c r="D134" s="859">
        <v>0</v>
      </c>
      <c r="E134" s="860">
        <v>0</v>
      </c>
      <c r="F134" s="861">
        <v>10</v>
      </c>
      <c r="G134" s="862">
        <v>0.71</v>
      </c>
      <c r="H134" s="859">
        <v>0</v>
      </c>
      <c r="I134" s="860">
        <v>0</v>
      </c>
      <c r="J134" s="863">
        <v>7</v>
      </c>
      <c r="K134" s="864">
        <v>0.64</v>
      </c>
      <c r="L134" s="264"/>
      <c r="M134" s="264"/>
      <c r="N134" s="264"/>
      <c r="O134" s="835"/>
      <c r="P134" s="835"/>
      <c r="Q134" s="835"/>
      <c r="R134" s="835"/>
      <c r="S134" s="835"/>
      <c r="T134" s="835"/>
      <c r="U134" s="835"/>
      <c r="V134" s="835"/>
      <c r="W134" s="835"/>
      <c r="X134" s="835"/>
      <c r="Y134" s="835"/>
      <c r="Z134" s="835"/>
    </row>
    <row r="135" spans="1:26" ht="15" customHeight="1">
      <c r="B135" s="1463"/>
      <c r="C135" s="843" t="s">
        <v>1806</v>
      </c>
      <c r="D135" s="865">
        <v>0</v>
      </c>
      <c r="E135" s="866">
        <v>0</v>
      </c>
      <c r="F135" s="281">
        <v>4</v>
      </c>
      <c r="G135" s="867">
        <v>0.28999999999999998</v>
      </c>
      <c r="H135" s="865">
        <v>0</v>
      </c>
      <c r="I135" s="866">
        <v>0</v>
      </c>
      <c r="J135" s="665">
        <v>4</v>
      </c>
      <c r="K135" s="868">
        <v>0.36</v>
      </c>
      <c r="L135" s="264"/>
      <c r="M135" s="264"/>
      <c r="N135" s="264"/>
      <c r="O135" s="835"/>
      <c r="P135" s="835"/>
      <c r="Q135" s="835"/>
      <c r="R135" s="835"/>
      <c r="S135" s="835"/>
      <c r="T135" s="835"/>
      <c r="U135" s="835"/>
      <c r="V135" s="835"/>
      <c r="W135" s="835"/>
      <c r="X135" s="835"/>
      <c r="Y135" s="835"/>
      <c r="Z135" s="835"/>
    </row>
    <row r="136" spans="1:26" ht="15" customHeight="1">
      <c r="B136" s="1512"/>
      <c r="C136" s="847" t="s">
        <v>1206</v>
      </c>
      <c r="D136" s="869">
        <v>0</v>
      </c>
      <c r="E136" s="870">
        <v>0</v>
      </c>
      <c r="F136" s="672">
        <v>14</v>
      </c>
      <c r="G136" s="871">
        <v>1</v>
      </c>
      <c r="H136" s="869">
        <v>0</v>
      </c>
      <c r="I136" s="870">
        <v>0</v>
      </c>
      <c r="J136" s="672">
        <v>11</v>
      </c>
      <c r="K136" s="871">
        <v>1</v>
      </c>
      <c r="L136" s="264"/>
      <c r="M136" s="264"/>
      <c r="N136" s="264"/>
      <c r="O136" s="835"/>
      <c r="P136" s="835"/>
      <c r="Q136" s="835"/>
      <c r="R136" s="835"/>
      <c r="S136" s="835"/>
      <c r="T136" s="835"/>
      <c r="U136" s="835"/>
      <c r="V136" s="835"/>
      <c r="W136" s="835"/>
      <c r="X136" s="835"/>
      <c r="Y136" s="835"/>
      <c r="Z136" s="835"/>
    </row>
    <row r="137" spans="1:26" ht="15" customHeight="1">
      <c r="B137" s="1514">
        <v>2021</v>
      </c>
      <c r="C137" s="838" t="s">
        <v>1807</v>
      </c>
      <c r="D137" s="859">
        <v>0</v>
      </c>
      <c r="E137" s="860">
        <v>0</v>
      </c>
      <c r="F137" s="861">
        <v>9</v>
      </c>
      <c r="G137" s="862">
        <v>0.75</v>
      </c>
      <c r="H137" s="859">
        <v>0</v>
      </c>
      <c r="I137" s="860">
        <v>0</v>
      </c>
      <c r="J137" s="872">
        <v>7</v>
      </c>
      <c r="K137" s="873">
        <v>0.7</v>
      </c>
      <c r="L137" s="264"/>
      <c r="M137" s="264"/>
      <c r="N137" s="264"/>
      <c r="O137" s="835"/>
      <c r="P137" s="835"/>
      <c r="Q137" s="835"/>
      <c r="R137" s="835"/>
      <c r="S137" s="835"/>
      <c r="T137" s="835"/>
      <c r="U137" s="835"/>
      <c r="V137" s="835"/>
      <c r="W137" s="835"/>
      <c r="X137" s="835"/>
      <c r="Y137" s="835"/>
      <c r="Z137" s="835"/>
    </row>
    <row r="138" spans="1:26" ht="15" customHeight="1">
      <c r="B138" s="1515"/>
      <c r="C138" s="843" t="s">
        <v>1806</v>
      </c>
      <c r="D138" s="865">
        <v>0</v>
      </c>
      <c r="E138" s="866">
        <v>0</v>
      </c>
      <c r="F138" s="281">
        <v>3</v>
      </c>
      <c r="G138" s="867">
        <v>0.25</v>
      </c>
      <c r="H138" s="865">
        <v>0</v>
      </c>
      <c r="I138" s="866">
        <v>0</v>
      </c>
      <c r="J138" s="874">
        <v>3</v>
      </c>
      <c r="K138" s="875">
        <v>0.3</v>
      </c>
      <c r="L138" s="264"/>
      <c r="M138" s="264"/>
      <c r="N138" s="264"/>
      <c r="O138" s="835"/>
      <c r="P138" s="835"/>
      <c r="Q138" s="835"/>
      <c r="R138" s="835"/>
      <c r="S138" s="835"/>
      <c r="T138" s="835"/>
      <c r="U138" s="835"/>
      <c r="V138" s="835"/>
      <c r="W138" s="835"/>
      <c r="X138" s="835"/>
      <c r="Y138" s="835"/>
      <c r="Z138" s="835"/>
    </row>
    <row r="139" spans="1:26" ht="15" customHeight="1">
      <c r="B139" s="1516"/>
      <c r="C139" s="847" t="s">
        <v>1206</v>
      </c>
      <c r="D139" s="869">
        <v>0</v>
      </c>
      <c r="E139" s="870">
        <v>0</v>
      </c>
      <c r="F139" s="672">
        <v>12</v>
      </c>
      <c r="G139" s="871">
        <v>1</v>
      </c>
      <c r="H139" s="869">
        <v>0</v>
      </c>
      <c r="I139" s="870">
        <v>0</v>
      </c>
      <c r="J139" s="672">
        <v>10</v>
      </c>
      <c r="K139" s="871">
        <v>1</v>
      </c>
      <c r="L139" s="264"/>
      <c r="M139" s="264"/>
      <c r="N139" s="264"/>
      <c r="O139" s="835"/>
      <c r="P139" s="835"/>
      <c r="Q139" s="835"/>
      <c r="R139" s="835"/>
      <c r="S139" s="835"/>
      <c r="T139" s="835"/>
      <c r="U139" s="835"/>
      <c r="V139" s="835"/>
      <c r="W139" s="835"/>
      <c r="X139" s="835"/>
      <c r="Y139" s="835"/>
      <c r="Z139" s="835"/>
    </row>
    <row r="140" spans="1:26" ht="7.5" customHeight="1">
      <c r="A140" s="58"/>
      <c r="B140" s="307"/>
      <c r="C140" s="307"/>
      <c r="D140" s="307"/>
      <c r="E140" s="307"/>
      <c r="F140" s="307"/>
      <c r="G140" s="307"/>
      <c r="H140" s="307"/>
      <c r="I140" s="307"/>
      <c r="J140" s="58"/>
      <c r="K140" s="58"/>
      <c r="L140" s="58"/>
      <c r="M140" s="58"/>
      <c r="N140" s="58"/>
      <c r="O140" s="58"/>
      <c r="P140" s="58"/>
      <c r="Q140" s="58"/>
      <c r="R140" s="58"/>
      <c r="S140" s="58"/>
      <c r="T140" s="58"/>
      <c r="U140" s="58"/>
      <c r="V140" s="58"/>
      <c r="W140" s="58"/>
      <c r="X140" s="58"/>
      <c r="Y140" s="58"/>
      <c r="Z140" s="58"/>
    </row>
    <row r="141" spans="1:26" ht="15" customHeight="1">
      <c r="B141" s="1517"/>
      <c r="C141" s="1535">
        <v>2025</v>
      </c>
      <c r="D141" s="1382"/>
      <c r="E141" s="1535">
        <v>2024</v>
      </c>
      <c r="F141" s="1382"/>
      <c r="G141" s="1535">
        <v>2023</v>
      </c>
      <c r="H141" s="1382"/>
      <c r="I141" s="1535">
        <v>2022</v>
      </c>
      <c r="J141" s="1382"/>
      <c r="K141" s="1535">
        <v>2021</v>
      </c>
      <c r="L141" s="1382"/>
      <c r="M141" s="835"/>
      <c r="N141" s="835"/>
      <c r="O141" s="835"/>
      <c r="P141" s="835"/>
      <c r="Q141" s="835"/>
      <c r="R141" s="835"/>
      <c r="S141" s="835"/>
      <c r="T141" s="835"/>
      <c r="U141" s="835"/>
      <c r="V141" s="835"/>
      <c r="W141" s="835"/>
      <c r="X141" s="835"/>
      <c r="Y141" s="835"/>
      <c r="Z141" s="835"/>
    </row>
    <row r="142" spans="1:26" ht="28.5" customHeight="1">
      <c r="B142" s="1518"/>
      <c r="C142" s="876" t="s">
        <v>1864</v>
      </c>
      <c r="D142" s="877" t="s">
        <v>1889</v>
      </c>
      <c r="E142" s="876" t="s">
        <v>1864</v>
      </c>
      <c r="F142" s="877" t="s">
        <v>1890</v>
      </c>
      <c r="G142" s="876" t="s">
        <v>1864</v>
      </c>
      <c r="H142" s="877" t="s">
        <v>1891</v>
      </c>
      <c r="I142" s="876" t="s">
        <v>1864</v>
      </c>
      <c r="J142" s="877" t="s">
        <v>1892</v>
      </c>
      <c r="K142" s="876" t="s">
        <v>1864</v>
      </c>
      <c r="L142" s="877" t="s">
        <v>1893</v>
      </c>
      <c r="M142" s="835"/>
      <c r="N142" s="835"/>
      <c r="O142" s="835"/>
      <c r="P142" s="835"/>
      <c r="Q142" s="835"/>
      <c r="R142" s="835"/>
      <c r="S142" s="835"/>
      <c r="T142" s="835"/>
      <c r="U142" s="835"/>
      <c r="V142" s="835"/>
      <c r="W142" s="835"/>
      <c r="X142" s="835"/>
      <c r="Y142" s="835"/>
      <c r="Z142" s="835"/>
    </row>
    <row r="143" spans="1:26" ht="15" customHeight="1">
      <c r="B143" s="843" t="s">
        <v>1894</v>
      </c>
      <c r="C143" s="878">
        <v>1</v>
      </c>
      <c r="D143" s="879">
        <v>1</v>
      </c>
      <c r="E143" s="880">
        <v>1</v>
      </c>
      <c r="F143" s="881">
        <v>1</v>
      </c>
      <c r="G143" s="882">
        <v>1</v>
      </c>
      <c r="H143" s="883">
        <v>1</v>
      </c>
      <c r="I143" s="884">
        <v>5</v>
      </c>
      <c r="J143" s="660">
        <v>5</v>
      </c>
      <c r="K143" s="885">
        <v>4</v>
      </c>
      <c r="L143" s="886">
        <v>4</v>
      </c>
      <c r="M143" s="887"/>
      <c r="N143" s="835"/>
      <c r="O143" s="835"/>
      <c r="P143" s="835"/>
      <c r="Q143" s="835"/>
      <c r="R143" s="835"/>
      <c r="S143" s="835"/>
      <c r="T143" s="835"/>
      <c r="U143" s="835"/>
      <c r="V143" s="835"/>
      <c r="W143" s="835"/>
      <c r="X143" s="835"/>
      <c r="Y143" s="835"/>
      <c r="Z143" s="835"/>
    </row>
    <row r="144" spans="1:26" ht="15" customHeight="1">
      <c r="B144" s="888" t="s">
        <v>1895</v>
      </c>
      <c r="C144" s="889">
        <v>0</v>
      </c>
      <c r="D144" s="890">
        <v>0</v>
      </c>
      <c r="E144" s="891">
        <v>1</v>
      </c>
      <c r="F144" s="892">
        <v>1</v>
      </c>
      <c r="G144" s="893">
        <v>1</v>
      </c>
      <c r="H144" s="894">
        <v>1</v>
      </c>
      <c r="I144" s="895" t="s">
        <v>1213</v>
      </c>
      <c r="J144" s="896" t="s">
        <v>1213</v>
      </c>
      <c r="K144" s="897" t="s">
        <v>1213</v>
      </c>
      <c r="L144" s="898" t="s">
        <v>1213</v>
      </c>
      <c r="M144" s="835"/>
      <c r="N144" s="835"/>
      <c r="O144" s="835"/>
      <c r="P144" s="835"/>
      <c r="Q144" s="835"/>
      <c r="R144" s="835"/>
      <c r="S144" s="835"/>
      <c r="T144" s="835"/>
      <c r="U144" s="835"/>
      <c r="V144" s="835"/>
      <c r="W144" s="835"/>
      <c r="X144" s="835"/>
      <c r="Y144" s="835"/>
      <c r="Z144" s="835"/>
    </row>
    <row r="145" spans="1:26" ht="15" customHeight="1">
      <c r="B145" s="847" t="s">
        <v>1896</v>
      </c>
      <c r="C145" s="899">
        <v>11</v>
      </c>
      <c r="D145" s="900">
        <v>9</v>
      </c>
      <c r="E145" s="899">
        <v>11</v>
      </c>
      <c r="F145" s="900">
        <v>9</v>
      </c>
      <c r="G145" s="901">
        <v>11</v>
      </c>
      <c r="H145" s="399">
        <v>9</v>
      </c>
      <c r="I145" s="669">
        <v>14</v>
      </c>
      <c r="J145" s="902">
        <v>11</v>
      </c>
      <c r="K145" s="669">
        <v>12</v>
      </c>
      <c r="L145" s="902">
        <v>10</v>
      </c>
      <c r="M145" s="835"/>
      <c r="N145" s="835"/>
      <c r="O145" s="835"/>
      <c r="P145" s="835"/>
      <c r="Q145" s="835"/>
      <c r="R145" s="835"/>
      <c r="S145" s="835"/>
      <c r="T145" s="835"/>
      <c r="U145" s="835"/>
      <c r="V145" s="835"/>
      <c r="W145" s="835"/>
      <c r="X145" s="835"/>
      <c r="Y145" s="835"/>
      <c r="Z145" s="835"/>
    </row>
    <row r="146" spans="1:26" ht="14.25" customHeight="1">
      <c r="B146" s="1533" t="s">
        <v>1897</v>
      </c>
      <c r="C146" s="1299"/>
      <c r="D146" s="1299"/>
      <c r="E146" s="1299"/>
      <c r="F146" s="1299"/>
      <c r="G146" s="1299"/>
      <c r="H146" s="1299"/>
      <c r="I146" s="1299"/>
      <c r="J146" s="1299"/>
      <c r="K146" s="1299"/>
      <c r="L146" s="1285"/>
    </row>
    <row r="147" spans="1:26" ht="34.5" customHeight="1">
      <c r="B147" s="1533" t="s">
        <v>1898</v>
      </c>
      <c r="C147" s="1299"/>
      <c r="D147" s="1299"/>
      <c r="E147" s="1299"/>
      <c r="F147" s="1299"/>
      <c r="G147" s="1299"/>
      <c r="H147" s="1299"/>
      <c r="I147" s="1299"/>
      <c r="J147" s="1285"/>
      <c r="K147" s="903"/>
      <c r="L147" s="903"/>
    </row>
    <row r="148" spans="1:26" ht="21" customHeight="1">
      <c r="B148" s="1533" t="s">
        <v>1899</v>
      </c>
      <c r="C148" s="1299"/>
      <c r="D148" s="1299"/>
      <c r="E148" s="1299"/>
      <c r="F148" s="1299"/>
      <c r="G148" s="1299"/>
      <c r="H148" s="1299"/>
      <c r="I148" s="1299"/>
      <c r="J148" s="1285"/>
      <c r="K148" s="903"/>
      <c r="L148" s="903"/>
    </row>
    <row r="149" spans="1:26" ht="7.5" customHeight="1">
      <c r="A149" s="58"/>
      <c r="B149" s="307"/>
      <c r="C149" s="307"/>
      <c r="D149" s="307"/>
      <c r="E149" s="307"/>
      <c r="F149" s="307"/>
      <c r="G149" s="307"/>
      <c r="H149" s="307"/>
      <c r="I149" s="307"/>
      <c r="J149" s="58"/>
      <c r="K149" s="58"/>
      <c r="L149" s="58"/>
      <c r="M149" s="58"/>
      <c r="N149" s="58"/>
      <c r="O149" s="58"/>
      <c r="P149" s="58"/>
      <c r="Q149" s="58"/>
      <c r="R149" s="58"/>
      <c r="S149" s="58"/>
      <c r="T149" s="58"/>
      <c r="U149" s="58"/>
      <c r="V149" s="58"/>
      <c r="W149" s="58"/>
      <c r="X149" s="58"/>
      <c r="Y149" s="58"/>
      <c r="Z149" s="58"/>
    </row>
    <row r="150" spans="1:26" ht="15.75" customHeight="1">
      <c r="B150" s="1534" t="s">
        <v>1900</v>
      </c>
      <c r="C150" s="1279"/>
      <c r="D150" s="1279"/>
      <c r="E150" s="1279"/>
      <c r="F150" s="1279"/>
      <c r="G150" s="1279"/>
      <c r="H150" s="1279"/>
      <c r="I150" s="1279"/>
      <c r="J150" s="1279"/>
      <c r="K150" s="1279"/>
      <c r="L150" s="1279"/>
    </row>
    <row r="151" spans="1:26" ht="15" customHeight="1">
      <c r="B151" s="904" t="s">
        <v>1901</v>
      </c>
      <c r="C151" s="1505" t="s">
        <v>1621</v>
      </c>
      <c r="D151" s="1381"/>
      <c r="E151" s="1381"/>
      <c r="F151" s="1381"/>
      <c r="G151" s="1381"/>
      <c r="H151" s="1381"/>
      <c r="I151" s="1382"/>
    </row>
    <row r="152" spans="1:26" ht="29.25" customHeight="1">
      <c r="B152" s="200" t="s">
        <v>1865</v>
      </c>
      <c r="C152" s="1531" t="s">
        <v>1902</v>
      </c>
      <c r="D152" s="1434"/>
      <c r="E152" s="1434"/>
      <c r="F152" s="1434"/>
      <c r="G152" s="1434"/>
      <c r="H152" s="1434"/>
      <c r="I152" s="1429"/>
    </row>
    <row r="153" spans="1:26" ht="18" customHeight="1">
      <c r="B153" s="280" t="s">
        <v>1866</v>
      </c>
      <c r="C153" s="1531" t="s">
        <v>1903</v>
      </c>
      <c r="D153" s="1434"/>
      <c r="E153" s="1434"/>
      <c r="F153" s="1434"/>
      <c r="G153" s="1434"/>
      <c r="H153" s="1434"/>
      <c r="I153" s="1429"/>
    </row>
    <row r="154" spans="1:26" ht="27.75" customHeight="1">
      <c r="B154" s="280" t="s">
        <v>1828</v>
      </c>
      <c r="C154" s="1531" t="s">
        <v>1904</v>
      </c>
      <c r="D154" s="1434"/>
      <c r="E154" s="1434"/>
      <c r="F154" s="1434"/>
      <c r="G154" s="1434"/>
      <c r="H154" s="1434"/>
      <c r="I154" s="1429"/>
    </row>
    <row r="155" spans="1:26" ht="39" customHeight="1">
      <c r="B155" s="280" t="s">
        <v>1829</v>
      </c>
      <c r="C155" s="1531" t="s">
        <v>1905</v>
      </c>
      <c r="D155" s="1434"/>
      <c r="E155" s="1434"/>
      <c r="F155" s="1434"/>
      <c r="G155" s="1434"/>
      <c r="H155" s="1434"/>
      <c r="I155" s="1429"/>
    </row>
    <row r="156" spans="1:26" ht="59.25" customHeight="1">
      <c r="B156" s="280" t="s">
        <v>1867</v>
      </c>
      <c r="C156" s="1531" t="s">
        <v>1906</v>
      </c>
      <c r="D156" s="1434"/>
      <c r="E156" s="1434"/>
      <c r="F156" s="1434"/>
      <c r="G156" s="1434"/>
      <c r="H156" s="1434"/>
      <c r="I156" s="1429"/>
    </row>
    <row r="157" spans="1:26" ht="42.75" customHeight="1">
      <c r="B157" s="280" t="s">
        <v>1868</v>
      </c>
      <c r="C157" s="1531" t="s">
        <v>1907</v>
      </c>
      <c r="D157" s="1434"/>
      <c r="E157" s="1434"/>
      <c r="F157" s="1434"/>
      <c r="G157" s="1434"/>
      <c r="H157" s="1434"/>
      <c r="I157" s="1429"/>
    </row>
    <row r="158" spans="1:26" ht="27" customHeight="1">
      <c r="B158" s="280" t="s">
        <v>1869</v>
      </c>
      <c r="C158" s="1531" t="s">
        <v>1908</v>
      </c>
      <c r="D158" s="1434"/>
      <c r="E158" s="1434"/>
      <c r="F158" s="1434"/>
      <c r="G158" s="1434"/>
      <c r="H158" s="1434"/>
      <c r="I158" s="1429"/>
    </row>
    <row r="159" spans="1:26" ht="24" customHeight="1">
      <c r="B159" s="906" t="s">
        <v>1870</v>
      </c>
      <c r="C159" s="1532" t="s">
        <v>1909</v>
      </c>
      <c r="D159" s="1447"/>
      <c r="E159" s="1447"/>
      <c r="F159" s="1447"/>
      <c r="G159" s="1447"/>
      <c r="H159" s="1447"/>
      <c r="I159" s="1448"/>
    </row>
    <row r="160" spans="1:26" ht="15.75" customHeight="1">
      <c r="C160" s="907"/>
      <c r="D160" s="907"/>
      <c r="E160" s="907"/>
    </row>
    <row r="161" spans="3:5" ht="15.75" customHeight="1">
      <c r="C161" s="907"/>
      <c r="D161" s="907"/>
      <c r="E161" s="907"/>
    </row>
    <row r="162" spans="3:5" ht="15.75" customHeight="1">
      <c r="C162" s="907"/>
      <c r="D162" s="907"/>
      <c r="E162" s="907"/>
    </row>
    <row r="163" spans="3:5" ht="15.75" customHeight="1">
      <c r="C163" s="907"/>
      <c r="D163" s="907"/>
      <c r="E163" s="907"/>
    </row>
    <row r="164" spans="3:5" ht="15.75" customHeight="1">
      <c r="C164" s="907"/>
      <c r="D164" s="907"/>
      <c r="E164" s="907"/>
    </row>
    <row r="165" spans="3:5" ht="15.75" customHeight="1">
      <c r="C165" s="907"/>
      <c r="D165" s="907"/>
      <c r="E165" s="907"/>
    </row>
    <row r="166" spans="3:5" ht="15.75" customHeight="1">
      <c r="C166" s="907"/>
      <c r="D166" s="907"/>
      <c r="E166" s="907"/>
    </row>
    <row r="167" spans="3:5" ht="15.75" customHeight="1">
      <c r="C167" s="907"/>
      <c r="D167" s="907"/>
      <c r="E167" s="907"/>
    </row>
    <row r="168" spans="3:5" ht="15.75" customHeight="1">
      <c r="C168" s="907"/>
      <c r="D168" s="907"/>
      <c r="E168" s="907"/>
    </row>
    <row r="169" spans="3:5" ht="15.75" customHeight="1">
      <c r="C169" s="907"/>
      <c r="D169" s="907"/>
      <c r="E169" s="907"/>
    </row>
    <row r="170" spans="3:5" ht="15.75" customHeight="1">
      <c r="C170" s="907"/>
      <c r="D170" s="907"/>
      <c r="E170" s="907"/>
    </row>
    <row r="171" spans="3:5" ht="15.75" customHeight="1">
      <c r="C171" s="907"/>
      <c r="D171" s="907"/>
      <c r="E171" s="907"/>
    </row>
    <row r="172" spans="3:5" ht="15.75" customHeight="1">
      <c r="C172" s="907"/>
      <c r="D172" s="907"/>
      <c r="E172" s="907"/>
    </row>
    <row r="173" spans="3:5" ht="15.75" customHeight="1">
      <c r="C173" s="907"/>
      <c r="D173" s="907"/>
      <c r="E173" s="907"/>
    </row>
    <row r="174" spans="3:5" ht="15.75" customHeight="1">
      <c r="C174" s="907"/>
      <c r="D174" s="907"/>
      <c r="E174" s="907"/>
    </row>
    <row r="175" spans="3:5" ht="15.75" customHeight="1">
      <c r="C175" s="907"/>
      <c r="D175" s="907"/>
      <c r="E175" s="907"/>
    </row>
    <row r="176" spans="3:5" ht="15.75" customHeight="1">
      <c r="C176" s="907"/>
      <c r="D176" s="907"/>
      <c r="E176" s="907"/>
    </row>
    <row r="177" spans="3:5" ht="15.75" customHeight="1">
      <c r="C177" s="907"/>
      <c r="D177" s="907"/>
      <c r="E177" s="907"/>
    </row>
    <row r="178" spans="3:5" ht="15.75" customHeight="1">
      <c r="C178" s="907"/>
      <c r="D178" s="907"/>
      <c r="E178" s="907"/>
    </row>
    <row r="179" spans="3:5" ht="15.75" customHeight="1">
      <c r="C179" s="907"/>
      <c r="D179" s="907"/>
      <c r="E179" s="907"/>
    </row>
    <row r="180" spans="3:5" ht="15.75" customHeight="1">
      <c r="C180" s="907"/>
      <c r="D180" s="907"/>
      <c r="E180" s="907"/>
    </row>
    <row r="181" spans="3:5" ht="15.75" customHeight="1">
      <c r="C181" s="907"/>
      <c r="D181" s="907"/>
      <c r="E181" s="907"/>
    </row>
    <row r="182" spans="3:5" ht="15.75" customHeight="1">
      <c r="C182" s="907"/>
      <c r="D182" s="907"/>
      <c r="E182" s="907"/>
    </row>
    <row r="183" spans="3:5" ht="15.75" customHeight="1">
      <c r="C183" s="907"/>
      <c r="D183" s="907"/>
      <c r="E183" s="907"/>
    </row>
    <row r="184" spans="3:5" ht="15.75" customHeight="1">
      <c r="C184" s="907"/>
      <c r="D184" s="907"/>
      <c r="E184" s="907"/>
    </row>
    <row r="185" spans="3:5" ht="15.75" customHeight="1">
      <c r="C185" s="907"/>
      <c r="D185" s="907"/>
      <c r="E185" s="907"/>
    </row>
    <row r="186" spans="3:5" ht="15.75" customHeight="1">
      <c r="C186" s="907"/>
      <c r="D186" s="907"/>
      <c r="E186" s="907"/>
    </row>
    <row r="187" spans="3:5" ht="15.75" customHeight="1">
      <c r="C187" s="907"/>
      <c r="D187" s="907"/>
      <c r="E187" s="907"/>
    </row>
    <row r="188" spans="3:5" ht="15.75" customHeight="1">
      <c r="C188" s="907"/>
      <c r="D188" s="907"/>
      <c r="E188" s="907"/>
    </row>
    <row r="189" spans="3:5" ht="15.75" customHeight="1">
      <c r="C189" s="907"/>
      <c r="D189" s="907"/>
      <c r="E189" s="907"/>
    </row>
    <row r="190" spans="3:5" ht="15.75" customHeight="1">
      <c r="C190" s="907"/>
      <c r="D190" s="907"/>
      <c r="E190" s="907"/>
    </row>
    <row r="191" spans="3:5" ht="15.75" customHeight="1">
      <c r="C191" s="907"/>
      <c r="D191" s="907"/>
      <c r="E191" s="907"/>
    </row>
    <row r="192" spans="3:5" ht="15.75" customHeight="1">
      <c r="C192" s="907"/>
      <c r="D192" s="907"/>
      <c r="E192" s="907"/>
    </row>
    <row r="193" spans="3:5" ht="15.75" customHeight="1">
      <c r="C193" s="907"/>
      <c r="D193" s="907"/>
      <c r="E193" s="907"/>
    </row>
    <row r="194" spans="3:5" ht="15.75" customHeight="1">
      <c r="C194" s="907"/>
      <c r="D194" s="907"/>
      <c r="E194" s="907"/>
    </row>
    <row r="195" spans="3:5" ht="15.75" customHeight="1">
      <c r="C195" s="907"/>
      <c r="D195" s="907"/>
      <c r="E195" s="907"/>
    </row>
    <row r="196" spans="3:5" ht="15.75" customHeight="1">
      <c r="C196" s="907"/>
      <c r="D196" s="907"/>
      <c r="E196" s="907"/>
    </row>
    <row r="197" spans="3:5" ht="15.75" customHeight="1">
      <c r="C197" s="907"/>
      <c r="D197" s="907"/>
      <c r="E197" s="907"/>
    </row>
    <row r="198" spans="3:5" ht="15.75" customHeight="1">
      <c r="C198" s="907"/>
      <c r="D198" s="907"/>
      <c r="E198" s="907"/>
    </row>
    <row r="199" spans="3:5" ht="15.75" customHeight="1">
      <c r="C199" s="907"/>
      <c r="D199" s="907"/>
      <c r="E199" s="907"/>
    </row>
    <row r="200" spans="3:5" ht="15.75" customHeight="1">
      <c r="C200" s="907"/>
      <c r="D200" s="907"/>
      <c r="E200" s="907"/>
    </row>
    <row r="201" spans="3:5" ht="15.75" customHeight="1">
      <c r="C201" s="907"/>
      <c r="D201" s="907"/>
      <c r="E201" s="907"/>
    </row>
    <row r="202" spans="3:5" ht="15.75" customHeight="1">
      <c r="C202" s="907"/>
      <c r="D202" s="907"/>
      <c r="E202" s="907"/>
    </row>
    <row r="203" spans="3:5" ht="15.75" customHeight="1">
      <c r="C203" s="907"/>
      <c r="D203" s="907"/>
      <c r="E203" s="907"/>
    </row>
    <row r="204" spans="3:5" ht="15.75" customHeight="1">
      <c r="C204" s="907"/>
      <c r="D204" s="907"/>
      <c r="E204" s="907"/>
    </row>
    <row r="205" spans="3:5" ht="15.75" customHeight="1">
      <c r="C205" s="907"/>
      <c r="D205" s="907"/>
      <c r="E205" s="907"/>
    </row>
    <row r="206" spans="3:5" ht="15.75" customHeight="1">
      <c r="C206" s="907"/>
      <c r="D206" s="907"/>
      <c r="E206" s="907"/>
    </row>
    <row r="207" spans="3:5" ht="15.75" customHeight="1">
      <c r="C207" s="907"/>
      <c r="D207" s="907"/>
      <c r="E207" s="907"/>
    </row>
    <row r="208" spans="3:5" ht="15.75" customHeight="1">
      <c r="C208" s="907"/>
      <c r="D208" s="907"/>
      <c r="E208" s="907"/>
    </row>
    <row r="209" spans="3:5" ht="15.75" customHeight="1">
      <c r="C209" s="907"/>
      <c r="D209" s="907"/>
      <c r="E209" s="907"/>
    </row>
    <row r="210" spans="3:5" ht="15.75" customHeight="1">
      <c r="C210" s="907"/>
      <c r="D210" s="907"/>
      <c r="E210" s="907"/>
    </row>
    <row r="211" spans="3:5" ht="15.75" customHeight="1">
      <c r="C211" s="907"/>
      <c r="D211" s="907"/>
      <c r="E211" s="907"/>
    </row>
    <row r="212" spans="3:5" ht="15.75" customHeight="1">
      <c r="C212" s="907"/>
      <c r="D212" s="907"/>
      <c r="E212" s="907"/>
    </row>
    <row r="213" spans="3:5" ht="15.75" customHeight="1">
      <c r="C213" s="907"/>
      <c r="D213" s="907"/>
      <c r="E213" s="907"/>
    </row>
    <row r="214" spans="3:5" ht="15.75" customHeight="1">
      <c r="C214" s="907"/>
      <c r="D214" s="907"/>
      <c r="E214" s="907"/>
    </row>
    <row r="215" spans="3:5" ht="15.75" customHeight="1">
      <c r="C215" s="907"/>
      <c r="D215" s="907"/>
      <c r="E215" s="907"/>
    </row>
    <row r="216" spans="3:5" ht="15.75" customHeight="1">
      <c r="C216" s="907"/>
      <c r="D216" s="907"/>
      <c r="E216" s="907"/>
    </row>
    <row r="217" spans="3:5" ht="15.75" customHeight="1">
      <c r="C217" s="907"/>
      <c r="D217" s="907"/>
      <c r="E217" s="907"/>
    </row>
    <row r="218" spans="3:5" ht="15.75" customHeight="1">
      <c r="C218" s="907"/>
      <c r="D218" s="907"/>
      <c r="E218" s="907"/>
    </row>
    <row r="219" spans="3:5" ht="15.75" customHeight="1">
      <c r="C219" s="907"/>
      <c r="D219" s="907"/>
      <c r="E219" s="907"/>
    </row>
    <row r="220" spans="3:5" ht="15.75" customHeight="1">
      <c r="C220" s="907"/>
      <c r="D220" s="907"/>
      <c r="E220" s="907"/>
    </row>
    <row r="221" spans="3:5" ht="15.75" customHeight="1">
      <c r="C221" s="907"/>
      <c r="D221" s="907"/>
      <c r="E221" s="907"/>
    </row>
    <row r="222" spans="3:5" ht="15.75" customHeight="1">
      <c r="C222" s="907"/>
      <c r="D222" s="907"/>
      <c r="E222" s="907"/>
    </row>
    <row r="223" spans="3:5" ht="15.75" customHeight="1">
      <c r="C223" s="907"/>
      <c r="D223" s="907"/>
      <c r="E223" s="907"/>
    </row>
    <row r="224" spans="3:5" ht="15.75" customHeight="1">
      <c r="C224" s="907"/>
      <c r="D224" s="907"/>
      <c r="E224" s="907"/>
    </row>
    <row r="225" spans="3:5" ht="15.75" customHeight="1">
      <c r="C225" s="907"/>
      <c r="D225" s="907"/>
      <c r="E225" s="907"/>
    </row>
    <row r="226" spans="3:5" ht="15.75" customHeight="1">
      <c r="C226" s="907"/>
      <c r="D226" s="907"/>
      <c r="E226" s="907"/>
    </row>
    <row r="227" spans="3:5" ht="15.75" customHeight="1">
      <c r="C227" s="907"/>
      <c r="D227" s="907"/>
      <c r="E227" s="907"/>
    </row>
    <row r="228" spans="3:5" ht="15.75" customHeight="1">
      <c r="C228" s="907"/>
      <c r="D228" s="907"/>
      <c r="E228" s="907"/>
    </row>
    <row r="229" spans="3:5" ht="15.75" customHeight="1">
      <c r="C229" s="907"/>
      <c r="D229" s="907"/>
      <c r="E229" s="907"/>
    </row>
    <row r="230" spans="3:5" ht="15.75" customHeight="1">
      <c r="C230" s="907"/>
      <c r="D230" s="907"/>
      <c r="E230" s="907"/>
    </row>
    <row r="231" spans="3:5" ht="15.75" customHeight="1">
      <c r="C231" s="907"/>
      <c r="D231" s="907"/>
      <c r="E231" s="907"/>
    </row>
    <row r="232" spans="3:5" ht="15.75" customHeight="1">
      <c r="C232" s="907"/>
      <c r="D232" s="907"/>
      <c r="E232" s="907"/>
    </row>
    <row r="233" spans="3:5" ht="15.75" customHeight="1">
      <c r="C233" s="907"/>
      <c r="D233" s="907"/>
      <c r="E233" s="907"/>
    </row>
    <row r="234" spans="3:5" ht="15.75" customHeight="1">
      <c r="C234" s="907"/>
      <c r="D234" s="907"/>
      <c r="E234" s="907"/>
    </row>
    <row r="235" spans="3:5" ht="15.75" customHeight="1">
      <c r="C235" s="907"/>
      <c r="D235" s="907"/>
      <c r="E235" s="907"/>
    </row>
    <row r="236" spans="3:5" ht="15.75" customHeight="1">
      <c r="C236" s="907"/>
      <c r="D236" s="907"/>
      <c r="E236" s="907"/>
    </row>
    <row r="237" spans="3:5" ht="15.75" customHeight="1">
      <c r="C237" s="907"/>
      <c r="D237" s="907"/>
      <c r="E237" s="907"/>
    </row>
    <row r="238" spans="3:5" ht="15.75" customHeight="1">
      <c r="C238" s="907"/>
      <c r="D238" s="907"/>
      <c r="E238" s="907"/>
    </row>
    <row r="239" spans="3:5" ht="15.75" customHeight="1">
      <c r="C239" s="907"/>
      <c r="D239" s="907"/>
      <c r="E239" s="907"/>
    </row>
    <row r="240" spans="3:5" ht="15.75" customHeight="1">
      <c r="C240" s="907"/>
      <c r="D240" s="907"/>
      <c r="E240" s="907"/>
    </row>
    <row r="241" spans="1:5" ht="15.75" customHeight="1">
      <c r="C241" s="907"/>
      <c r="D241" s="907"/>
      <c r="E241" s="907"/>
    </row>
    <row r="242" spans="1:5" ht="15.75" customHeight="1">
      <c r="C242" s="907"/>
      <c r="D242" s="907"/>
      <c r="E242" s="907"/>
    </row>
    <row r="243" spans="1:5" ht="15.75" customHeight="1">
      <c r="C243" s="907"/>
      <c r="D243" s="907"/>
      <c r="E243" s="907"/>
    </row>
    <row r="244" spans="1:5" ht="15.75" customHeight="1">
      <c r="C244" s="907"/>
      <c r="D244" s="907"/>
      <c r="E244" s="907"/>
    </row>
    <row r="245" spans="1:5" ht="15.75" customHeight="1">
      <c r="C245" s="907"/>
      <c r="D245" s="907"/>
      <c r="E245" s="907"/>
    </row>
    <row r="246" spans="1:5" ht="15.75" customHeight="1">
      <c r="C246" s="907"/>
      <c r="D246" s="907"/>
      <c r="E246" s="907"/>
    </row>
    <row r="247" spans="1:5" ht="15.75" customHeight="1">
      <c r="C247" s="907"/>
      <c r="D247" s="907"/>
      <c r="E247" s="907"/>
    </row>
    <row r="248" spans="1:5" ht="15.75" customHeight="1">
      <c r="C248" s="907"/>
      <c r="D248" s="907"/>
      <c r="E248" s="907"/>
    </row>
    <row r="249" spans="1:5" ht="15.75" customHeight="1">
      <c r="C249" s="907"/>
      <c r="D249" s="907"/>
      <c r="E249" s="907"/>
    </row>
    <row r="250" spans="1:5" ht="15.75" customHeight="1">
      <c r="C250" s="907"/>
      <c r="D250" s="907"/>
      <c r="E250" s="907"/>
    </row>
    <row r="251" spans="1:5" ht="15.75" customHeight="1">
      <c r="C251" s="907"/>
      <c r="D251" s="907"/>
      <c r="E251" s="907"/>
    </row>
    <row r="252" spans="1:5" ht="15.75" customHeight="1">
      <c r="C252" s="907"/>
      <c r="D252" s="907"/>
      <c r="E252" s="907"/>
    </row>
    <row r="253" spans="1:5" ht="15.75" customHeight="1">
      <c r="C253" s="907"/>
      <c r="D253" s="907"/>
      <c r="E253" s="907"/>
    </row>
    <row r="254" spans="1:5" ht="15.75" customHeight="1">
      <c r="C254" s="907"/>
      <c r="D254" s="907"/>
      <c r="E254" s="907"/>
    </row>
    <row r="255" spans="1:5" ht="15" customHeight="1">
      <c r="A255" s="58"/>
      <c r="C255" s="907"/>
      <c r="D255" s="907"/>
      <c r="E255" s="907"/>
    </row>
    <row r="256" spans="1:5" ht="15" customHeight="1">
      <c r="A256" s="58"/>
      <c r="C256" s="907"/>
      <c r="D256" s="907"/>
      <c r="E256" s="907"/>
    </row>
    <row r="257" spans="1:5" ht="15" customHeight="1">
      <c r="A257" s="58"/>
      <c r="C257" s="907"/>
      <c r="D257" s="907"/>
      <c r="E257" s="907"/>
    </row>
    <row r="258" spans="1:5" ht="15" customHeight="1">
      <c r="A258" s="58"/>
      <c r="C258" s="907"/>
      <c r="D258" s="907"/>
      <c r="E258" s="907"/>
    </row>
    <row r="259" spans="1:5" ht="15" customHeight="1">
      <c r="A259" s="58"/>
      <c r="C259" s="907"/>
      <c r="D259" s="907"/>
      <c r="E259" s="907"/>
    </row>
    <row r="260" spans="1:5" ht="15" customHeight="1">
      <c r="A260" s="58"/>
      <c r="C260" s="907"/>
      <c r="D260" s="907"/>
      <c r="E260" s="907"/>
    </row>
    <row r="261" spans="1:5" ht="15.75" customHeight="1">
      <c r="C261" s="907"/>
      <c r="D261" s="907"/>
      <c r="E261" s="907"/>
    </row>
    <row r="262" spans="1:5" ht="15.75" customHeight="1">
      <c r="C262" s="907"/>
      <c r="D262" s="907"/>
      <c r="E262" s="907"/>
    </row>
    <row r="263" spans="1:5" ht="15.75" customHeight="1">
      <c r="C263" s="907"/>
      <c r="D263" s="907"/>
      <c r="E263" s="907"/>
    </row>
    <row r="264" spans="1:5" ht="15.75" customHeight="1">
      <c r="C264" s="907"/>
      <c r="D264" s="907"/>
      <c r="E264" s="907"/>
    </row>
    <row r="265" spans="1:5" ht="15.75" customHeight="1">
      <c r="C265" s="907"/>
      <c r="D265" s="907"/>
      <c r="E265" s="907"/>
    </row>
    <row r="266" spans="1:5" ht="15.75" customHeight="1">
      <c r="C266" s="907"/>
      <c r="D266" s="907"/>
      <c r="E266" s="907"/>
    </row>
    <row r="267" spans="1:5" ht="15.75" customHeight="1">
      <c r="C267" s="907"/>
      <c r="D267" s="907"/>
      <c r="E267" s="907"/>
    </row>
    <row r="268" spans="1:5" ht="15.75" customHeight="1">
      <c r="C268" s="907"/>
      <c r="D268" s="907"/>
      <c r="E268" s="907"/>
    </row>
    <row r="269" spans="1:5" ht="15.75" customHeight="1">
      <c r="C269" s="907"/>
      <c r="D269" s="907"/>
      <c r="E269" s="907"/>
    </row>
    <row r="270" spans="1:5" ht="15.75" customHeight="1">
      <c r="C270" s="907"/>
      <c r="D270" s="907"/>
      <c r="E270" s="907"/>
    </row>
    <row r="271" spans="1:5" ht="15.75" customHeight="1">
      <c r="C271" s="907"/>
      <c r="D271" s="907"/>
      <c r="E271" s="907"/>
    </row>
    <row r="272" spans="1:5" ht="15.75" customHeight="1">
      <c r="C272" s="907"/>
      <c r="D272" s="907"/>
      <c r="E272" s="907"/>
    </row>
    <row r="273" spans="3:5" ht="15.75" customHeight="1">
      <c r="C273" s="907"/>
      <c r="D273" s="907"/>
      <c r="E273" s="907"/>
    </row>
    <row r="274" spans="3:5" ht="15.75" customHeight="1">
      <c r="C274" s="907"/>
      <c r="D274" s="907"/>
      <c r="E274" s="907"/>
    </row>
    <row r="275" spans="3:5" ht="15.75" customHeight="1">
      <c r="C275" s="907"/>
      <c r="D275" s="907"/>
      <c r="E275" s="907"/>
    </row>
    <row r="276" spans="3:5" ht="15.75" customHeight="1">
      <c r="C276" s="907"/>
      <c r="D276" s="907"/>
      <c r="E276" s="907"/>
    </row>
    <row r="277" spans="3:5" ht="15.75" customHeight="1">
      <c r="C277" s="907"/>
      <c r="D277" s="907"/>
      <c r="E277" s="907"/>
    </row>
    <row r="278" spans="3:5" ht="15.75" customHeight="1">
      <c r="C278" s="907"/>
      <c r="D278" s="907"/>
      <c r="E278" s="907"/>
    </row>
    <row r="279" spans="3:5" ht="15.75" customHeight="1">
      <c r="C279" s="907"/>
      <c r="D279" s="907"/>
      <c r="E279" s="907"/>
    </row>
    <row r="280" spans="3:5" ht="15.75" customHeight="1">
      <c r="C280" s="907"/>
      <c r="D280" s="907"/>
      <c r="E280" s="907"/>
    </row>
    <row r="281" spans="3:5" ht="15.75" customHeight="1">
      <c r="C281" s="907"/>
      <c r="D281" s="907"/>
      <c r="E281" s="907"/>
    </row>
    <row r="282" spans="3:5" ht="15.75" customHeight="1">
      <c r="C282" s="907"/>
      <c r="D282" s="907"/>
      <c r="E282" s="907"/>
    </row>
    <row r="283" spans="3:5" ht="15.75" customHeight="1">
      <c r="C283" s="907"/>
      <c r="D283" s="907"/>
      <c r="E283" s="907"/>
    </row>
    <row r="284" spans="3:5" ht="15.75" customHeight="1">
      <c r="C284" s="907"/>
      <c r="D284" s="907"/>
      <c r="E284" s="907"/>
    </row>
    <row r="285" spans="3:5" ht="15.75" customHeight="1">
      <c r="C285" s="907"/>
      <c r="D285" s="907"/>
      <c r="E285" s="907"/>
    </row>
    <row r="286" spans="3:5" ht="15.75" customHeight="1">
      <c r="C286" s="907"/>
      <c r="D286" s="907"/>
      <c r="E286" s="907"/>
    </row>
    <row r="287" spans="3:5" ht="15.75" customHeight="1">
      <c r="C287" s="907"/>
      <c r="D287" s="907"/>
      <c r="E287" s="907"/>
    </row>
    <row r="288" spans="3:5" ht="15.75" customHeight="1">
      <c r="C288" s="907"/>
      <c r="D288" s="907"/>
      <c r="E288" s="907"/>
    </row>
    <row r="289" spans="3:5" ht="15.75" customHeight="1">
      <c r="C289" s="907"/>
      <c r="D289" s="907"/>
      <c r="E289" s="907"/>
    </row>
    <row r="290" spans="3:5" ht="15.75" customHeight="1">
      <c r="C290" s="907"/>
      <c r="D290" s="907"/>
      <c r="E290" s="907"/>
    </row>
    <row r="291" spans="3:5" ht="15.75" customHeight="1">
      <c r="C291" s="907"/>
      <c r="D291" s="907"/>
      <c r="E291" s="907"/>
    </row>
    <row r="292" spans="3:5" ht="15.75" customHeight="1">
      <c r="C292" s="907"/>
      <c r="D292" s="907"/>
      <c r="E292" s="907"/>
    </row>
    <row r="293" spans="3:5" ht="15.75" customHeight="1">
      <c r="C293" s="907"/>
      <c r="D293" s="907"/>
      <c r="E293" s="907"/>
    </row>
    <row r="294" spans="3:5" ht="15.75" customHeight="1">
      <c r="C294" s="907"/>
      <c r="D294" s="907"/>
      <c r="E294" s="907"/>
    </row>
    <row r="295" spans="3:5" ht="15.75" customHeight="1">
      <c r="C295" s="907"/>
      <c r="D295" s="907"/>
      <c r="E295" s="907"/>
    </row>
    <row r="296" spans="3:5" ht="15.75" customHeight="1">
      <c r="C296" s="907"/>
      <c r="D296" s="907"/>
      <c r="E296" s="907"/>
    </row>
    <row r="297" spans="3:5" ht="15.75" customHeight="1">
      <c r="C297" s="907"/>
      <c r="D297" s="907"/>
      <c r="E297" s="907"/>
    </row>
    <row r="298" spans="3:5" ht="15.75" customHeight="1">
      <c r="C298" s="907"/>
      <c r="D298" s="907"/>
      <c r="E298" s="907"/>
    </row>
    <row r="299" spans="3:5" ht="15.75" customHeight="1">
      <c r="C299" s="907"/>
      <c r="D299" s="907"/>
      <c r="E299" s="907"/>
    </row>
    <row r="300" spans="3:5" ht="15.75" customHeight="1">
      <c r="C300" s="907"/>
      <c r="D300" s="907"/>
      <c r="E300" s="907"/>
    </row>
    <row r="301" spans="3:5" ht="15.75" customHeight="1">
      <c r="C301" s="907"/>
      <c r="D301" s="907"/>
      <c r="E301" s="907"/>
    </row>
    <row r="302" spans="3:5" ht="15.75" customHeight="1">
      <c r="C302" s="907"/>
      <c r="D302" s="907"/>
      <c r="E302" s="907"/>
    </row>
    <row r="303" spans="3:5" ht="15.75" customHeight="1">
      <c r="C303" s="907"/>
      <c r="D303" s="907"/>
      <c r="E303" s="907"/>
    </row>
    <row r="304" spans="3:5" ht="15.75" customHeight="1">
      <c r="C304" s="907"/>
      <c r="D304" s="907"/>
      <c r="E304" s="907"/>
    </row>
    <row r="305" spans="3:5" ht="15.75" customHeight="1">
      <c r="C305" s="907"/>
      <c r="D305" s="907"/>
      <c r="E305" s="907"/>
    </row>
    <row r="306" spans="3:5" ht="15.75" customHeight="1">
      <c r="C306" s="907"/>
      <c r="D306" s="907"/>
      <c r="E306" s="907"/>
    </row>
    <row r="307" spans="3:5" ht="15.75" customHeight="1">
      <c r="C307" s="907"/>
      <c r="D307" s="907"/>
      <c r="E307" s="907"/>
    </row>
    <row r="308" spans="3:5" ht="15.75" customHeight="1">
      <c r="C308" s="907"/>
      <c r="D308" s="907"/>
      <c r="E308" s="907"/>
    </row>
    <row r="309" spans="3:5" ht="15.75" customHeight="1">
      <c r="C309" s="907"/>
      <c r="D309" s="907"/>
      <c r="E309" s="907"/>
    </row>
    <row r="310" spans="3:5" ht="15.75" customHeight="1">
      <c r="C310" s="907"/>
      <c r="D310" s="907"/>
      <c r="E310" s="907"/>
    </row>
    <row r="311" spans="3:5" ht="15.75" customHeight="1">
      <c r="C311" s="907"/>
      <c r="D311" s="907"/>
      <c r="E311" s="907"/>
    </row>
    <row r="312" spans="3:5" ht="15.75" customHeight="1">
      <c r="C312" s="907"/>
      <c r="D312" s="907"/>
      <c r="E312" s="907"/>
    </row>
    <row r="313" spans="3:5" ht="15.75" customHeight="1">
      <c r="C313" s="907"/>
      <c r="D313" s="907"/>
      <c r="E313" s="907"/>
    </row>
    <row r="314" spans="3:5" ht="15.75" customHeight="1">
      <c r="C314" s="907"/>
      <c r="D314" s="907"/>
      <c r="E314" s="907"/>
    </row>
    <row r="315" spans="3:5" ht="15.75" customHeight="1">
      <c r="C315" s="907"/>
      <c r="D315" s="907"/>
      <c r="E315" s="907"/>
    </row>
    <row r="316" spans="3:5" ht="15.75" customHeight="1">
      <c r="C316" s="907"/>
      <c r="D316" s="907"/>
      <c r="E316" s="907"/>
    </row>
    <row r="317" spans="3:5" ht="15.75" customHeight="1">
      <c r="C317" s="907"/>
      <c r="D317" s="907"/>
      <c r="E317" s="907"/>
    </row>
    <row r="318" spans="3:5" ht="15.75" customHeight="1">
      <c r="C318" s="907"/>
      <c r="D318" s="907"/>
      <c r="E318" s="907"/>
    </row>
    <row r="319" spans="3:5" ht="15.75" customHeight="1">
      <c r="C319" s="907"/>
      <c r="D319" s="907"/>
      <c r="E319" s="907"/>
    </row>
    <row r="320" spans="3:5" ht="15.75" customHeight="1">
      <c r="C320" s="907"/>
      <c r="D320" s="907"/>
      <c r="E320" s="907"/>
    </row>
    <row r="321" spans="3:5" ht="15.75" customHeight="1">
      <c r="C321" s="907"/>
      <c r="D321" s="907"/>
      <c r="E321" s="907"/>
    </row>
    <row r="322" spans="3:5" ht="15.75" customHeight="1">
      <c r="C322" s="907"/>
      <c r="D322" s="907"/>
      <c r="E322" s="907"/>
    </row>
    <row r="323" spans="3:5" ht="15.75" customHeight="1">
      <c r="C323" s="907"/>
      <c r="D323" s="907"/>
      <c r="E323" s="907"/>
    </row>
    <row r="324" spans="3:5" ht="15.75" customHeight="1">
      <c r="C324" s="907"/>
      <c r="D324" s="907"/>
      <c r="E324" s="907"/>
    </row>
    <row r="325" spans="3:5" ht="15.75" customHeight="1">
      <c r="C325" s="907"/>
      <c r="D325" s="907"/>
      <c r="E325" s="907"/>
    </row>
    <row r="326" spans="3:5" ht="15.75" customHeight="1">
      <c r="C326" s="907"/>
      <c r="D326" s="907"/>
      <c r="E326" s="907"/>
    </row>
    <row r="327" spans="3:5" ht="15.75" customHeight="1">
      <c r="C327" s="907"/>
      <c r="D327" s="907"/>
      <c r="E327" s="907"/>
    </row>
    <row r="328" spans="3:5" ht="15.75" customHeight="1">
      <c r="C328" s="907"/>
      <c r="D328" s="907"/>
      <c r="E328" s="907"/>
    </row>
    <row r="329" spans="3:5" ht="15.75" customHeight="1">
      <c r="C329" s="907"/>
      <c r="D329" s="907"/>
      <c r="E329" s="907"/>
    </row>
    <row r="330" spans="3:5" ht="15.75" customHeight="1">
      <c r="C330" s="907"/>
      <c r="D330" s="907"/>
      <c r="E330" s="907"/>
    </row>
    <row r="331" spans="3:5" ht="15.75" customHeight="1">
      <c r="C331" s="907"/>
      <c r="D331" s="907"/>
      <c r="E331" s="907"/>
    </row>
    <row r="332" spans="3:5" ht="15.75" customHeight="1">
      <c r="C332" s="907"/>
      <c r="D332" s="907"/>
      <c r="E332" s="907"/>
    </row>
    <row r="333" spans="3:5" ht="15.75" customHeight="1">
      <c r="C333" s="907"/>
      <c r="D333" s="907"/>
      <c r="E333" s="907"/>
    </row>
    <row r="334" spans="3:5" ht="15.75" customHeight="1">
      <c r="C334" s="907"/>
      <c r="D334" s="907"/>
      <c r="E334" s="907"/>
    </row>
    <row r="335" spans="3:5" ht="15.75" customHeight="1">
      <c r="C335" s="907"/>
      <c r="D335" s="907"/>
      <c r="E335" s="907"/>
    </row>
    <row r="336" spans="3:5" ht="15.75" customHeight="1">
      <c r="C336" s="907"/>
      <c r="D336" s="907"/>
      <c r="E336" s="907"/>
    </row>
    <row r="337" spans="3:5" ht="15.75" customHeight="1">
      <c r="C337" s="907"/>
      <c r="D337" s="907"/>
      <c r="E337" s="907"/>
    </row>
    <row r="338" spans="3:5" ht="15.75" customHeight="1">
      <c r="C338" s="907"/>
      <c r="D338" s="907"/>
      <c r="E338" s="907"/>
    </row>
    <row r="339" spans="3:5" ht="15.75" customHeight="1">
      <c r="C339" s="907"/>
      <c r="D339" s="907"/>
      <c r="E339" s="907"/>
    </row>
    <row r="340" spans="3:5" ht="15.75" customHeight="1">
      <c r="C340" s="907"/>
      <c r="D340" s="907"/>
      <c r="E340" s="907"/>
    </row>
    <row r="341" spans="3:5" ht="15.75" customHeight="1">
      <c r="C341" s="907"/>
      <c r="D341" s="907"/>
      <c r="E341" s="907"/>
    </row>
    <row r="342" spans="3:5" ht="15.75" customHeight="1">
      <c r="C342" s="907"/>
      <c r="D342" s="907"/>
      <c r="E342" s="907"/>
    </row>
    <row r="343" spans="3:5" ht="15.75" customHeight="1">
      <c r="C343" s="907"/>
      <c r="D343" s="907"/>
      <c r="E343" s="907"/>
    </row>
    <row r="344" spans="3:5" ht="15.75" customHeight="1">
      <c r="C344" s="907"/>
      <c r="D344" s="907"/>
      <c r="E344" s="907"/>
    </row>
    <row r="345" spans="3:5" ht="15.75" customHeight="1">
      <c r="C345" s="907"/>
      <c r="D345" s="907"/>
      <c r="E345" s="907"/>
    </row>
    <row r="346" spans="3:5" ht="15.75" customHeight="1">
      <c r="C346" s="907"/>
      <c r="D346" s="907"/>
      <c r="E346" s="907"/>
    </row>
    <row r="347" spans="3:5" ht="15.75" customHeight="1">
      <c r="C347" s="907"/>
      <c r="D347" s="907"/>
      <c r="E347" s="907"/>
    </row>
    <row r="348" spans="3:5" ht="15.75" customHeight="1">
      <c r="C348" s="907"/>
      <c r="D348" s="907"/>
      <c r="E348" s="907"/>
    </row>
    <row r="349" spans="3:5" ht="15.75" customHeight="1">
      <c r="C349" s="907"/>
      <c r="D349" s="907"/>
      <c r="E349" s="907"/>
    </row>
    <row r="350" spans="3:5" ht="15.75" customHeight="1">
      <c r="C350" s="907"/>
      <c r="D350" s="907"/>
      <c r="E350" s="907"/>
    </row>
    <row r="351" spans="3:5" ht="15.75" customHeight="1">
      <c r="C351" s="907"/>
      <c r="D351" s="907"/>
      <c r="E351" s="907"/>
    </row>
    <row r="352" spans="3:5" ht="15.75" customHeight="1">
      <c r="C352" s="907"/>
      <c r="D352" s="907"/>
      <c r="E352" s="907"/>
    </row>
    <row r="353" spans="3:5" ht="15.75" customHeight="1">
      <c r="C353" s="907"/>
      <c r="D353" s="907"/>
      <c r="E353" s="907"/>
    </row>
    <row r="354" spans="3:5" ht="15.75" customHeight="1">
      <c r="C354" s="907"/>
      <c r="D354" s="907"/>
      <c r="E354" s="907"/>
    </row>
    <row r="355" spans="3:5" ht="15.75" customHeight="1">
      <c r="C355" s="907"/>
      <c r="D355" s="907"/>
      <c r="E355" s="907"/>
    </row>
    <row r="356" spans="3:5" ht="15.75" customHeight="1">
      <c r="C356" s="907"/>
      <c r="D356" s="907"/>
      <c r="E356" s="907"/>
    </row>
    <row r="357" spans="3:5" ht="15.75" customHeight="1">
      <c r="C357" s="907"/>
      <c r="D357" s="907"/>
      <c r="E357" s="907"/>
    </row>
    <row r="358" spans="3:5" ht="15.75" customHeight="1">
      <c r="C358" s="907"/>
      <c r="D358" s="907"/>
      <c r="E358" s="907"/>
    </row>
    <row r="359" spans="3:5" ht="15.75" customHeight="1">
      <c r="C359" s="907"/>
      <c r="D359" s="907"/>
      <c r="E359" s="907"/>
    </row>
    <row r="360" spans="3:5" ht="15.75" customHeight="1">
      <c r="C360" s="907"/>
      <c r="D360" s="907"/>
      <c r="E360" s="907"/>
    </row>
    <row r="361" spans="3:5" ht="15.75" customHeight="1">
      <c r="C361" s="907"/>
      <c r="D361" s="907"/>
      <c r="E361" s="907"/>
    </row>
    <row r="362" spans="3:5" ht="15.75" customHeight="1">
      <c r="C362" s="907"/>
      <c r="D362" s="907"/>
      <c r="E362" s="907"/>
    </row>
    <row r="363" spans="3:5" ht="15.75" customHeight="1">
      <c r="C363" s="907"/>
      <c r="D363" s="907"/>
      <c r="E363" s="907"/>
    </row>
    <row r="364" spans="3:5" ht="15.75" customHeight="1">
      <c r="C364" s="907"/>
      <c r="D364" s="907"/>
      <c r="E364" s="907"/>
    </row>
    <row r="365" spans="3:5" ht="15.75" customHeight="1">
      <c r="C365" s="907"/>
      <c r="D365" s="907"/>
      <c r="E365" s="907"/>
    </row>
    <row r="366" spans="3:5" ht="15.75" customHeight="1">
      <c r="C366" s="907"/>
      <c r="D366" s="907"/>
      <c r="E366" s="907"/>
    </row>
    <row r="367" spans="3:5" ht="15.75" customHeight="1">
      <c r="C367" s="907"/>
      <c r="D367" s="907"/>
      <c r="E367" s="907"/>
    </row>
    <row r="368" spans="3:5" ht="15.75" customHeight="1">
      <c r="C368" s="907"/>
      <c r="D368" s="907"/>
      <c r="E368" s="907"/>
    </row>
    <row r="369" spans="3:5" ht="15.75" customHeight="1">
      <c r="C369" s="907"/>
      <c r="D369" s="907"/>
      <c r="E369" s="907"/>
    </row>
    <row r="370" spans="3:5" ht="15.75" customHeight="1">
      <c r="C370" s="907"/>
      <c r="D370" s="907"/>
      <c r="E370" s="907"/>
    </row>
    <row r="371" spans="3:5" ht="15.75" customHeight="1">
      <c r="C371" s="907"/>
      <c r="D371" s="907"/>
      <c r="E371" s="907"/>
    </row>
    <row r="372" spans="3:5" ht="15.75" customHeight="1">
      <c r="C372" s="907"/>
      <c r="D372" s="907"/>
      <c r="E372" s="907"/>
    </row>
    <row r="373" spans="3:5" ht="15.75" customHeight="1">
      <c r="C373" s="907"/>
      <c r="D373" s="907"/>
      <c r="E373" s="907"/>
    </row>
    <row r="374" spans="3:5" ht="15.75" customHeight="1">
      <c r="C374" s="907"/>
      <c r="D374" s="907"/>
      <c r="E374" s="907"/>
    </row>
    <row r="375" spans="3:5" ht="15.75" customHeight="1">
      <c r="C375" s="907"/>
      <c r="D375" s="907"/>
      <c r="E375" s="907"/>
    </row>
    <row r="376" spans="3:5" ht="15.75" customHeight="1">
      <c r="C376" s="907"/>
      <c r="D376" s="907"/>
      <c r="E376" s="907"/>
    </row>
    <row r="377" spans="3:5" ht="15.75" customHeight="1">
      <c r="C377" s="907"/>
      <c r="D377" s="907"/>
      <c r="E377" s="907"/>
    </row>
    <row r="378" spans="3:5" ht="15.75" customHeight="1">
      <c r="C378" s="907"/>
      <c r="D378" s="907"/>
      <c r="E378" s="907"/>
    </row>
    <row r="379" spans="3:5" ht="15.75" customHeight="1">
      <c r="C379" s="907"/>
      <c r="D379" s="907"/>
      <c r="E379" s="907"/>
    </row>
    <row r="380" spans="3:5" ht="15.75" customHeight="1">
      <c r="C380" s="907"/>
      <c r="D380" s="907"/>
      <c r="E380" s="907"/>
    </row>
    <row r="381" spans="3:5" ht="15.75" customHeight="1">
      <c r="C381" s="907"/>
      <c r="D381" s="907"/>
      <c r="E381" s="907"/>
    </row>
    <row r="382" spans="3:5" ht="15.75" customHeight="1">
      <c r="C382" s="907"/>
      <c r="D382" s="907"/>
      <c r="E382" s="907"/>
    </row>
    <row r="383" spans="3:5" ht="15.75" customHeight="1">
      <c r="C383" s="907"/>
      <c r="D383" s="907"/>
      <c r="E383" s="907"/>
    </row>
    <row r="384" spans="3:5" ht="15.75" customHeight="1">
      <c r="C384" s="907"/>
      <c r="D384" s="907"/>
      <c r="E384" s="907"/>
    </row>
    <row r="385" spans="3:5" ht="15.75" customHeight="1">
      <c r="C385" s="907"/>
      <c r="D385" s="907"/>
      <c r="E385" s="907"/>
    </row>
    <row r="386" spans="3:5" ht="15.75" customHeight="1">
      <c r="C386" s="907"/>
      <c r="D386" s="907"/>
      <c r="E386" s="907"/>
    </row>
    <row r="387" spans="3:5" ht="15.75" customHeight="1">
      <c r="C387" s="907"/>
      <c r="D387" s="907"/>
      <c r="E387" s="907"/>
    </row>
    <row r="388" spans="3:5" ht="15.75" customHeight="1">
      <c r="C388" s="907"/>
      <c r="D388" s="907"/>
      <c r="E388" s="907"/>
    </row>
    <row r="389" spans="3:5" ht="15.75" customHeight="1">
      <c r="C389" s="907"/>
      <c r="D389" s="907"/>
      <c r="E389" s="907"/>
    </row>
    <row r="390" spans="3:5" ht="15.75" customHeight="1">
      <c r="C390" s="907"/>
      <c r="D390" s="907"/>
      <c r="E390" s="907"/>
    </row>
    <row r="391" spans="3:5" ht="15.75" customHeight="1">
      <c r="C391" s="907"/>
      <c r="D391" s="907"/>
      <c r="E391" s="907"/>
    </row>
    <row r="392" spans="3:5" ht="15.75" customHeight="1">
      <c r="C392" s="907"/>
      <c r="D392" s="907"/>
      <c r="E392" s="907"/>
    </row>
    <row r="393" spans="3:5" ht="15.75" customHeight="1">
      <c r="C393" s="907"/>
      <c r="D393" s="907"/>
      <c r="E393" s="907"/>
    </row>
    <row r="394" spans="3:5" ht="15.75" customHeight="1">
      <c r="C394" s="907"/>
      <c r="D394" s="907"/>
      <c r="E394" s="907"/>
    </row>
    <row r="395" spans="3:5" ht="15.75" customHeight="1">
      <c r="C395" s="907"/>
      <c r="D395" s="907"/>
      <c r="E395" s="907"/>
    </row>
    <row r="396" spans="3:5" ht="15.75" customHeight="1">
      <c r="C396" s="907"/>
      <c r="D396" s="907"/>
      <c r="E396" s="907"/>
    </row>
    <row r="397" spans="3:5" ht="15.75" customHeight="1">
      <c r="C397" s="907"/>
      <c r="D397" s="907"/>
      <c r="E397" s="907"/>
    </row>
    <row r="398" spans="3:5" ht="15.75" customHeight="1">
      <c r="C398" s="907"/>
      <c r="D398" s="907"/>
      <c r="E398" s="907"/>
    </row>
    <row r="399" spans="3:5" ht="15.75" customHeight="1">
      <c r="C399" s="907"/>
      <c r="D399" s="907"/>
      <c r="E399" s="907"/>
    </row>
    <row r="400" spans="3:5" ht="15.75" customHeight="1">
      <c r="C400" s="907"/>
      <c r="D400" s="907"/>
      <c r="E400" s="907"/>
    </row>
    <row r="401" spans="3:5" ht="15.75" customHeight="1">
      <c r="C401" s="907"/>
      <c r="D401" s="907"/>
      <c r="E401" s="907"/>
    </row>
    <row r="402" spans="3:5" ht="15.75" customHeight="1">
      <c r="C402" s="907"/>
      <c r="D402" s="907"/>
      <c r="E402" s="907"/>
    </row>
    <row r="403" spans="3:5" ht="15.75" customHeight="1">
      <c r="C403" s="907"/>
      <c r="D403" s="907"/>
      <c r="E403" s="907"/>
    </row>
    <row r="404" spans="3:5" ht="15.75" customHeight="1">
      <c r="C404" s="907"/>
      <c r="D404" s="907"/>
      <c r="E404" s="907"/>
    </row>
    <row r="405" spans="3:5" ht="15.75" customHeight="1">
      <c r="C405" s="907"/>
      <c r="D405" s="907"/>
      <c r="E405" s="907"/>
    </row>
    <row r="406" spans="3:5" ht="15.75" customHeight="1">
      <c r="C406" s="907"/>
      <c r="D406" s="907"/>
      <c r="E406" s="907"/>
    </row>
    <row r="407" spans="3:5" ht="15.75" customHeight="1">
      <c r="C407" s="907"/>
      <c r="D407" s="907"/>
      <c r="E407" s="907"/>
    </row>
    <row r="408" spans="3:5" ht="15.75" customHeight="1">
      <c r="C408" s="907"/>
      <c r="D408" s="907"/>
      <c r="E408" s="907"/>
    </row>
    <row r="409" spans="3:5" ht="15.75" customHeight="1">
      <c r="C409" s="907"/>
      <c r="D409" s="907"/>
      <c r="E409" s="907"/>
    </row>
    <row r="410" spans="3:5" ht="15.75" customHeight="1">
      <c r="C410" s="907"/>
      <c r="D410" s="907"/>
      <c r="E410" s="907"/>
    </row>
    <row r="411" spans="3:5" ht="15.75" customHeight="1">
      <c r="C411" s="907"/>
      <c r="D411" s="907"/>
      <c r="E411" s="907"/>
    </row>
    <row r="412" spans="3:5" ht="15.75" customHeight="1">
      <c r="C412" s="907"/>
      <c r="D412" s="907"/>
      <c r="E412" s="907"/>
    </row>
    <row r="413" spans="3:5" ht="15.75" customHeight="1">
      <c r="C413" s="907"/>
      <c r="D413" s="907"/>
      <c r="E413" s="907"/>
    </row>
    <row r="414" spans="3:5" ht="15.75" customHeight="1">
      <c r="C414" s="907"/>
      <c r="D414" s="907"/>
      <c r="E414" s="907"/>
    </row>
    <row r="415" spans="3:5" ht="15.75" customHeight="1">
      <c r="C415" s="907"/>
      <c r="D415" s="907"/>
      <c r="E415" s="907"/>
    </row>
    <row r="416" spans="3:5" ht="15.75" customHeight="1">
      <c r="C416" s="907"/>
      <c r="D416" s="907"/>
      <c r="E416" s="907"/>
    </row>
    <row r="417" spans="3:5" ht="15.75" customHeight="1">
      <c r="C417" s="907"/>
      <c r="D417" s="907"/>
      <c r="E417" s="907"/>
    </row>
    <row r="418" spans="3:5" ht="15.75" customHeight="1">
      <c r="C418" s="907"/>
      <c r="D418" s="907"/>
      <c r="E418" s="907"/>
    </row>
    <row r="419" spans="3:5" ht="15.75" customHeight="1">
      <c r="C419" s="907"/>
      <c r="D419" s="907"/>
      <c r="E419" s="907"/>
    </row>
    <row r="420" spans="3:5" ht="15.75" customHeight="1">
      <c r="C420" s="907"/>
      <c r="D420" s="907"/>
      <c r="E420" s="907"/>
    </row>
    <row r="421" spans="3:5" ht="15.75" customHeight="1">
      <c r="C421" s="907"/>
      <c r="D421" s="907"/>
      <c r="E421" s="907"/>
    </row>
    <row r="422" spans="3:5" ht="15.75" customHeight="1">
      <c r="C422" s="907"/>
      <c r="D422" s="907"/>
      <c r="E422" s="907"/>
    </row>
    <row r="423" spans="3:5" ht="15.75" customHeight="1">
      <c r="C423" s="907"/>
      <c r="D423" s="907"/>
      <c r="E423" s="907"/>
    </row>
    <row r="424" spans="3:5" ht="15.75" customHeight="1">
      <c r="C424" s="907"/>
      <c r="D424" s="907"/>
      <c r="E424" s="907"/>
    </row>
    <row r="425" spans="3:5" ht="15.75" customHeight="1">
      <c r="C425" s="907"/>
      <c r="D425" s="907"/>
      <c r="E425" s="907"/>
    </row>
    <row r="426" spans="3:5" ht="15.75" customHeight="1">
      <c r="C426" s="907"/>
      <c r="D426" s="907"/>
      <c r="E426" s="907"/>
    </row>
    <row r="427" spans="3:5" ht="15.75" customHeight="1">
      <c r="C427" s="907"/>
      <c r="D427" s="907"/>
      <c r="E427" s="907"/>
    </row>
    <row r="428" spans="3:5" ht="15.75" customHeight="1">
      <c r="C428" s="907"/>
      <c r="D428" s="907"/>
      <c r="E428" s="907"/>
    </row>
    <row r="429" spans="3:5" ht="15.75" customHeight="1">
      <c r="C429" s="907"/>
      <c r="D429" s="907"/>
      <c r="E429" s="907"/>
    </row>
    <row r="430" spans="3:5" ht="15.75" customHeight="1">
      <c r="C430" s="907"/>
      <c r="D430" s="907"/>
      <c r="E430" s="907"/>
    </row>
    <row r="431" spans="3:5" ht="15.75" customHeight="1">
      <c r="C431" s="907"/>
      <c r="D431" s="907"/>
      <c r="E431" s="907"/>
    </row>
    <row r="432" spans="3:5" ht="15.75" customHeight="1">
      <c r="C432" s="907"/>
      <c r="D432" s="907"/>
      <c r="E432" s="907"/>
    </row>
    <row r="433" spans="3:5" ht="15.75" customHeight="1">
      <c r="C433" s="907"/>
      <c r="D433" s="907"/>
      <c r="E433" s="907"/>
    </row>
    <row r="434" spans="3:5" ht="15.75" customHeight="1">
      <c r="C434" s="907"/>
      <c r="D434" s="907"/>
      <c r="E434" s="907"/>
    </row>
    <row r="435" spans="3:5" ht="15.75" customHeight="1">
      <c r="C435" s="907"/>
      <c r="D435" s="907"/>
      <c r="E435" s="907"/>
    </row>
    <row r="436" spans="3:5" ht="15.75" customHeight="1">
      <c r="C436" s="907"/>
      <c r="D436" s="907"/>
      <c r="E436" s="907"/>
    </row>
    <row r="437" spans="3:5" ht="15.75" customHeight="1">
      <c r="C437" s="907"/>
      <c r="D437" s="907"/>
      <c r="E437" s="907"/>
    </row>
    <row r="438" spans="3:5" ht="15.75" customHeight="1">
      <c r="C438" s="907"/>
      <c r="D438" s="907"/>
      <c r="E438" s="907"/>
    </row>
    <row r="439" spans="3:5" ht="15.75" customHeight="1">
      <c r="C439" s="907"/>
      <c r="D439" s="907"/>
      <c r="E439" s="907"/>
    </row>
    <row r="440" spans="3:5" ht="15.75" customHeight="1">
      <c r="C440" s="907"/>
      <c r="D440" s="907"/>
      <c r="E440" s="907"/>
    </row>
    <row r="441" spans="3:5" ht="15.75" customHeight="1">
      <c r="C441" s="907"/>
      <c r="D441" s="907"/>
      <c r="E441" s="907"/>
    </row>
    <row r="442" spans="3:5" ht="15.75" customHeight="1">
      <c r="C442" s="907"/>
      <c r="D442" s="907"/>
      <c r="E442" s="907"/>
    </row>
    <row r="443" spans="3:5" ht="15.75" customHeight="1">
      <c r="C443" s="907"/>
      <c r="D443" s="907"/>
      <c r="E443" s="907"/>
    </row>
    <row r="444" spans="3:5" ht="15.75" customHeight="1">
      <c r="C444" s="907"/>
      <c r="D444" s="907"/>
      <c r="E444" s="907"/>
    </row>
    <row r="445" spans="3:5" ht="15.75" customHeight="1">
      <c r="C445" s="907"/>
      <c r="D445" s="907"/>
      <c r="E445" s="907"/>
    </row>
    <row r="446" spans="3:5" ht="15.75" customHeight="1">
      <c r="C446" s="907"/>
      <c r="D446" s="907"/>
      <c r="E446" s="907"/>
    </row>
    <row r="447" spans="3:5" ht="15.75" customHeight="1">
      <c r="C447" s="907"/>
      <c r="D447" s="907"/>
      <c r="E447" s="907"/>
    </row>
    <row r="448" spans="3:5" ht="15.75" customHeight="1">
      <c r="C448" s="907"/>
      <c r="D448" s="907"/>
      <c r="E448" s="907"/>
    </row>
    <row r="449" spans="3:5" ht="15.75" customHeight="1">
      <c r="C449" s="907"/>
      <c r="D449" s="907"/>
      <c r="E449" s="907"/>
    </row>
    <row r="450" spans="3:5" ht="15.75" customHeight="1">
      <c r="C450" s="907"/>
      <c r="D450" s="907"/>
      <c r="E450" s="907"/>
    </row>
    <row r="451" spans="3:5" ht="15.75" customHeight="1">
      <c r="C451" s="907"/>
      <c r="D451" s="907"/>
      <c r="E451" s="907"/>
    </row>
    <row r="452" spans="3:5" ht="15.75" customHeight="1">
      <c r="C452" s="907"/>
      <c r="D452" s="907"/>
      <c r="E452" s="907"/>
    </row>
    <row r="453" spans="3:5" ht="15.75" customHeight="1">
      <c r="C453" s="907"/>
      <c r="D453" s="907"/>
      <c r="E453" s="907"/>
    </row>
    <row r="454" spans="3:5" ht="15.75" customHeight="1">
      <c r="C454" s="907"/>
      <c r="D454" s="907"/>
      <c r="E454" s="907"/>
    </row>
    <row r="455" spans="3:5" ht="15.75" customHeight="1">
      <c r="C455" s="907"/>
      <c r="D455" s="907"/>
      <c r="E455" s="907"/>
    </row>
    <row r="456" spans="3:5" ht="15.75" customHeight="1">
      <c r="C456" s="907"/>
      <c r="D456" s="907"/>
      <c r="E456" s="907"/>
    </row>
    <row r="457" spans="3:5" ht="15.75" customHeight="1">
      <c r="C457" s="907"/>
      <c r="D457" s="907"/>
      <c r="E457" s="907"/>
    </row>
    <row r="458" spans="3:5" ht="15.75" customHeight="1">
      <c r="C458" s="907"/>
      <c r="D458" s="907"/>
      <c r="E458" s="907"/>
    </row>
    <row r="459" spans="3:5" ht="15.75" customHeight="1">
      <c r="C459" s="907"/>
      <c r="D459" s="907"/>
      <c r="E459" s="907"/>
    </row>
    <row r="460" spans="3:5" ht="15.75" customHeight="1">
      <c r="C460" s="907"/>
      <c r="D460" s="907"/>
      <c r="E460" s="907"/>
    </row>
    <row r="461" spans="3:5" ht="15.75" customHeight="1">
      <c r="C461" s="907"/>
      <c r="D461" s="907"/>
      <c r="E461" s="907"/>
    </row>
    <row r="462" spans="3:5" ht="15.75" customHeight="1">
      <c r="C462" s="907"/>
      <c r="D462" s="907"/>
      <c r="E462" s="907"/>
    </row>
    <row r="463" spans="3:5" ht="15.75" customHeight="1">
      <c r="C463" s="907"/>
      <c r="D463" s="907"/>
      <c r="E463" s="907"/>
    </row>
    <row r="464" spans="3:5" ht="15.75" customHeight="1">
      <c r="C464" s="907"/>
      <c r="D464" s="907"/>
      <c r="E464" s="907"/>
    </row>
    <row r="465" spans="3:5" ht="15.75" customHeight="1">
      <c r="C465" s="907"/>
      <c r="D465" s="907"/>
      <c r="E465" s="907"/>
    </row>
    <row r="466" spans="3:5" ht="15.75" customHeight="1">
      <c r="C466" s="907"/>
      <c r="D466" s="907"/>
      <c r="E466" s="907"/>
    </row>
    <row r="467" spans="3:5" ht="15.75" customHeight="1">
      <c r="C467" s="907"/>
      <c r="D467" s="907"/>
      <c r="E467" s="907"/>
    </row>
    <row r="468" spans="3:5" ht="15.75" customHeight="1">
      <c r="C468" s="907"/>
      <c r="D468" s="907"/>
      <c r="E468" s="907"/>
    </row>
    <row r="469" spans="3:5" ht="15.75" customHeight="1">
      <c r="C469" s="907"/>
      <c r="D469" s="907"/>
      <c r="E469" s="907"/>
    </row>
    <row r="470" spans="3:5" ht="15.75" customHeight="1">
      <c r="C470" s="907"/>
      <c r="D470" s="907"/>
      <c r="E470" s="907"/>
    </row>
    <row r="471" spans="3:5" ht="15.75" customHeight="1">
      <c r="C471" s="907"/>
      <c r="D471" s="907"/>
      <c r="E471" s="907"/>
    </row>
    <row r="472" spans="3:5" ht="15.75" customHeight="1">
      <c r="C472" s="907"/>
      <c r="D472" s="907"/>
      <c r="E472" s="907"/>
    </row>
    <row r="473" spans="3:5" ht="15.75" customHeight="1">
      <c r="C473" s="907"/>
      <c r="D473" s="907"/>
      <c r="E473" s="907"/>
    </row>
    <row r="474" spans="3:5" ht="15.75" customHeight="1">
      <c r="C474" s="907"/>
      <c r="D474" s="907"/>
      <c r="E474" s="907"/>
    </row>
    <row r="475" spans="3:5" ht="15.75" customHeight="1">
      <c r="C475" s="907"/>
      <c r="D475" s="907"/>
      <c r="E475" s="907"/>
    </row>
    <row r="476" spans="3:5" ht="15.75" customHeight="1">
      <c r="C476" s="907"/>
      <c r="D476" s="907"/>
      <c r="E476" s="907"/>
    </row>
    <row r="477" spans="3:5" ht="15.75" customHeight="1">
      <c r="C477" s="907"/>
      <c r="D477" s="907"/>
      <c r="E477" s="907"/>
    </row>
    <row r="478" spans="3:5" ht="15.75" customHeight="1">
      <c r="C478" s="907"/>
      <c r="D478" s="907"/>
      <c r="E478" s="907"/>
    </row>
    <row r="479" spans="3:5" ht="15.75" customHeight="1">
      <c r="C479" s="907"/>
      <c r="D479" s="907"/>
      <c r="E479" s="907"/>
    </row>
    <row r="480" spans="3:5" ht="15.75" customHeight="1">
      <c r="C480" s="907"/>
      <c r="D480" s="907"/>
      <c r="E480" s="907"/>
    </row>
    <row r="481" spans="3:5" ht="15.75" customHeight="1">
      <c r="C481" s="907"/>
      <c r="D481" s="907"/>
      <c r="E481" s="907"/>
    </row>
    <row r="482" spans="3:5" ht="15.75" customHeight="1">
      <c r="C482" s="907"/>
      <c r="D482" s="907"/>
      <c r="E482" s="907"/>
    </row>
    <row r="483" spans="3:5" ht="15.75" customHeight="1">
      <c r="C483" s="907"/>
      <c r="D483" s="907"/>
      <c r="E483" s="907"/>
    </row>
    <row r="484" spans="3:5" ht="15.75" customHeight="1">
      <c r="C484" s="907"/>
      <c r="D484" s="907"/>
      <c r="E484" s="907"/>
    </row>
    <row r="485" spans="3:5" ht="15.75" customHeight="1">
      <c r="C485" s="907"/>
      <c r="D485" s="907"/>
      <c r="E485" s="907"/>
    </row>
    <row r="486" spans="3:5" ht="15.75" customHeight="1">
      <c r="C486" s="907"/>
      <c r="D486" s="907"/>
      <c r="E486" s="907"/>
    </row>
    <row r="487" spans="3:5" ht="15.75" customHeight="1">
      <c r="C487" s="907"/>
      <c r="D487" s="907"/>
      <c r="E487" s="907"/>
    </row>
    <row r="488" spans="3:5" ht="15.75" customHeight="1">
      <c r="C488" s="907"/>
      <c r="D488" s="907"/>
      <c r="E488" s="907"/>
    </row>
    <row r="489" spans="3:5" ht="15.75" customHeight="1">
      <c r="C489" s="907"/>
      <c r="D489" s="907"/>
      <c r="E489" s="907"/>
    </row>
    <row r="490" spans="3:5" ht="15.75" customHeight="1">
      <c r="C490" s="907"/>
      <c r="D490" s="907"/>
      <c r="E490" s="907"/>
    </row>
    <row r="491" spans="3:5" ht="15.75" customHeight="1">
      <c r="C491" s="907"/>
      <c r="D491" s="907"/>
      <c r="E491" s="907"/>
    </row>
    <row r="492" spans="3:5" ht="15.75" customHeight="1">
      <c r="C492" s="907"/>
      <c r="D492" s="907"/>
      <c r="E492" s="907"/>
    </row>
    <row r="493" spans="3:5" ht="15.75" customHeight="1">
      <c r="C493" s="907"/>
      <c r="D493" s="907"/>
      <c r="E493" s="907"/>
    </row>
    <row r="494" spans="3:5" ht="15.75" customHeight="1">
      <c r="C494" s="907"/>
      <c r="D494" s="907"/>
      <c r="E494" s="907"/>
    </row>
    <row r="495" spans="3:5" ht="15.75" customHeight="1">
      <c r="C495" s="907"/>
      <c r="D495" s="907"/>
      <c r="E495" s="907"/>
    </row>
    <row r="496" spans="3:5" ht="15.75" customHeight="1">
      <c r="C496" s="907"/>
      <c r="D496" s="907"/>
      <c r="E496" s="907"/>
    </row>
    <row r="497" spans="3:5" ht="15.75" customHeight="1">
      <c r="C497" s="907"/>
      <c r="D497" s="907"/>
      <c r="E497" s="907"/>
    </row>
    <row r="498" spans="3:5" ht="15.75" customHeight="1">
      <c r="C498" s="907"/>
      <c r="D498" s="907"/>
      <c r="E498" s="907"/>
    </row>
    <row r="499" spans="3:5" ht="15.75" customHeight="1">
      <c r="C499" s="907"/>
      <c r="D499" s="907"/>
      <c r="E499" s="907"/>
    </row>
    <row r="500" spans="3:5" ht="15.75" customHeight="1">
      <c r="C500" s="907"/>
      <c r="D500" s="907"/>
      <c r="E500" s="907"/>
    </row>
    <row r="501" spans="3:5" ht="15.75" customHeight="1">
      <c r="C501" s="907"/>
      <c r="D501" s="907"/>
      <c r="E501" s="907"/>
    </row>
    <row r="502" spans="3:5" ht="15.75" customHeight="1">
      <c r="C502" s="907"/>
      <c r="D502" s="907"/>
      <c r="E502" s="907"/>
    </row>
    <row r="503" spans="3:5" ht="15.75" customHeight="1">
      <c r="C503" s="907"/>
      <c r="D503" s="907"/>
      <c r="E503" s="907"/>
    </row>
    <row r="504" spans="3:5" ht="15.75" customHeight="1">
      <c r="C504" s="907"/>
      <c r="D504" s="907"/>
      <c r="E504" s="907"/>
    </row>
    <row r="505" spans="3:5" ht="15.75" customHeight="1">
      <c r="C505" s="907"/>
      <c r="D505" s="907"/>
      <c r="E505" s="907"/>
    </row>
    <row r="506" spans="3:5" ht="15.75" customHeight="1">
      <c r="C506" s="907"/>
      <c r="D506" s="907"/>
      <c r="E506" s="907"/>
    </row>
    <row r="507" spans="3:5" ht="15.75" customHeight="1">
      <c r="C507" s="907"/>
      <c r="D507" s="907"/>
      <c r="E507" s="907"/>
    </row>
    <row r="508" spans="3:5" ht="15.75" customHeight="1">
      <c r="C508" s="907"/>
      <c r="D508" s="907"/>
      <c r="E508" s="907"/>
    </row>
    <row r="509" spans="3:5" ht="15.75" customHeight="1">
      <c r="C509" s="907"/>
      <c r="D509" s="907"/>
      <c r="E509" s="907"/>
    </row>
    <row r="510" spans="3:5" ht="15.75" customHeight="1">
      <c r="C510" s="907"/>
      <c r="D510" s="907"/>
      <c r="E510" s="907"/>
    </row>
    <row r="511" spans="3:5" ht="15.75" customHeight="1">
      <c r="C511" s="907"/>
      <c r="D511" s="907"/>
      <c r="E511" s="907"/>
    </row>
    <row r="512" spans="3:5" ht="15.75" customHeight="1">
      <c r="C512" s="907"/>
      <c r="D512" s="907"/>
      <c r="E512" s="907"/>
    </row>
    <row r="513" spans="3:5" ht="15.75" customHeight="1">
      <c r="C513" s="907"/>
      <c r="D513" s="907"/>
      <c r="E513" s="907"/>
    </row>
    <row r="514" spans="3:5" ht="15.75" customHeight="1">
      <c r="C514" s="907"/>
      <c r="D514" s="907"/>
      <c r="E514" s="907"/>
    </row>
    <row r="515" spans="3:5" ht="15.75" customHeight="1">
      <c r="C515" s="907"/>
      <c r="D515" s="907"/>
      <c r="E515" s="907"/>
    </row>
    <row r="516" spans="3:5" ht="15.75" customHeight="1">
      <c r="C516" s="907"/>
      <c r="D516" s="907"/>
      <c r="E516" s="907"/>
    </row>
    <row r="517" spans="3:5" ht="15.75" customHeight="1">
      <c r="C517" s="907"/>
      <c r="D517" s="907"/>
      <c r="E517" s="907"/>
    </row>
    <row r="518" spans="3:5" ht="15.75" customHeight="1">
      <c r="C518" s="907"/>
      <c r="D518" s="907"/>
      <c r="E518" s="907"/>
    </row>
    <row r="519" spans="3:5" ht="15.75" customHeight="1">
      <c r="C519" s="907"/>
      <c r="D519" s="907"/>
      <c r="E519" s="907"/>
    </row>
    <row r="520" spans="3:5" ht="15.75" customHeight="1">
      <c r="C520" s="907"/>
      <c r="D520" s="907"/>
      <c r="E520" s="907"/>
    </row>
    <row r="521" spans="3:5" ht="15.75" customHeight="1">
      <c r="C521" s="907"/>
      <c r="D521" s="907"/>
      <c r="E521" s="907"/>
    </row>
    <row r="522" spans="3:5" ht="15.75" customHeight="1">
      <c r="C522" s="907"/>
      <c r="D522" s="907"/>
      <c r="E522" s="907"/>
    </row>
    <row r="523" spans="3:5" ht="15.75" customHeight="1">
      <c r="C523" s="907"/>
      <c r="D523" s="907"/>
      <c r="E523" s="907"/>
    </row>
    <row r="524" spans="3:5" ht="15.75" customHeight="1">
      <c r="C524" s="907"/>
      <c r="D524" s="907"/>
      <c r="E524" s="907"/>
    </row>
    <row r="525" spans="3:5" ht="15.75" customHeight="1">
      <c r="C525" s="907"/>
      <c r="D525" s="907"/>
      <c r="E525" s="907"/>
    </row>
    <row r="526" spans="3:5" ht="15.75" customHeight="1">
      <c r="C526" s="907"/>
      <c r="D526" s="907"/>
      <c r="E526" s="907"/>
    </row>
    <row r="527" spans="3:5" ht="15.75" customHeight="1">
      <c r="C527" s="907"/>
      <c r="D527" s="907"/>
      <c r="E527" s="907"/>
    </row>
    <row r="528" spans="3:5" ht="15.75" customHeight="1">
      <c r="C528" s="907"/>
      <c r="D528" s="907"/>
      <c r="E528" s="907"/>
    </row>
    <row r="529" spans="3:5" ht="15.75" customHeight="1">
      <c r="C529" s="907"/>
      <c r="D529" s="907"/>
      <c r="E529" s="907"/>
    </row>
    <row r="530" spans="3:5" ht="15.75" customHeight="1">
      <c r="C530" s="907"/>
      <c r="D530" s="907"/>
      <c r="E530" s="907"/>
    </row>
    <row r="531" spans="3:5" ht="15.75" customHeight="1">
      <c r="C531" s="907"/>
      <c r="D531" s="907"/>
      <c r="E531" s="907"/>
    </row>
    <row r="532" spans="3:5" ht="15.75" customHeight="1">
      <c r="C532" s="907"/>
      <c r="D532" s="907"/>
      <c r="E532" s="907"/>
    </row>
    <row r="533" spans="3:5" ht="15.75" customHeight="1">
      <c r="C533" s="907"/>
      <c r="D533" s="907"/>
      <c r="E533" s="907"/>
    </row>
    <row r="534" spans="3:5" ht="15.75" customHeight="1">
      <c r="C534" s="907"/>
      <c r="D534" s="907"/>
      <c r="E534" s="907"/>
    </row>
    <row r="535" spans="3:5" ht="15.75" customHeight="1">
      <c r="C535" s="907"/>
      <c r="D535" s="907"/>
      <c r="E535" s="907"/>
    </row>
    <row r="536" spans="3:5" ht="15.75" customHeight="1">
      <c r="C536" s="907"/>
      <c r="D536" s="907"/>
      <c r="E536" s="907"/>
    </row>
    <row r="537" spans="3:5" ht="15.75" customHeight="1">
      <c r="C537" s="907"/>
      <c r="D537" s="907"/>
      <c r="E537" s="907"/>
    </row>
    <row r="538" spans="3:5" ht="15.75" customHeight="1">
      <c r="C538" s="907"/>
      <c r="D538" s="907"/>
      <c r="E538" s="907"/>
    </row>
    <row r="539" spans="3:5" ht="15.75" customHeight="1">
      <c r="C539" s="907"/>
      <c r="D539" s="907"/>
      <c r="E539" s="907"/>
    </row>
    <row r="540" spans="3:5" ht="15.75" customHeight="1">
      <c r="C540" s="907"/>
      <c r="D540" s="907"/>
      <c r="E540" s="907"/>
    </row>
    <row r="541" spans="3:5" ht="15.75" customHeight="1">
      <c r="C541" s="907"/>
      <c r="D541" s="907"/>
      <c r="E541" s="907"/>
    </row>
    <row r="542" spans="3:5" ht="15.75" customHeight="1">
      <c r="C542" s="907"/>
      <c r="D542" s="907"/>
      <c r="E542" s="907"/>
    </row>
    <row r="543" spans="3:5" ht="15.75" customHeight="1">
      <c r="C543" s="907"/>
      <c r="D543" s="907"/>
      <c r="E543" s="907"/>
    </row>
    <row r="544" spans="3:5" ht="15.75" customHeight="1">
      <c r="C544" s="907"/>
      <c r="D544" s="907"/>
      <c r="E544" s="907"/>
    </row>
    <row r="545" spans="3:5" ht="15.75" customHeight="1">
      <c r="C545" s="907"/>
      <c r="D545" s="907"/>
      <c r="E545" s="907"/>
    </row>
    <row r="546" spans="3:5" ht="15.75" customHeight="1">
      <c r="C546" s="907"/>
      <c r="D546" s="907"/>
      <c r="E546" s="907"/>
    </row>
    <row r="547" spans="3:5" ht="15.75" customHeight="1">
      <c r="C547" s="907"/>
      <c r="D547" s="907"/>
      <c r="E547" s="907"/>
    </row>
    <row r="548" spans="3:5" ht="15.75" customHeight="1">
      <c r="C548" s="907"/>
      <c r="D548" s="907"/>
      <c r="E548" s="907"/>
    </row>
    <row r="549" spans="3:5" ht="15.75" customHeight="1">
      <c r="C549" s="907"/>
      <c r="D549" s="907"/>
      <c r="E549" s="907"/>
    </row>
    <row r="550" spans="3:5" ht="15.75" customHeight="1">
      <c r="C550" s="907"/>
      <c r="D550" s="907"/>
      <c r="E550" s="907"/>
    </row>
    <row r="551" spans="3:5" ht="15.75" customHeight="1">
      <c r="C551" s="907"/>
      <c r="D551" s="907"/>
      <c r="E551" s="907"/>
    </row>
    <row r="552" spans="3:5" ht="15.75" customHeight="1">
      <c r="C552" s="907"/>
      <c r="D552" s="907"/>
      <c r="E552" s="907"/>
    </row>
    <row r="553" spans="3:5" ht="15.75" customHeight="1">
      <c r="C553" s="907"/>
      <c r="D553" s="907"/>
      <c r="E553" s="907"/>
    </row>
    <row r="554" spans="3:5" ht="15.75" customHeight="1">
      <c r="C554" s="907"/>
      <c r="D554" s="907"/>
      <c r="E554" s="907"/>
    </row>
    <row r="555" spans="3:5" ht="15.75" customHeight="1">
      <c r="C555" s="907"/>
      <c r="D555" s="907"/>
      <c r="E555" s="907"/>
    </row>
    <row r="556" spans="3:5" ht="15.75" customHeight="1">
      <c r="C556" s="907"/>
      <c r="D556" s="907"/>
      <c r="E556" s="907"/>
    </row>
    <row r="557" spans="3:5" ht="15.75" customHeight="1">
      <c r="C557" s="907"/>
      <c r="D557" s="907"/>
      <c r="E557" s="907"/>
    </row>
    <row r="558" spans="3:5" ht="15.75" customHeight="1">
      <c r="C558" s="907"/>
      <c r="D558" s="907"/>
      <c r="E558" s="907"/>
    </row>
    <row r="559" spans="3:5" ht="15.75" customHeight="1">
      <c r="C559" s="907"/>
      <c r="D559" s="907"/>
      <c r="E559" s="907"/>
    </row>
    <row r="560" spans="3:5" ht="15.75" customHeight="1">
      <c r="C560" s="907"/>
      <c r="D560" s="907"/>
      <c r="E560" s="907"/>
    </row>
    <row r="561" spans="3:5" ht="15.75" customHeight="1">
      <c r="C561" s="907"/>
      <c r="D561" s="907"/>
      <c r="E561" s="907"/>
    </row>
    <row r="562" spans="3:5" ht="15.75" customHeight="1">
      <c r="C562" s="907"/>
      <c r="D562" s="907"/>
      <c r="E562" s="907"/>
    </row>
    <row r="563" spans="3:5" ht="15.75" customHeight="1">
      <c r="C563" s="907"/>
      <c r="D563" s="907"/>
      <c r="E563" s="907"/>
    </row>
    <row r="564" spans="3:5" ht="15.75" customHeight="1">
      <c r="C564" s="907"/>
      <c r="D564" s="907"/>
      <c r="E564" s="907"/>
    </row>
    <row r="565" spans="3:5" ht="15.75" customHeight="1">
      <c r="C565" s="907"/>
      <c r="D565" s="907"/>
      <c r="E565" s="907"/>
    </row>
    <row r="566" spans="3:5" ht="15.75" customHeight="1">
      <c r="C566" s="907"/>
      <c r="D566" s="907"/>
      <c r="E566" s="907"/>
    </row>
    <row r="567" spans="3:5" ht="15.75" customHeight="1">
      <c r="C567" s="907"/>
      <c r="D567" s="907"/>
      <c r="E567" s="907"/>
    </row>
    <row r="568" spans="3:5" ht="15.75" customHeight="1">
      <c r="C568" s="907"/>
      <c r="D568" s="907"/>
      <c r="E568" s="907"/>
    </row>
    <row r="569" spans="3:5" ht="15.75" customHeight="1">
      <c r="C569" s="907"/>
      <c r="D569" s="907"/>
      <c r="E569" s="907"/>
    </row>
    <row r="570" spans="3:5" ht="15.75" customHeight="1">
      <c r="C570" s="907"/>
      <c r="D570" s="907"/>
      <c r="E570" s="907"/>
    </row>
    <row r="571" spans="3:5" ht="15.75" customHeight="1">
      <c r="C571" s="907"/>
      <c r="D571" s="907"/>
      <c r="E571" s="907"/>
    </row>
    <row r="572" spans="3:5" ht="15.75" customHeight="1">
      <c r="C572" s="907"/>
      <c r="D572" s="907"/>
      <c r="E572" s="907"/>
    </row>
    <row r="573" spans="3:5" ht="15.75" customHeight="1">
      <c r="C573" s="907"/>
      <c r="D573" s="907"/>
      <c r="E573" s="907"/>
    </row>
    <row r="574" spans="3:5" ht="15.75" customHeight="1">
      <c r="C574" s="907"/>
      <c r="D574" s="907"/>
      <c r="E574" s="907"/>
    </row>
    <row r="575" spans="3:5" ht="15.75" customHeight="1">
      <c r="C575" s="907"/>
      <c r="D575" s="907"/>
      <c r="E575" s="907"/>
    </row>
    <row r="576" spans="3:5" ht="15.75" customHeight="1">
      <c r="C576" s="907"/>
      <c r="D576" s="907"/>
      <c r="E576" s="907"/>
    </row>
    <row r="577" spans="3:5" ht="15.75" customHeight="1">
      <c r="C577" s="907"/>
      <c r="D577" s="907"/>
      <c r="E577" s="907"/>
    </row>
    <row r="578" spans="3:5" ht="15.75" customHeight="1">
      <c r="C578" s="907"/>
      <c r="D578" s="907"/>
      <c r="E578" s="907"/>
    </row>
    <row r="579" spans="3:5" ht="15.75" customHeight="1">
      <c r="C579" s="907"/>
      <c r="D579" s="907"/>
      <c r="E579" s="907"/>
    </row>
    <row r="580" spans="3:5" ht="15.75" customHeight="1">
      <c r="C580" s="907"/>
      <c r="D580" s="907"/>
      <c r="E580" s="907"/>
    </row>
    <row r="581" spans="3:5" ht="15.75" customHeight="1">
      <c r="C581" s="907"/>
      <c r="D581" s="907"/>
      <c r="E581" s="907"/>
    </row>
    <row r="582" spans="3:5" ht="15.75" customHeight="1">
      <c r="C582" s="907"/>
      <c r="D582" s="907"/>
      <c r="E582" s="907"/>
    </row>
    <row r="583" spans="3:5" ht="15.75" customHeight="1">
      <c r="C583" s="907"/>
      <c r="D583" s="907"/>
      <c r="E583" s="907"/>
    </row>
    <row r="584" spans="3:5" ht="15.75" customHeight="1">
      <c r="C584" s="907"/>
      <c r="D584" s="907"/>
      <c r="E584" s="907"/>
    </row>
    <row r="585" spans="3:5" ht="15.75" customHeight="1">
      <c r="C585" s="907"/>
      <c r="D585" s="907"/>
      <c r="E585" s="907"/>
    </row>
    <row r="586" spans="3:5" ht="15.75" customHeight="1">
      <c r="C586" s="907"/>
      <c r="D586" s="907"/>
      <c r="E586" s="907"/>
    </row>
    <row r="587" spans="3:5" ht="15.75" customHeight="1">
      <c r="C587" s="907"/>
      <c r="D587" s="907"/>
      <c r="E587" s="907"/>
    </row>
    <row r="588" spans="3:5" ht="15.75" customHeight="1">
      <c r="C588" s="907"/>
      <c r="D588" s="907"/>
      <c r="E588" s="907"/>
    </row>
    <row r="589" spans="3:5" ht="15.75" customHeight="1">
      <c r="C589" s="907"/>
      <c r="D589" s="907"/>
      <c r="E589" s="907"/>
    </row>
    <row r="590" spans="3:5" ht="15.75" customHeight="1">
      <c r="C590" s="907"/>
      <c r="D590" s="907"/>
      <c r="E590" s="907"/>
    </row>
    <row r="591" spans="3:5" ht="15.75" customHeight="1">
      <c r="C591" s="907"/>
      <c r="D591" s="907"/>
      <c r="E591" s="907"/>
    </row>
    <row r="592" spans="3:5" ht="15.75" customHeight="1">
      <c r="C592" s="907"/>
      <c r="D592" s="907"/>
      <c r="E592" s="907"/>
    </row>
    <row r="593" spans="3:5" ht="15.75" customHeight="1">
      <c r="C593" s="907"/>
      <c r="D593" s="907"/>
      <c r="E593" s="907"/>
    </row>
    <row r="594" spans="3:5" ht="15.75" customHeight="1">
      <c r="C594" s="907"/>
      <c r="D594" s="907"/>
      <c r="E594" s="907"/>
    </row>
    <row r="595" spans="3:5" ht="15.75" customHeight="1">
      <c r="C595" s="907"/>
      <c r="D595" s="907"/>
      <c r="E595" s="907"/>
    </row>
    <row r="596" spans="3:5" ht="15.75" customHeight="1">
      <c r="C596" s="907"/>
      <c r="D596" s="907"/>
      <c r="E596" s="907"/>
    </row>
    <row r="597" spans="3:5" ht="15.75" customHeight="1">
      <c r="C597" s="907"/>
      <c r="D597" s="907"/>
      <c r="E597" s="907"/>
    </row>
    <row r="598" spans="3:5" ht="15.75" customHeight="1">
      <c r="C598" s="907"/>
      <c r="D598" s="907"/>
      <c r="E598" s="907"/>
    </row>
    <row r="599" spans="3:5" ht="15.75" customHeight="1">
      <c r="C599" s="907"/>
      <c r="D599" s="907"/>
      <c r="E599" s="907"/>
    </row>
    <row r="600" spans="3:5" ht="15.75" customHeight="1">
      <c r="C600" s="907"/>
      <c r="D600" s="907"/>
      <c r="E600" s="907"/>
    </row>
    <row r="601" spans="3:5" ht="15.75" customHeight="1">
      <c r="C601" s="907"/>
      <c r="D601" s="907"/>
      <c r="E601" s="907"/>
    </row>
    <row r="602" spans="3:5" ht="15.75" customHeight="1">
      <c r="C602" s="907"/>
      <c r="D602" s="907"/>
      <c r="E602" s="907"/>
    </row>
    <row r="603" spans="3:5" ht="15.75" customHeight="1">
      <c r="C603" s="907"/>
      <c r="D603" s="907"/>
      <c r="E603" s="907"/>
    </row>
    <row r="604" spans="3:5" ht="15.75" customHeight="1">
      <c r="C604" s="907"/>
      <c r="D604" s="907"/>
      <c r="E604" s="907"/>
    </row>
    <row r="605" spans="3:5" ht="15.75" customHeight="1">
      <c r="C605" s="907"/>
      <c r="D605" s="907"/>
      <c r="E605" s="907"/>
    </row>
    <row r="606" spans="3:5" ht="15.75" customHeight="1">
      <c r="C606" s="907"/>
      <c r="D606" s="907"/>
      <c r="E606" s="907"/>
    </row>
    <row r="607" spans="3:5" ht="15.75" customHeight="1">
      <c r="C607" s="907"/>
      <c r="D607" s="907"/>
      <c r="E607" s="907"/>
    </row>
    <row r="608" spans="3:5" ht="15.75" customHeight="1">
      <c r="C608" s="907"/>
      <c r="D608" s="907"/>
      <c r="E608" s="907"/>
    </row>
    <row r="609" spans="3:5" ht="15.75" customHeight="1">
      <c r="C609" s="907"/>
      <c r="D609" s="907"/>
      <c r="E609" s="907"/>
    </row>
    <row r="610" spans="3:5" ht="15.75" customHeight="1">
      <c r="C610" s="907"/>
      <c r="D610" s="907"/>
      <c r="E610" s="907"/>
    </row>
    <row r="611" spans="3:5" ht="15.75" customHeight="1">
      <c r="C611" s="907"/>
      <c r="D611" s="907"/>
      <c r="E611" s="907"/>
    </row>
    <row r="612" spans="3:5" ht="15.75" customHeight="1">
      <c r="C612" s="907"/>
      <c r="D612" s="907"/>
      <c r="E612" s="907"/>
    </row>
    <row r="613" spans="3:5" ht="15.75" customHeight="1">
      <c r="C613" s="907"/>
      <c r="D613" s="907"/>
      <c r="E613" s="907"/>
    </row>
    <row r="614" spans="3:5" ht="15.75" customHeight="1">
      <c r="C614" s="907"/>
      <c r="D614" s="907"/>
      <c r="E614" s="907"/>
    </row>
    <row r="615" spans="3:5" ht="15.75" customHeight="1">
      <c r="C615" s="907"/>
      <c r="D615" s="907"/>
      <c r="E615" s="907"/>
    </row>
    <row r="616" spans="3:5" ht="15.75" customHeight="1">
      <c r="C616" s="907"/>
      <c r="D616" s="907"/>
      <c r="E616" s="907"/>
    </row>
    <row r="617" spans="3:5" ht="15.75" customHeight="1">
      <c r="C617" s="907"/>
      <c r="D617" s="907"/>
      <c r="E617" s="907"/>
    </row>
    <row r="618" spans="3:5" ht="15.75" customHeight="1">
      <c r="C618" s="907"/>
      <c r="D618" s="907"/>
      <c r="E618" s="907"/>
    </row>
    <row r="619" spans="3:5" ht="15.75" customHeight="1">
      <c r="C619" s="907"/>
      <c r="D619" s="907"/>
      <c r="E619" s="907"/>
    </row>
    <row r="620" spans="3:5" ht="15.75" customHeight="1">
      <c r="C620" s="907"/>
      <c r="D620" s="907"/>
      <c r="E620" s="907"/>
    </row>
    <row r="621" spans="3:5" ht="15.75" customHeight="1">
      <c r="C621" s="907"/>
      <c r="D621" s="907"/>
      <c r="E621" s="907"/>
    </row>
    <row r="622" spans="3:5" ht="15.75" customHeight="1">
      <c r="C622" s="907"/>
      <c r="D622" s="907"/>
      <c r="E622" s="907"/>
    </row>
    <row r="623" spans="3:5" ht="15.75" customHeight="1">
      <c r="C623" s="907"/>
      <c r="D623" s="907"/>
      <c r="E623" s="907"/>
    </row>
    <row r="624" spans="3:5" ht="15.75" customHeight="1">
      <c r="C624" s="907"/>
      <c r="D624" s="907"/>
      <c r="E624" s="907"/>
    </row>
    <row r="625" spans="3:5" ht="15.75" customHeight="1">
      <c r="C625" s="907"/>
      <c r="D625" s="907"/>
      <c r="E625" s="907"/>
    </row>
    <row r="626" spans="3:5" ht="15.75" customHeight="1">
      <c r="C626" s="907"/>
      <c r="D626" s="907"/>
      <c r="E626" s="907"/>
    </row>
    <row r="627" spans="3:5" ht="15.75" customHeight="1">
      <c r="C627" s="907"/>
      <c r="D627" s="907"/>
      <c r="E627" s="907"/>
    </row>
    <row r="628" spans="3:5" ht="15.75" customHeight="1">
      <c r="C628" s="907"/>
      <c r="D628" s="907"/>
      <c r="E628" s="907"/>
    </row>
    <row r="629" spans="3:5" ht="15.75" customHeight="1">
      <c r="C629" s="907"/>
      <c r="D629" s="907"/>
      <c r="E629" s="907"/>
    </row>
    <row r="630" spans="3:5" ht="15.75" customHeight="1">
      <c r="C630" s="907"/>
      <c r="D630" s="907"/>
      <c r="E630" s="907"/>
    </row>
    <row r="631" spans="3:5" ht="15.75" customHeight="1">
      <c r="C631" s="907"/>
      <c r="D631" s="907"/>
      <c r="E631" s="907"/>
    </row>
    <row r="632" spans="3:5" ht="15.75" customHeight="1">
      <c r="C632" s="907"/>
      <c r="D632" s="907"/>
      <c r="E632" s="907"/>
    </row>
    <row r="633" spans="3:5" ht="15.75" customHeight="1">
      <c r="C633" s="907"/>
      <c r="D633" s="907"/>
      <c r="E633" s="907"/>
    </row>
    <row r="634" spans="3:5" ht="15.75" customHeight="1">
      <c r="C634" s="907"/>
      <c r="D634" s="907"/>
      <c r="E634" s="907"/>
    </row>
    <row r="635" spans="3:5" ht="15.75" customHeight="1">
      <c r="C635" s="907"/>
      <c r="D635" s="907"/>
      <c r="E635" s="907"/>
    </row>
    <row r="636" spans="3:5" ht="15.75" customHeight="1">
      <c r="C636" s="907"/>
      <c r="D636" s="907"/>
      <c r="E636" s="907"/>
    </row>
    <row r="637" spans="3:5" ht="15.75" customHeight="1">
      <c r="C637" s="907"/>
      <c r="D637" s="907"/>
      <c r="E637" s="907"/>
    </row>
    <row r="638" spans="3:5" ht="15.75" customHeight="1">
      <c r="C638" s="907"/>
      <c r="D638" s="907"/>
      <c r="E638" s="907"/>
    </row>
    <row r="639" spans="3:5" ht="15.75" customHeight="1">
      <c r="C639" s="907"/>
      <c r="D639" s="907"/>
      <c r="E639" s="907"/>
    </row>
    <row r="640" spans="3:5" ht="15.75" customHeight="1">
      <c r="C640" s="907"/>
      <c r="D640" s="907"/>
      <c r="E640" s="907"/>
    </row>
    <row r="641" spans="3:5" ht="15.75" customHeight="1">
      <c r="C641" s="907"/>
      <c r="D641" s="907"/>
      <c r="E641" s="907"/>
    </row>
    <row r="642" spans="3:5" ht="15.75" customHeight="1">
      <c r="C642" s="907"/>
      <c r="D642" s="907"/>
      <c r="E642" s="907"/>
    </row>
    <row r="643" spans="3:5" ht="15.75" customHeight="1">
      <c r="C643" s="907"/>
      <c r="D643" s="907"/>
      <c r="E643" s="907"/>
    </row>
    <row r="644" spans="3:5" ht="15.75" customHeight="1">
      <c r="C644" s="907"/>
      <c r="D644" s="907"/>
      <c r="E644" s="907"/>
    </row>
    <row r="645" spans="3:5" ht="15.75" customHeight="1">
      <c r="C645" s="907"/>
      <c r="D645" s="907"/>
      <c r="E645" s="907"/>
    </row>
    <row r="646" spans="3:5" ht="15.75" customHeight="1">
      <c r="C646" s="907"/>
      <c r="D646" s="907"/>
      <c r="E646" s="907"/>
    </row>
    <row r="647" spans="3:5" ht="15.75" customHeight="1">
      <c r="C647" s="907"/>
      <c r="D647" s="907"/>
      <c r="E647" s="907"/>
    </row>
    <row r="648" spans="3:5" ht="15.75" customHeight="1">
      <c r="C648" s="907"/>
      <c r="D648" s="907"/>
      <c r="E648" s="907"/>
    </row>
    <row r="649" spans="3:5" ht="15.75" customHeight="1">
      <c r="C649" s="907"/>
      <c r="D649" s="907"/>
      <c r="E649" s="907"/>
    </row>
    <row r="650" spans="3:5" ht="15.75" customHeight="1">
      <c r="C650" s="907"/>
      <c r="D650" s="907"/>
      <c r="E650" s="907"/>
    </row>
    <row r="651" spans="3:5" ht="15.75" customHeight="1">
      <c r="C651" s="907"/>
      <c r="D651" s="907"/>
      <c r="E651" s="907"/>
    </row>
    <row r="652" spans="3:5" ht="15.75" customHeight="1">
      <c r="C652" s="907"/>
      <c r="D652" s="907"/>
      <c r="E652" s="907"/>
    </row>
    <row r="653" spans="3:5" ht="15.75" customHeight="1">
      <c r="C653" s="907"/>
      <c r="D653" s="907"/>
      <c r="E653" s="907"/>
    </row>
    <row r="654" spans="3:5" ht="15.75" customHeight="1">
      <c r="C654" s="907"/>
      <c r="D654" s="907"/>
      <c r="E654" s="907"/>
    </row>
    <row r="655" spans="3:5" ht="15.75" customHeight="1">
      <c r="C655" s="907"/>
      <c r="D655" s="907"/>
      <c r="E655" s="907"/>
    </row>
    <row r="656" spans="3:5" ht="15.75" customHeight="1">
      <c r="C656" s="907"/>
      <c r="D656" s="907"/>
      <c r="E656" s="907"/>
    </row>
    <row r="657" spans="3:5" ht="15.75" customHeight="1">
      <c r="C657" s="907"/>
      <c r="D657" s="907"/>
      <c r="E657" s="907"/>
    </row>
    <row r="658" spans="3:5" ht="15.75" customHeight="1">
      <c r="C658" s="907"/>
      <c r="D658" s="907"/>
      <c r="E658" s="907"/>
    </row>
    <row r="659" spans="3:5" ht="15.75" customHeight="1">
      <c r="C659" s="907"/>
      <c r="D659" s="907"/>
      <c r="E659" s="907"/>
    </row>
    <row r="660" spans="3:5" ht="15.75" customHeight="1">
      <c r="C660" s="907"/>
      <c r="D660" s="907"/>
      <c r="E660" s="907"/>
    </row>
    <row r="661" spans="3:5" ht="15.75" customHeight="1">
      <c r="C661" s="907"/>
      <c r="D661" s="907"/>
      <c r="E661" s="907"/>
    </row>
    <row r="662" spans="3:5" ht="15.75" customHeight="1">
      <c r="C662" s="907"/>
      <c r="D662" s="907"/>
      <c r="E662" s="907"/>
    </row>
    <row r="663" spans="3:5" ht="15.75" customHeight="1">
      <c r="C663" s="907"/>
      <c r="D663" s="907"/>
      <c r="E663" s="907"/>
    </row>
    <row r="664" spans="3:5" ht="15.75" customHeight="1">
      <c r="C664" s="907"/>
      <c r="D664" s="907"/>
      <c r="E664" s="907"/>
    </row>
    <row r="665" spans="3:5" ht="15.75" customHeight="1">
      <c r="C665" s="907"/>
      <c r="D665" s="907"/>
      <c r="E665" s="907"/>
    </row>
    <row r="666" spans="3:5" ht="15.75" customHeight="1">
      <c r="C666" s="907"/>
      <c r="D666" s="907"/>
      <c r="E666" s="907"/>
    </row>
    <row r="667" spans="3:5" ht="15.75" customHeight="1">
      <c r="C667" s="907"/>
      <c r="D667" s="907"/>
      <c r="E667" s="907"/>
    </row>
    <row r="668" spans="3:5" ht="15.75" customHeight="1">
      <c r="C668" s="907"/>
      <c r="D668" s="907"/>
      <c r="E668" s="907"/>
    </row>
    <row r="669" spans="3:5" ht="15.75" customHeight="1">
      <c r="C669" s="907"/>
      <c r="D669" s="907"/>
      <c r="E669" s="907"/>
    </row>
    <row r="670" spans="3:5" ht="15.75" customHeight="1">
      <c r="C670" s="907"/>
      <c r="D670" s="907"/>
      <c r="E670" s="907"/>
    </row>
    <row r="671" spans="3:5" ht="15.75" customHeight="1">
      <c r="C671" s="907"/>
      <c r="D671" s="907"/>
      <c r="E671" s="907"/>
    </row>
    <row r="672" spans="3:5" ht="15.75" customHeight="1">
      <c r="C672" s="907"/>
      <c r="D672" s="907"/>
      <c r="E672" s="907"/>
    </row>
    <row r="673" spans="3:5" ht="15.75" customHeight="1">
      <c r="C673" s="907"/>
      <c r="D673" s="907"/>
      <c r="E673" s="907"/>
    </row>
    <row r="674" spans="3:5" ht="15.75" customHeight="1">
      <c r="C674" s="907"/>
      <c r="D674" s="907"/>
      <c r="E674" s="907"/>
    </row>
    <row r="675" spans="3:5" ht="15.75" customHeight="1">
      <c r="C675" s="907"/>
      <c r="D675" s="907"/>
      <c r="E675" s="907"/>
    </row>
    <row r="676" spans="3:5" ht="15.75" customHeight="1">
      <c r="C676" s="907"/>
      <c r="D676" s="907"/>
      <c r="E676" s="907"/>
    </row>
    <row r="677" spans="3:5" ht="15.75" customHeight="1">
      <c r="C677" s="907"/>
      <c r="D677" s="907"/>
      <c r="E677" s="907"/>
    </row>
    <row r="678" spans="3:5" ht="15.75" customHeight="1">
      <c r="C678" s="907"/>
      <c r="D678" s="907"/>
      <c r="E678" s="907"/>
    </row>
    <row r="679" spans="3:5" ht="15.75" customHeight="1">
      <c r="C679" s="907"/>
      <c r="D679" s="907"/>
      <c r="E679" s="907"/>
    </row>
    <row r="680" spans="3:5" ht="15.75" customHeight="1">
      <c r="C680" s="907"/>
      <c r="D680" s="907"/>
      <c r="E680" s="907"/>
    </row>
    <row r="681" spans="3:5" ht="15.75" customHeight="1">
      <c r="C681" s="907"/>
      <c r="D681" s="907"/>
      <c r="E681" s="907"/>
    </row>
    <row r="682" spans="3:5" ht="15.75" customHeight="1">
      <c r="C682" s="907"/>
      <c r="D682" s="907"/>
      <c r="E682" s="907"/>
    </row>
    <row r="683" spans="3:5" ht="15.75" customHeight="1">
      <c r="C683" s="907"/>
      <c r="D683" s="907"/>
      <c r="E683" s="907"/>
    </row>
    <row r="684" spans="3:5" ht="15.75" customHeight="1">
      <c r="C684" s="907"/>
      <c r="D684" s="907"/>
      <c r="E684" s="907"/>
    </row>
    <row r="685" spans="3:5" ht="15.75" customHeight="1">
      <c r="C685" s="907"/>
      <c r="D685" s="907"/>
      <c r="E685" s="907"/>
    </row>
    <row r="686" spans="3:5" ht="15.75" customHeight="1">
      <c r="C686" s="907"/>
      <c r="D686" s="907"/>
      <c r="E686" s="907"/>
    </row>
    <row r="687" spans="3:5" ht="15.75" customHeight="1">
      <c r="C687" s="907"/>
      <c r="D687" s="907"/>
      <c r="E687" s="907"/>
    </row>
    <row r="688" spans="3:5" ht="15.75" customHeight="1">
      <c r="C688" s="907"/>
      <c r="D688" s="907"/>
      <c r="E688" s="907"/>
    </row>
    <row r="689" spans="3:5" ht="15.75" customHeight="1">
      <c r="C689" s="907"/>
      <c r="D689" s="907"/>
      <c r="E689" s="907"/>
    </row>
    <row r="690" spans="3:5" ht="15.75" customHeight="1">
      <c r="C690" s="907"/>
      <c r="D690" s="907"/>
      <c r="E690" s="907"/>
    </row>
    <row r="691" spans="3:5" ht="15.75" customHeight="1">
      <c r="C691" s="907"/>
      <c r="D691" s="907"/>
      <c r="E691" s="907"/>
    </row>
    <row r="692" spans="3:5" ht="15.75" customHeight="1">
      <c r="C692" s="907"/>
      <c r="D692" s="907"/>
      <c r="E692" s="907"/>
    </row>
    <row r="693" spans="3:5" ht="15.75" customHeight="1">
      <c r="C693" s="907"/>
      <c r="D693" s="907"/>
      <c r="E693" s="907"/>
    </row>
    <row r="694" spans="3:5" ht="15.75" customHeight="1">
      <c r="C694" s="907"/>
      <c r="D694" s="907"/>
      <c r="E694" s="907"/>
    </row>
    <row r="695" spans="3:5" ht="15.75" customHeight="1">
      <c r="C695" s="907"/>
      <c r="D695" s="907"/>
      <c r="E695" s="907"/>
    </row>
    <row r="696" spans="3:5" ht="15.75" customHeight="1">
      <c r="C696" s="907"/>
      <c r="D696" s="907"/>
      <c r="E696" s="907"/>
    </row>
    <row r="697" spans="3:5" ht="15.75" customHeight="1">
      <c r="C697" s="907"/>
      <c r="D697" s="907"/>
      <c r="E697" s="907"/>
    </row>
    <row r="698" spans="3:5" ht="15.75" customHeight="1">
      <c r="C698" s="907"/>
      <c r="D698" s="907"/>
      <c r="E698" s="907"/>
    </row>
    <row r="699" spans="3:5" ht="15.75" customHeight="1">
      <c r="C699" s="907"/>
      <c r="D699" s="907"/>
      <c r="E699" s="907"/>
    </row>
    <row r="700" spans="3:5" ht="15.75" customHeight="1">
      <c r="C700" s="907"/>
      <c r="D700" s="907"/>
      <c r="E700" s="907"/>
    </row>
    <row r="701" spans="3:5" ht="15.75" customHeight="1">
      <c r="C701" s="907"/>
      <c r="D701" s="907"/>
      <c r="E701" s="907"/>
    </row>
    <row r="702" spans="3:5" ht="15.75" customHeight="1">
      <c r="C702" s="907"/>
      <c r="D702" s="907"/>
      <c r="E702" s="907"/>
    </row>
    <row r="703" spans="3:5" ht="15.75" customHeight="1">
      <c r="C703" s="907"/>
      <c r="D703" s="907"/>
      <c r="E703" s="907"/>
    </row>
    <row r="704" spans="3:5" ht="15.75" customHeight="1">
      <c r="C704" s="907"/>
      <c r="D704" s="907"/>
      <c r="E704" s="907"/>
    </row>
    <row r="705" spans="3:5" ht="15.75" customHeight="1">
      <c r="C705" s="907"/>
      <c r="D705" s="907"/>
      <c r="E705" s="907"/>
    </row>
    <row r="706" spans="3:5" ht="15.75" customHeight="1">
      <c r="C706" s="907"/>
      <c r="D706" s="907"/>
      <c r="E706" s="907"/>
    </row>
    <row r="707" spans="3:5" ht="15.75" customHeight="1">
      <c r="C707" s="907"/>
      <c r="D707" s="907"/>
      <c r="E707" s="907"/>
    </row>
    <row r="708" spans="3:5" ht="15.75" customHeight="1">
      <c r="C708" s="907"/>
      <c r="D708" s="907"/>
      <c r="E708" s="907"/>
    </row>
    <row r="709" spans="3:5" ht="15.75" customHeight="1">
      <c r="C709" s="907"/>
      <c r="D709" s="907"/>
      <c r="E709" s="907"/>
    </row>
    <row r="710" spans="3:5" ht="15.75" customHeight="1">
      <c r="C710" s="907"/>
      <c r="D710" s="907"/>
      <c r="E710" s="907"/>
    </row>
    <row r="711" spans="3:5" ht="15.75" customHeight="1">
      <c r="C711" s="907"/>
      <c r="D711" s="907"/>
      <c r="E711" s="907"/>
    </row>
    <row r="712" spans="3:5" ht="15.75" customHeight="1">
      <c r="C712" s="907"/>
      <c r="D712" s="907"/>
      <c r="E712" s="907"/>
    </row>
    <row r="713" spans="3:5" ht="15.75" customHeight="1">
      <c r="C713" s="907"/>
      <c r="D713" s="907"/>
      <c r="E713" s="907"/>
    </row>
    <row r="714" spans="3:5" ht="15.75" customHeight="1">
      <c r="C714" s="907"/>
      <c r="D714" s="907"/>
      <c r="E714" s="907"/>
    </row>
    <row r="715" spans="3:5" ht="15.75" customHeight="1">
      <c r="C715" s="907"/>
      <c r="D715" s="907"/>
      <c r="E715" s="907"/>
    </row>
    <row r="716" spans="3:5" ht="15.75" customHeight="1">
      <c r="C716" s="907"/>
      <c r="D716" s="907"/>
      <c r="E716" s="907"/>
    </row>
    <row r="717" spans="3:5" ht="15.75" customHeight="1">
      <c r="C717" s="907"/>
      <c r="D717" s="907"/>
      <c r="E717" s="907"/>
    </row>
    <row r="718" spans="3:5" ht="15.75" customHeight="1">
      <c r="C718" s="907"/>
      <c r="D718" s="907"/>
      <c r="E718" s="907"/>
    </row>
    <row r="719" spans="3:5" ht="15.75" customHeight="1">
      <c r="C719" s="907"/>
      <c r="D719" s="907"/>
      <c r="E719" s="907"/>
    </row>
    <row r="720" spans="3:5" ht="15.75" customHeight="1">
      <c r="C720" s="907"/>
      <c r="D720" s="907"/>
      <c r="E720" s="907"/>
    </row>
    <row r="721" spans="3:5" ht="15.75" customHeight="1">
      <c r="C721" s="907"/>
      <c r="D721" s="907"/>
      <c r="E721" s="907"/>
    </row>
    <row r="722" spans="3:5" ht="15.75" customHeight="1">
      <c r="C722" s="907"/>
      <c r="D722" s="907"/>
      <c r="E722" s="907"/>
    </row>
    <row r="723" spans="3:5" ht="15.75" customHeight="1">
      <c r="C723" s="907"/>
      <c r="D723" s="907"/>
      <c r="E723" s="907"/>
    </row>
    <row r="724" spans="3:5" ht="15.75" customHeight="1">
      <c r="C724" s="907"/>
      <c r="D724" s="907"/>
      <c r="E724" s="907"/>
    </row>
    <row r="725" spans="3:5" ht="15.75" customHeight="1">
      <c r="C725" s="907"/>
      <c r="D725" s="907"/>
      <c r="E725" s="907"/>
    </row>
    <row r="726" spans="3:5" ht="15.75" customHeight="1">
      <c r="C726" s="907"/>
      <c r="D726" s="907"/>
      <c r="E726" s="907"/>
    </row>
    <row r="727" spans="3:5" ht="15.75" customHeight="1">
      <c r="C727" s="907"/>
      <c r="D727" s="907"/>
      <c r="E727" s="907"/>
    </row>
    <row r="728" spans="3:5" ht="15.75" customHeight="1">
      <c r="C728" s="907"/>
      <c r="D728" s="907"/>
      <c r="E728" s="907"/>
    </row>
    <row r="729" spans="3:5" ht="15.75" customHeight="1">
      <c r="C729" s="907"/>
      <c r="D729" s="907"/>
      <c r="E729" s="907"/>
    </row>
    <row r="730" spans="3:5" ht="15.75" customHeight="1">
      <c r="C730" s="907"/>
      <c r="D730" s="907"/>
      <c r="E730" s="907"/>
    </row>
    <row r="731" spans="3:5" ht="15.75" customHeight="1">
      <c r="C731" s="907"/>
      <c r="D731" s="907"/>
      <c r="E731" s="907"/>
    </row>
    <row r="732" spans="3:5" ht="15.75" customHeight="1">
      <c r="C732" s="907"/>
      <c r="D732" s="907"/>
      <c r="E732" s="907"/>
    </row>
    <row r="733" spans="3:5" ht="15.75" customHeight="1">
      <c r="C733" s="907"/>
      <c r="D733" s="907"/>
      <c r="E733" s="907"/>
    </row>
    <row r="734" spans="3:5" ht="15.75" customHeight="1">
      <c r="C734" s="907"/>
      <c r="D734" s="907"/>
      <c r="E734" s="907"/>
    </row>
    <row r="735" spans="3:5" ht="15.75" customHeight="1">
      <c r="C735" s="907"/>
      <c r="D735" s="907"/>
      <c r="E735" s="907"/>
    </row>
    <row r="736" spans="3:5" ht="15.75" customHeight="1">
      <c r="C736" s="907"/>
      <c r="D736" s="907"/>
      <c r="E736" s="907"/>
    </row>
    <row r="737" spans="3:5" ht="15.75" customHeight="1">
      <c r="C737" s="907"/>
      <c r="D737" s="907"/>
      <c r="E737" s="907"/>
    </row>
    <row r="738" spans="3:5" ht="15.75" customHeight="1">
      <c r="C738" s="907"/>
      <c r="D738" s="907"/>
      <c r="E738" s="907"/>
    </row>
    <row r="739" spans="3:5" ht="15.75" customHeight="1">
      <c r="C739" s="907"/>
      <c r="D739" s="907"/>
      <c r="E739" s="907"/>
    </row>
    <row r="740" spans="3:5" ht="15.75" customHeight="1">
      <c r="C740" s="907"/>
      <c r="D740" s="907"/>
      <c r="E740" s="907"/>
    </row>
    <row r="741" spans="3:5" ht="15.75" customHeight="1">
      <c r="C741" s="907"/>
      <c r="D741" s="907"/>
      <c r="E741" s="907"/>
    </row>
    <row r="742" spans="3:5" ht="15.75" customHeight="1">
      <c r="C742" s="907"/>
      <c r="D742" s="907"/>
      <c r="E742" s="907"/>
    </row>
    <row r="743" spans="3:5" ht="15.75" customHeight="1">
      <c r="C743" s="907"/>
      <c r="D743" s="907"/>
      <c r="E743" s="907"/>
    </row>
    <row r="744" spans="3:5" ht="15.75" customHeight="1">
      <c r="C744" s="907"/>
      <c r="D744" s="907"/>
      <c r="E744" s="907"/>
    </row>
    <row r="745" spans="3:5" ht="15.75" customHeight="1">
      <c r="C745" s="907"/>
      <c r="D745" s="907"/>
      <c r="E745" s="907"/>
    </row>
    <row r="746" spans="3:5" ht="15.75" customHeight="1">
      <c r="C746" s="907"/>
      <c r="D746" s="907"/>
      <c r="E746" s="907"/>
    </row>
    <row r="747" spans="3:5" ht="15.75" customHeight="1">
      <c r="C747" s="907"/>
      <c r="D747" s="907"/>
      <c r="E747" s="907"/>
    </row>
    <row r="748" spans="3:5" ht="15.75" customHeight="1">
      <c r="C748" s="907"/>
      <c r="D748" s="907"/>
      <c r="E748" s="907"/>
    </row>
    <row r="749" spans="3:5" ht="15.75" customHeight="1">
      <c r="C749" s="907"/>
      <c r="D749" s="907"/>
      <c r="E749" s="907"/>
    </row>
    <row r="750" spans="3:5" ht="15.75" customHeight="1">
      <c r="C750" s="907"/>
      <c r="D750" s="907"/>
      <c r="E750" s="907"/>
    </row>
    <row r="751" spans="3:5" ht="15.75" customHeight="1">
      <c r="C751" s="907"/>
      <c r="D751" s="907"/>
      <c r="E751" s="907"/>
    </row>
    <row r="752" spans="3:5" ht="15.75" customHeight="1">
      <c r="C752" s="907"/>
      <c r="D752" s="907"/>
      <c r="E752" s="907"/>
    </row>
    <row r="753" spans="3:5" ht="15.75" customHeight="1">
      <c r="C753" s="907"/>
      <c r="D753" s="907"/>
      <c r="E753" s="907"/>
    </row>
    <row r="754" spans="3:5" ht="15.75" customHeight="1">
      <c r="C754" s="907"/>
      <c r="D754" s="907"/>
      <c r="E754" s="907"/>
    </row>
    <row r="755" spans="3:5" ht="15.75" customHeight="1">
      <c r="C755" s="907"/>
      <c r="D755" s="907"/>
      <c r="E755" s="907"/>
    </row>
    <row r="756" spans="3:5" ht="15.75" customHeight="1">
      <c r="C756" s="907"/>
      <c r="D756" s="907"/>
      <c r="E756" s="907"/>
    </row>
    <row r="757" spans="3:5" ht="15.75" customHeight="1">
      <c r="C757" s="907"/>
      <c r="D757" s="907"/>
      <c r="E757" s="907"/>
    </row>
    <row r="758" spans="3:5" ht="15.75" customHeight="1">
      <c r="C758" s="907"/>
      <c r="D758" s="907"/>
      <c r="E758" s="907"/>
    </row>
    <row r="759" spans="3:5" ht="15.75" customHeight="1">
      <c r="C759" s="907"/>
      <c r="D759" s="907"/>
      <c r="E759" s="907"/>
    </row>
    <row r="760" spans="3:5" ht="15.75" customHeight="1">
      <c r="C760" s="907"/>
      <c r="D760" s="907"/>
      <c r="E760" s="907"/>
    </row>
    <row r="761" spans="3:5" ht="15.75" customHeight="1">
      <c r="C761" s="907"/>
      <c r="D761" s="907"/>
      <c r="E761" s="907"/>
    </row>
    <row r="762" spans="3:5" ht="15.75" customHeight="1">
      <c r="C762" s="907"/>
      <c r="D762" s="907"/>
      <c r="E762" s="907"/>
    </row>
    <row r="763" spans="3:5" ht="15.75" customHeight="1">
      <c r="C763" s="907"/>
      <c r="D763" s="907"/>
      <c r="E763" s="907"/>
    </row>
    <row r="764" spans="3:5" ht="15.75" customHeight="1">
      <c r="C764" s="907"/>
      <c r="D764" s="907"/>
      <c r="E764" s="907"/>
    </row>
    <row r="765" spans="3:5" ht="15.75" customHeight="1">
      <c r="C765" s="907"/>
      <c r="D765" s="907"/>
      <c r="E765" s="907"/>
    </row>
    <row r="766" spans="3:5" ht="15.75" customHeight="1">
      <c r="C766" s="907"/>
      <c r="D766" s="907"/>
      <c r="E766" s="907"/>
    </row>
    <row r="767" spans="3:5" ht="15.75" customHeight="1">
      <c r="C767" s="907"/>
      <c r="D767" s="907"/>
      <c r="E767" s="907"/>
    </row>
    <row r="768" spans="3:5" ht="15.75" customHeight="1">
      <c r="C768" s="907"/>
      <c r="D768" s="907"/>
      <c r="E768" s="907"/>
    </row>
    <row r="769" spans="3:5" ht="15.75" customHeight="1">
      <c r="C769" s="907"/>
      <c r="D769" s="907"/>
      <c r="E769" s="907"/>
    </row>
    <row r="770" spans="3:5" ht="15.75" customHeight="1">
      <c r="C770" s="907"/>
      <c r="D770" s="907"/>
      <c r="E770" s="907"/>
    </row>
    <row r="771" spans="3:5" ht="15.75" customHeight="1">
      <c r="C771" s="907"/>
      <c r="D771" s="907"/>
      <c r="E771" s="907"/>
    </row>
    <row r="772" spans="3:5" ht="15.75" customHeight="1">
      <c r="C772" s="907"/>
      <c r="D772" s="907"/>
      <c r="E772" s="907"/>
    </row>
    <row r="773" spans="3:5" ht="15.75" customHeight="1">
      <c r="C773" s="907"/>
      <c r="D773" s="907"/>
      <c r="E773" s="907"/>
    </row>
    <row r="774" spans="3:5" ht="15.75" customHeight="1">
      <c r="C774" s="907"/>
      <c r="D774" s="907"/>
      <c r="E774" s="907"/>
    </row>
    <row r="775" spans="3:5" ht="15.75" customHeight="1">
      <c r="C775" s="907"/>
      <c r="D775" s="907"/>
      <c r="E775" s="907"/>
    </row>
    <row r="776" spans="3:5" ht="15.75" customHeight="1">
      <c r="C776" s="907"/>
      <c r="D776" s="907"/>
      <c r="E776" s="907"/>
    </row>
    <row r="777" spans="3:5" ht="15.75" customHeight="1">
      <c r="C777" s="907"/>
      <c r="D777" s="907"/>
      <c r="E777" s="907"/>
    </row>
    <row r="778" spans="3:5" ht="15.75" customHeight="1">
      <c r="C778" s="907"/>
      <c r="D778" s="907"/>
      <c r="E778" s="907"/>
    </row>
    <row r="779" spans="3:5" ht="15.75" customHeight="1">
      <c r="C779" s="907"/>
      <c r="D779" s="907"/>
      <c r="E779" s="907"/>
    </row>
    <row r="780" spans="3:5" ht="15.75" customHeight="1">
      <c r="C780" s="907"/>
      <c r="D780" s="907"/>
      <c r="E780" s="907"/>
    </row>
    <row r="781" spans="3:5" ht="15.75" customHeight="1">
      <c r="C781" s="907"/>
      <c r="D781" s="907"/>
      <c r="E781" s="907"/>
    </row>
    <row r="782" spans="3:5" ht="15.75" customHeight="1">
      <c r="C782" s="907"/>
      <c r="D782" s="907"/>
      <c r="E782" s="907"/>
    </row>
    <row r="783" spans="3:5" ht="15.75" customHeight="1">
      <c r="C783" s="907"/>
      <c r="D783" s="907"/>
      <c r="E783" s="907"/>
    </row>
    <row r="784" spans="3:5" ht="15.75" customHeight="1">
      <c r="C784" s="907"/>
      <c r="D784" s="907"/>
      <c r="E784" s="907"/>
    </row>
    <row r="785" spans="3:5" ht="15.75" customHeight="1">
      <c r="C785" s="907"/>
      <c r="D785" s="907"/>
      <c r="E785" s="907"/>
    </row>
    <row r="786" spans="3:5" ht="15.75" customHeight="1">
      <c r="C786" s="907"/>
      <c r="D786" s="907"/>
      <c r="E786" s="907"/>
    </row>
    <row r="787" spans="3:5" ht="15.75" customHeight="1">
      <c r="C787" s="907"/>
      <c r="D787" s="907"/>
      <c r="E787" s="907"/>
    </row>
    <row r="788" spans="3:5" ht="15.75" customHeight="1">
      <c r="C788" s="907"/>
      <c r="D788" s="907"/>
      <c r="E788" s="907"/>
    </row>
    <row r="789" spans="3:5" ht="15.75" customHeight="1">
      <c r="C789" s="907"/>
      <c r="D789" s="907"/>
      <c r="E789" s="907"/>
    </row>
    <row r="790" spans="3:5" ht="15.75" customHeight="1">
      <c r="C790" s="907"/>
      <c r="D790" s="907"/>
      <c r="E790" s="907"/>
    </row>
    <row r="791" spans="3:5" ht="15.75" customHeight="1">
      <c r="C791" s="907"/>
      <c r="D791" s="907"/>
      <c r="E791" s="907"/>
    </row>
    <row r="792" spans="3:5" ht="15.75" customHeight="1">
      <c r="C792" s="907"/>
      <c r="D792" s="907"/>
      <c r="E792" s="907"/>
    </row>
    <row r="793" spans="3:5" ht="15.75" customHeight="1">
      <c r="C793" s="907"/>
      <c r="D793" s="907"/>
      <c r="E793" s="907"/>
    </row>
    <row r="794" spans="3:5" ht="15.75" customHeight="1">
      <c r="C794" s="907"/>
      <c r="D794" s="907"/>
      <c r="E794" s="907"/>
    </row>
    <row r="795" spans="3:5" ht="15.75" customHeight="1">
      <c r="C795" s="907"/>
      <c r="D795" s="907"/>
      <c r="E795" s="907"/>
    </row>
    <row r="796" spans="3:5" ht="15.75" customHeight="1">
      <c r="C796" s="907"/>
      <c r="D796" s="907"/>
      <c r="E796" s="907"/>
    </row>
    <row r="797" spans="3:5" ht="15.75" customHeight="1">
      <c r="C797" s="907"/>
      <c r="D797" s="907"/>
      <c r="E797" s="907"/>
    </row>
    <row r="798" spans="3:5" ht="15.75" customHeight="1">
      <c r="C798" s="907"/>
      <c r="D798" s="907"/>
      <c r="E798" s="907"/>
    </row>
    <row r="799" spans="3:5" ht="15.75" customHeight="1">
      <c r="C799" s="907"/>
      <c r="D799" s="907"/>
      <c r="E799" s="907"/>
    </row>
    <row r="800" spans="3:5" ht="15.75" customHeight="1">
      <c r="C800" s="907"/>
      <c r="D800" s="907"/>
      <c r="E800" s="907"/>
    </row>
    <row r="801" spans="3:5" ht="15.75" customHeight="1">
      <c r="C801" s="907"/>
      <c r="D801" s="907"/>
      <c r="E801" s="907"/>
    </row>
    <row r="802" spans="3:5" ht="15.75" customHeight="1">
      <c r="C802" s="907"/>
      <c r="D802" s="907"/>
      <c r="E802" s="907"/>
    </row>
    <row r="803" spans="3:5" ht="15.75" customHeight="1">
      <c r="C803" s="907"/>
      <c r="D803" s="907"/>
      <c r="E803" s="907"/>
    </row>
    <row r="804" spans="3:5" ht="15.75" customHeight="1">
      <c r="C804" s="907"/>
      <c r="D804" s="907"/>
      <c r="E804" s="907"/>
    </row>
    <row r="805" spans="3:5" ht="15.75" customHeight="1">
      <c r="C805" s="907"/>
      <c r="D805" s="907"/>
      <c r="E805" s="907"/>
    </row>
    <row r="806" spans="3:5" ht="15.75" customHeight="1">
      <c r="C806" s="907"/>
      <c r="D806" s="907"/>
      <c r="E806" s="907"/>
    </row>
    <row r="807" spans="3:5" ht="15.75" customHeight="1">
      <c r="C807" s="907"/>
      <c r="D807" s="907"/>
      <c r="E807" s="907"/>
    </row>
    <row r="808" spans="3:5" ht="15.75" customHeight="1">
      <c r="C808" s="907"/>
      <c r="D808" s="907"/>
      <c r="E808" s="907"/>
    </row>
    <row r="809" spans="3:5" ht="15.75" customHeight="1">
      <c r="C809" s="907"/>
      <c r="D809" s="907"/>
      <c r="E809" s="907"/>
    </row>
    <row r="810" spans="3:5" ht="15.75" customHeight="1">
      <c r="C810" s="907"/>
      <c r="D810" s="907"/>
      <c r="E810" s="907"/>
    </row>
    <row r="811" spans="3:5" ht="15.75" customHeight="1">
      <c r="C811" s="907"/>
      <c r="D811" s="907"/>
      <c r="E811" s="907"/>
    </row>
    <row r="812" spans="3:5" ht="15.75" customHeight="1">
      <c r="C812" s="907"/>
      <c r="D812" s="907"/>
      <c r="E812" s="907"/>
    </row>
    <row r="813" spans="3:5" ht="15.75" customHeight="1">
      <c r="C813" s="907"/>
      <c r="D813" s="907"/>
      <c r="E813" s="907"/>
    </row>
    <row r="814" spans="3:5" ht="15.75" customHeight="1">
      <c r="C814" s="907"/>
      <c r="D814" s="907"/>
      <c r="E814" s="907"/>
    </row>
    <row r="815" spans="3:5" ht="15.75" customHeight="1">
      <c r="C815" s="907"/>
      <c r="D815" s="907"/>
      <c r="E815" s="907"/>
    </row>
    <row r="816" spans="3:5" ht="15.75" customHeight="1">
      <c r="C816" s="907"/>
      <c r="D816" s="907"/>
      <c r="E816" s="907"/>
    </row>
    <row r="817" spans="3:5" ht="15.75" customHeight="1">
      <c r="C817" s="907"/>
      <c r="D817" s="907"/>
      <c r="E817" s="907"/>
    </row>
    <row r="818" spans="3:5" ht="15.75" customHeight="1">
      <c r="C818" s="907"/>
      <c r="D818" s="907"/>
      <c r="E818" s="907"/>
    </row>
    <row r="819" spans="3:5" ht="15.75" customHeight="1">
      <c r="C819" s="907"/>
      <c r="D819" s="907"/>
      <c r="E819" s="907"/>
    </row>
    <row r="820" spans="3:5" ht="15.75" customHeight="1">
      <c r="C820" s="907"/>
      <c r="D820" s="907"/>
      <c r="E820" s="907"/>
    </row>
    <row r="821" spans="3:5" ht="15.75" customHeight="1">
      <c r="C821" s="907"/>
      <c r="D821" s="907"/>
      <c r="E821" s="907"/>
    </row>
    <row r="822" spans="3:5" ht="15.75" customHeight="1">
      <c r="C822" s="907"/>
      <c r="D822" s="907"/>
      <c r="E822" s="907"/>
    </row>
    <row r="823" spans="3:5" ht="15.75" customHeight="1">
      <c r="C823" s="907"/>
      <c r="D823" s="907"/>
      <c r="E823" s="907"/>
    </row>
    <row r="824" spans="3:5" ht="15.75" customHeight="1">
      <c r="C824" s="907"/>
      <c r="D824" s="907"/>
      <c r="E824" s="907"/>
    </row>
    <row r="825" spans="3:5" ht="15.75" customHeight="1">
      <c r="C825" s="907"/>
      <c r="D825" s="907"/>
      <c r="E825" s="907"/>
    </row>
    <row r="826" spans="3:5" ht="15.75" customHeight="1">
      <c r="C826" s="907"/>
      <c r="D826" s="907"/>
      <c r="E826" s="907"/>
    </row>
    <row r="827" spans="3:5" ht="15.75" customHeight="1">
      <c r="C827" s="907"/>
      <c r="D827" s="907"/>
      <c r="E827" s="907"/>
    </row>
    <row r="828" spans="3:5" ht="15.75" customHeight="1">
      <c r="C828" s="907"/>
      <c r="D828" s="907"/>
      <c r="E828" s="907"/>
    </row>
    <row r="829" spans="3:5" ht="15.75" customHeight="1">
      <c r="C829" s="907"/>
      <c r="D829" s="907"/>
      <c r="E829" s="907"/>
    </row>
    <row r="830" spans="3:5" ht="15.75" customHeight="1">
      <c r="C830" s="907"/>
      <c r="D830" s="907"/>
      <c r="E830" s="907"/>
    </row>
    <row r="831" spans="3:5" ht="15.75" customHeight="1">
      <c r="C831" s="907"/>
      <c r="D831" s="907"/>
      <c r="E831" s="907"/>
    </row>
    <row r="832" spans="3:5" ht="15.75" customHeight="1">
      <c r="C832" s="907"/>
      <c r="D832" s="907"/>
      <c r="E832" s="907"/>
    </row>
    <row r="833" spans="3:5" ht="15.75" customHeight="1">
      <c r="C833" s="907"/>
      <c r="D833" s="907"/>
      <c r="E833" s="907"/>
    </row>
    <row r="834" spans="3:5" ht="15.75" customHeight="1">
      <c r="C834" s="907"/>
      <c r="D834" s="907"/>
      <c r="E834" s="907"/>
    </row>
    <row r="835" spans="3:5" ht="15.75" customHeight="1">
      <c r="C835" s="907"/>
      <c r="D835" s="907"/>
      <c r="E835" s="907"/>
    </row>
    <row r="836" spans="3:5" ht="15.75" customHeight="1">
      <c r="C836" s="907"/>
      <c r="D836" s="907"/>
      <c r="E836" s="907"/>
    </row>
    <row r="837" spans="3:5" ht="15.75" customHeight="1">
      <c r="C837" s="907"/>
      <c r="D837" s="907"/>
      <c r="E837" s="907"/>
    </row>
    <row r="838" spans="3:5" ht="15.75" customHeight="1">
      <c r="C838" s="907"/>
      <c r="D838" s="907"/>
      <c r="E838" s="907"/>
    </row>
    <row r="839" spans="3:5" ht="15.75" customHeight="1">
      <c r="C839" s="907"/>
      <c r="D839" s="907"/>
      <c r="E839" s="907"/>
    </row>
    <row r="840" spans="3:5" ht="15.75" customHeight="1">
      <c r="C840" s="907"/>
      <c r="D840" s="907"/>
      <c r="E840" s="907"/>
    </row>
    <row r="841" spans="3:5" ht="15.75" customHeight="1">
      <c r="C841" s="907"/>
      <c r="D841" s="907"/>
      <c r="E841" s="907"/>
    </row>
    <row r="842" spans="3:5" ht="15.75" customHeight="1">
      <c r="C842" s="907"/>
      <c r="D842" s="907"/>
      <c r="E842" s="907"/>
    </row>
    <row r="843" spans="3:5" ht="15.75" customHeight="1">
      <c r="C843" s="907"/>
      <c r="D843" s="907"/>
      <c r="E843" s="907"/>
    </row>
    <row r="844" spans="3:5" ht="15.75" customHeight="1">
      <c r="C844" s="907"/>
      <c r="D844" s="907"/>
      <c r="E844" s="907"/>
    </row>
    <row r="845" spans="3:5" ht="15.75" customHeight="1">
      <c r="C845" s="907"/>
      <c r="D845" s="907"/>
      <c r="E845" s="907"/>
    </row>
    <row r="846" spans="3:5" ht="15.75" customHeight="1">
      <c r="C846" s="907"/>
      <c r="D846" s="907"/>
      <c r="E846" s="907"/>
    </row>
    <row r="847" spans="3:5" ht="15.75" customHeight="1">
      <c r="C847" s="907"/>
      <c r="D847" s="907"/>
      <c r="E847" s="907"/>
    </row>
    <row r="848" spans="3:5" ht="15.75" customHeight="1">
      <c r="C848" s="907"/>
      <c r="D848" s="907"/>
      <c r="E848" s="907"/>
    </row>
    <row r="849" spans="3:5" ht="15.75" customHeight="1">
      <c r="C849" s="907"/>
      <c r="D849" s="907"/>
      <c r="E849" s="907"/>
    </row>
    <row r="850" spans="3:5" ht="15.75" customHeight="1">
      <c r="C850" s="907"/>
      <c r="D850" s="907"/>
      <c r="E850" s="907"/>
    </row>
    <row r="851" spans="3:5" ht="15.75" customHeight="1">
      <c r="C851" s="907"/>
      <c r="D851" s="907"/>
      <c r="E851" s="907"/>
    </row>
    <row r="852" spans="3:5" ht="15.75" customHeight="1">
      <c r="C852" s="907"/>
      <c r="D852" s="907"/>
      <c r="E852" s="907"/>
    </row>
    <row r="853" spans="3:5" ht="15.75" customHeight="1">
      <c r="C853" s="907"/>
      <c r="D853" s="907"/>
      <c r="E853" s="907"/>
    </row>
    <row r="854" spans="3:5" ht="15.75" customHeight="1">
      <c r="C854" s="907"/>
      <c r="D854" s="907"/>
      <c r="E854" s="907"/>
    </row>
    <row r="855" spans="3:5" ht="15.75" customHeight="1">
      <c r="C855" s="907"/>
      <c r="D855" s="907"/>
      <c r="E855" s="907"/>
    </row>
    <row r="856" spans="3:5" ht="15.75" customHeight="1">
      <c r="C856" s="907"/>
      <c r="D856" s="907"/>
      <c r="E856" s="907"/>
    </row>
    <row r="857" spans="3:5" ht="15.75" customHeight="1">
      <c r="C857" s="907"/>
      <c r="D857" s="907"/>
      <c r="E857" s="907"/>
    </row>
    <row r="858" spans="3:5" ht="15.75" customHeight="1">
      <c r="C858" s="907"/>
      <c r="D858" s="907"/>
      <c r="E858" s="907"/>
    </row>
    <row r="859" spans="3:5" ht="15.75" customHeight="1">
      <c r="C859" s="907"/>
      <c r="D859" s="907"/>
      <c r="E859" s="907"/>
    </row>
    <row r="860" spans="3:5" ht="15.75" customHeight="1">
      <c r="C860" s="907"/>
      <c r="D860" s="907"/>
      <c r="E860" s="907"/>
    </row>
    <row r="861" spans="3:5" ht="15.75" customHeight="1">
      <c r="C861" s="907"/>
      <c r="D861" s="907"/>
      <c r="E861" s="907"/>
    </row>
    <row r="862" spans="3:5" ht="15.75" customHeight="1">
      <c r="C862" s="907"/>
      <c r="D862" s="907"/>
      <c r="E862" s="907"/>
    </row>
    <row r="863" spans="3:5" ht="15.75" customHeight="1">
      <c r="C863" s="907"/>
      <c r="D863" s="907"/>
      <c r="E863" s="907"/>
    </row>
    <row r="864" spans="3:5" ht="15.75" customHeight="1">
      <c r="C864" s="907"/>
      <c r="D864" s="907"/>
      <c r="E864" s="907"/>
    </row>
    <row r="865" spans="3:5" ht="15.75" customHeight="1">
      <c r="C865" s="907"/>
      <c r="D865" s="907"/>
      <c r="E865" s="907"/>
    </row>
    <row r="866" spans="3:5" ht="15.75" customHeight="1">
      <c r="C866" s="907"/>
      <c r="D866" s="907"/>
      <c r="E866" s="907"/>
    </row>
    <row r="867" spans="3:5" ht="15.75" customHeight="1">
      <c r="C867" s="907"/>
      <c r="D867" s="907"/>
      <c r="E867" s="907"/>
    </row>
    <row r="868" spans="3:5" ht="15.75" customHeight="1">
      <c r="C868" s="907"/>
      <c r="D868" s="907"/>
      <c r="E868" s="907"/>
    </row>
    <row r="869" spans="3:5" ht="15.75" customHeight="1">
      <c r="C869" s="907"/>
      <c r="D869" s="907"/>
      <c r="E869" s="907"/>
    </row>
    <row r="870" spans="3:5" ht="15.75" customHeight="1">
      <c r="C870" s="907"/>
      <c r="D870" s="907"/>
      <c r="E870" s="907"/>
    </row>
    <row r="871" spans="3:5" ht="15.75" customHeight="1">
      <c r="C871" s="907"/>
      <c r="D871" s="907"/>
      <c r="E871" s="907"/>
    </row>
    <row r="872" spans="3:5" ht="15.75" customHeight="1">
      <c r="C872" s="907"/>
      <c r="D872" s="907"/>
      <c r="E872" s="907"/>
    </row>
    <row r="873" spans="3:5" ht="15.75" customHeight="1">
      <c r="C873" s="907"/>
      <c r="D873" s="907"/>
      <c r="E873" s="907"/>
    </row>
    <row r="874" spans="3:5" ht="15.75" customHeight="1">
      <c r="C874" s="907"/>
      <c r="D874" s="907"/>
      <c r="E874" s="907"/>
    </row>
    <row r="875" spans="3:5" ht="15.75" customHeight="1">
      <c r="C875" s="907"/>
      <c r="D875" s="907"/>
      <c r="E875" s="907"/>
    </row>
    <row r="876" spans="3:5" ht="15.75" customHeight="1">
      <c r="C876" s="907"/>
      <c r="D876" s="907"/>
      <c r="E876" s="907"/>
    </row>
    <row r="877" spans="3:5" ht="15.75" customHeight="1">
      <c r="C877" s="907"/>
      <c r="D877" s="907"/>
      <c r="E877" s="907"/>
    </row>
    <row r="878" spans="3:5" ht="15.75" customHeight="1">
      <c r="C878" s="907"/>
      <c r="D878" s="907"/>
      <c r="E878" s="907"/>
    </row>
    <row r="879" spans="3:5" ht="15.75" customHeight="1">
      <c r="C879" s="907"/>
      <c r="D879" s="907"/>
      <c r="E879" s="907"/>
    </row>
    <row r="880" spans="3:5" ht="15.75" customHeight="1">
      <c r="C880" s="907"/>
      <c r="D880" s="907"/>
      <c r="E880" s="907"/>
    </row>
    <row r="881" spans="3:5" ht="15.75" customHeight="1">
      <c r="C881" s="907"/>
      <c r="D881" s="907"/>
      <c r="E881" s="907"/>
    </row>
    <row r="882" spans="3:5" ht="15.75" customHeight="1">
      <c r="C882" s="907"/>
      <c r="D882" s="907"/>
      <c r="E882" s="907"/>
    </row>
    <row r="883" spans="3:5" ht="15.75" customHeight="1">
      <c r="C883" s="907"/>
      <c r="D883" s="907"/>
      <c r="E883" s="907"/>
    </row>
    <row r="884" spans="3:5" ht="15.75" customHeight="1">
      <c r="C884" s="907"/>
      <c r="D884" s="907"/>
      <c r="E884" s="907"/>
    </row>
    <row r="885" spans="3:5" ht="15.75" customHeight="1">
      <c r="C885" s="907"/>
      <c r="D885" s="907"/>
      <c r="E885" s="907"/>
    </row>
    <row r="886" spans="3:5" ht="15.75" customHeight="1">
      <c r="C886" s="907"/>
      <c r="D886" s="907"/>
      <c r="E886" s="907"/>
    </row>
    <row r="887" spans="3:5" ht="15.75" customHeight="1">
      <c r="C887" s="907"/>
      <c r="D887" s="907"/>
      <c r="E887" s="907"/>
    </row>
    <row r="888" spans="3:5" ht="15.75" customHeight="1">
      <c r="C888" s="907"/>
      <c r="D888" s="907"/>
      <c r="E888" s="907"/>
    </row>
    <row r="889" spans="3:5" ht="15.75" customHeight="1">
      <c r="C889" s="907"/>
      <c r="D889" s="907"/>
      <c r="E889" s="907"/>
    </row>
    <row r="890" spans="3:5" ht="15.75" customHeight="1">
      <c r="C890" s="907"/>
      <c r="D890" s="907"/>
      <c r="E890" s="907"/>
    </row>
    <row r="891" spans="3:5" ht="15.75" customHeight="1">
      <c r="C891" s="907"/>
      <c r="D891" s="907"/>
      <c r="E891" s="907"/>
    </row>
    <row r="892" spans="3:5" ht="15.75" customHeight="1">
      <c r="C892" s="907"/>
      <c r="D892" s="907"/>
      <c r="E892" s="907"/>
    </row>
    <row r="893" spans="3:5" ht="15.75" customHeight="1">
      <c r="C893" s="907"/>
      <c r="D893" s="907"/>
      <c r="E893" s="907"/>
    </row>
    <row r="894" spans="3:5" ht="15.75" customHeight="1">
      <c r="C894" s="907"/>
      <c r="D894" s="907"/>
      <c r="E894" s="907"/>
    </row>
    <row r="895" spans="3:5" ht="15.75" customHeight="1">
      <c r="C895" s="907"/>
      <c r="D895" s="907"/>
      <c r="E895" s="907"/>
    </row>
    <row r="896" spans="3:5" ht="15.75" customHeight="1">
      <c r="C896" s="907"/>
      <c r="D896" s="907"/>
      <c r="E896" s="907"/>
    </row>
    <row r="897" spans="3:5" ht="15.75" customHeight="1">
      <c r="C897" s="907"/>
      <c r="D897" s="907"/>
      <c r="E897" s="907"/>
    </row>
    <row r="898" spans="3:5" ht="15.75" customHeight="1">
      <c r="C898" s="907"/>
      <c r="D898" s="907"/>
      <c r="E898" s="907"/>
    </row>
    <row r="899" spans="3:5" ht="15.75" customHeight="1">
      <c r="C899" s="907"/>
      <c r="D899" s="907"/>
      <c r="E899" s="907"/>
    </row>
    <row r="900" spans="3:5" ht="15.75" customHeight="1">
      <c r="C900" s="907"/>
      <c r="D900" s="907"/>
      <c r="E900" s="907"/>
    </row>
    <row r="901" spans="3:5" ht="15.75" customHeight="1">
      <c r="C901" s="907"/>
      <c r="D901" s="907"/>
      <c r="E901" s="907"/>
    </row>
    <row r="902" spans="3:5" ht="15.75" customHeight="1">
      <c r="C902" s="907"/>
      <c r="D902" s="907"/>
      <c r="E902" s="907"/>
    </row>
    <row r="903" spans="3:5" ht="15.75" customHeight="1">
      <c r="C903" s="907"/>
      <c r="D903" s="907"/>
      <c r="E903" s="907"/>
    </row>
    <row r="904" spans="3:5" ht="15.75" customHeight="1">
      <c r="C904" s="907"/>
      <c r="D904" s="907"/>
      <c r="E904" s="907"/>
    </row>
    <row r="905" spans="3:5" ht="15.75" customHeight="1">
      <c r="C905" s="907"/>
      <c r="D905" s="907"/>
      <c r="E905" s="907"/>
    </row>
    <row r="906" spans="3:5" ht="15.75" customHeight="1">
      <c r="C906" s="907"/>
      <c r="D906" s="907"/>
      <c r="E906" s="907"/>
    </row>
    <row r="907" spans="3:5" ht="15.75" customHeight="1">
      <c r="C907" s="907"/>
      <c r="D907" s="907"/>
      <c r="E907" s="907"/>
    </row>
    <row r="908" spans="3:5" ht="15.75" customHeight="1">
      <c r="C908" s="907"/>
      <c r="D908" s="907"/>
      <c r="E908" s="907"/>
    </row>
    <row r="909" spans="3:5" ht="15.75" customHeight="1">
      <c r="C909" s="907"/>
      <c r="D909" s="907"/>
      <c r="E909" s="907"/>
    </row>
    <row r="910" spans="3:5" ht="15.75" customHeight="1">
      <c r="C910" s="907"/>
      <c r="D910" s="907"/>
      <c r="E910" s="907"/>
    </row>
    <row r="911" spans="3:5" ht="15.75" customHeight="1">
      <c r="C911" s="907"/>
      <c r="D911" s="907"/>
      <c r="E911" s="907"/>
    </row>
    <row r="912" spans="3:5" ht="15.75" customHeight="1">
      <c r="C912" s="907"/>
      <c r="D912" s="907"/>
      <c r="E912" s="907"/>
    </row>
    <row r="913" spans="3:5" ht="15.75" customHeight="1">
      <c r="C913" s="907"/>
      <c r="D913" s="907"/>
      <c r="E913" s="907"/>
    </row>
    <row r="914" spans="3:5" ht="15.75" customHeight="1">
      <c r="C914" s="907"/>
      <c r="D914" s="907"/>
      <c r="E914" s="907"/>
    </row>
    <row r="915" spans="3:5" ht="15.75" customHeight="1">
      <c r="C915" s="907"/>
      <c r="D915" s="907"/>
      <c r="E915" s="907"/>
    </row>
    <row r="916" spans="3:5" ht="15.75" customHeight="1">
      <c r="C916" s="907"/>
      <c r="D916" s="907"/>
      <c r="E916" s="907"/>
    </row>
    <row r="917" spans="3:5" ht="15.75" customHeight="1">
      <c r="C917" s="907"/>
      <c r="D917" s="907"/>
      <c r="E917" s="907"/>
    </row>
    <row r="918" spans="3:5" ht="15.75" customHeight="1">
      <c r="C918" s="907"/>
      <c r="D918" s="907"/>
      <c r="E918" s="907"/>
    </row>
    <row r="919" spans="3:5" ht="15.75" customHeight="1">
      <c r="C919" s="907"/>
      <c r="D919" s="907"/>
      <c r="E919" s="907"/>
    </row>
    <row r="920" spans="3:5" ht="15.75" customHeight="1">
      <c r="C920" s="907"/>
      <c r="D920" s="907"/>
      <c r="E920" s="907"/>
    </row>
    <row r="921" spans="3:5" ht="15.75" customHeight="1">
      <c r="C921" s="907"/>
      <c r="D921" s="907"/>
      <c r="E921" s="907"/>
    </row>
    <row r="922" spans="3:5" ht="15.75" customHeight="1">
      <c r="C922" s="907"/>
      <c r="D922" s="907"/>
      <c r="E922" s="907"/>
    </row>
    <row r="923" spans="3:5" ht="15.75" customHeight="1">
      <c r="C923" s="907"/>
      <c r="D923" s="907"/>
      <c r="E923" s="907"/>
    </row>
    <row r="924" spans="3:5" ht="15.75" customHeight="1">
      <c r="C924" s="907"/>
      <c r="D924" s="907"/>
      <c r="E924" s="907"/>
    </row>
    <row r="925" spans="3:5" ht="15.75" customHeight="1">
      <c r="C925" s="907"/>
      <c r="D925" s="907"/>
      <c r="E925" s="907"/>
    </row>
    <row r="926" spans="3:5" ht="15.75" customHeight="1">
      <c r="C926" s="907"/>
      <c r="D926" s="907"/>
      <c r="E926" s="907"/>
    </row>
    <row r="927" spans="3:5" ht="15.75" customHeight="1">
      <c r="C927" s="907"/>
      <c r="D927" s="907"/>
      <c r="E927" s="907"/>
    </row>
    <row r="928" spans="3:5" ht="15.75" customHeight="1">
      <c r="C928" s="907"/>
      <c r="D928" s="907"/>
      <c r="E928" s="907"/>
    </row>
    <row r="929" spans="3:5" ht="15.75" customHeight="1">
      <c r="C929" s="907"/>
      <c r="D929" s="907"/>
      <c r="E929" s="907"/>
    </row>
    <row r="930" spans="3:5" ht="15.75" customHeight="1">
      <c r="C930" s="907"/>
      <c r="D930" s="907"/>
      <c r="E930" s="907"/>
    </row>
    <row r="931" spans="3:5" ht="15.75" customHeight="1">
      <c r="C931" s="907"/>
      <c r="D931" s="907"/>
      <c r="E931" s="907"/>
    </row>
    <row r="932" spans="3:5" ht="15.75" customHeight="1">
      <c r="C932" s="907"/>
      <c r="D932" s="907"/>
      <c r="E932" s="907"/>
    </row>
    <row r="933" spans="3:5" ht="15.75" customHeight="1">
      <c r="C933" s="907"/>
      <c r="D933" s="907"/>
      <c r="E933" s="907"/>
    </row>
    <row r="934" spans="3:5" ht="15.75" customHeight="1">
      <c r="C934" s="907"/>
      <c r="D934" s="907"/>
      <c r="E934" s="907"/>
    </row>
    <row r="935" spans="3:5" ht="15.75" customHeight="1">
      <c r="C935" s="907"/>
      <c r="D935" s="907"/>
      <c r="E935" s="907"/>
    </row>
    <row r="936" spans="3:5" ht="15.75" customHeight="1">
      <c r="C936" s="907"/>
      <c r="D936" s="907"/>
      <c r="E936" s="907"/>
    </row>
    <row r="937" spans="3:5" ht="15.75" customHeight="1">
      <c r="C937" s="907"/>
      <c r="D937" s="907"/>
      <c r="E937" s="907"/>
    </row>
    <row r="938" spans="3:5" ht="15.75" customHeight="1">
      <c r="C938" s="907"/>
      <c r="D938" s="907"/>
      <c r="E938" s="907"/>
    </row>
    <row r="939" spans="3:5" ht="15.75" customHeight="1">
      <c r="C939" s="907"/>
      <c r="D939" s="907"/>
      <c r="E939" s="907"/>
    </row>
    <row r="940" spans="3:5" ht="15.75" customHeight="1">
      <c r="C940" s="907"/>
      <c r="D940" s="907"/>
      <c r="E940" s="907"/>
    </row>
    <row r="941" spans="3:5" ht="15.75" customHeight="1">
      <c r="C941" s="907"/>
      <c r="D941" s="907"/>
      <c r="E941" s="907"/>
    </row>
    <row r="942" spans="3:5" ht="15.75" customHeight="1">
      <c r="C942" s="907"/>
      <c r="D942" s="907"/>
      <c r="E942" s="907"/>
    </row>
    <row r="943" spans="3:5" ht="15.75" customHeight="1">
      <c r="C943" s="907"/>
      <c r="D943" s="907"/>
      <c r="E943" s="907"/>
    </row>
    <row r="944" spans="3:5" ht="15.75" customHeight="1">
      <c r="C944" s="907"/>
      <c r="D944" s="907"/>
      <c r="E944" s="907"/>
    </row>
    <row r="945" spans="3:5" ht="15.75" customHeight="1">
      <c r="C945" s="907"/>
      <c r="D945" s="907"/>
      <c r="E945" s="907"/>
    </row>
    <row r="946" spans="3:5" ht="15.75" customHeight="1">
      <c r="C946" s="907"/>
      <c r="D946" s="907"/>
      <c r="E946" s="907"/>
    </row>
    <row r="947" spans="3:5" ht="15.75" customHeight="1">
      <c r="C947" s="907"/>
      <c r="D947" s="907"/>
      <c r="E947" s="907"/>
    </row>
    <row r="948" spans="3:5" ht="15.75" customHeight="1">
      <c r="C948" s="907"/>
      <c r="D948" s="907"/>
      <c r="E948" s="907"/>
    </row>
    <row r="949" spans="3:5" ht="15.75" customHeight="1">
      <c r="C949" s="907"/>
      <c r="D949" s="907"/>
      <c r="E949" s="907"/>
    </row>
    <row r="950" spans="3:5" ht="15.75" customHeight="1">
      <c r="C950" s="907"/>
      <c r="D950" s="907"/>
      <c r="E950" s="907"/>
    </row>
    <row r="951" spans="3:5" ht="15.75" customHeight="1">
      <c r="C951" s="907"/>
      <c r="D951" s="907"/>
      <c r="E951" s="907"/>
    </row>
    <row r="952" spans="3:5" ht="15.75" customHeight="1">
      <c r="C952" s="907"/>
      <c r="D952" s="907"/>
      <c r="E952" s="907"/>
    </row>
    <row r="953" spans="3:5" ht="15.75" customHeight="1">
      <c r="C953" s="907"/>
      <c r="D953" s="907"/>
      <c r="E953" s="907"/>
    </row>
    <row r="954" spans="3:5" ht="15.75" customHeight="1">
      <c r="C954" s="907"/>
      <c r="D954" s="907"/>
      <c r="E954" s="907"/>
    </row>
    <row r="955" spans="3:5" ht="15.75" customHeight="1">
      <c r="C955" s="907"/>
      <c r="D955" s="907"/>
      <c r="E955" s="907"/>
    </row>
    <row r="956" spans="3:5" ht="15.75" customHeight="1">
      <c r="C956" s="907"/>
      <c r="D956" s="907"/>
      <c r="E956" s="907"/>
    </row>
    <row r="957" spans="3:5" ht="15.75" customHeight="1">
      <c r="C957" s="907"/>
      <c r="D957" s="907"/>
      <c r="E957" s="907"/>
    </row>
    <row r="958" spans="3:5" ht="15.75" customHeight="1">
      <c r="C958" s="907"/>
      <c r="D958" s="907"/>
      <c r="E958" s="907"/>
    </row>
    <row r="959" spans="3:5" ht="15.75" customHeight="1">
      <c r="C959" s="907"/>
      <c r="D959" s="907"/>
      <c r="E959" s="907"/>
    </row>
    <row r="960" spans="3:5" ht="15.75" customHeight="1">
      <c r="C960" s="907"/>
      <c r="D960" s="907"/>
      <c r="E960" s="907"/>
    </row>
    <row r="961" spans="3:5" ht="15.75" customHeight="1">
      <c r="C961" s="907"/>
      <c r="D961" s="907"/>
      <c r="E961" s="907"/>
    </row>
    <row r="962" spans="3:5" ht="15.75" customHeight="1">
      <c r="C962" s="907"/>
      <c r="D962" s="907"/>
      <c r="E962" s="907"/>
    </row>
    <row r="963" spans="3:5" ht="15.75" customHeight="1">
      <c r="C963" s="907"/>
      <c r="D963" s="907"/>
      <c r="E963" s="907"/>
    </row>
    <row r="964" spans="3:5" ht="15.75" customHeight="1">
      <c r="C964" s="907"/>
      <c r="D964" s="907"/>
      <c r="E964" s="907"/>
    </row>
    <row r="965" spans="3:5" ht="15.75" customHeight="1">
      <c r="C965" s="907"/>
      <c r="D965" s="907"/>
      <c r="E965" s="907"/>
    </row>
    <row r="966" spans="3:5" ht="15.75" customHeight="1">
      <c r="C966" s="907"/>
      <c r="D966" s="907"/>
      <c r="E966" s="907"/>
    </row>
    <row r="967" spans="3:5" ht="15.75" customHeight="1">
      <c r="C967" s="907"/>
      <c r="D967" s="907"/>
      <c r="E967" s="907"/>
    </row>
    <row r="968" spans="3:5" ht="15.75" customHeight="1">
      <c r="C968" s="907"/>
      <c r="D968" s="907"/>
      <c r="E968" s="907"/>
    </row>
    <row r="969" spans="3:5" ht="15.75" customHeight="1">
      <c r="C969" s="907"/>
      <c r="D969" s="907"/>
      <c r="E969" s="907"/>
    </row>
    <row r="970" spans="3:5" ht="15.75" customHeight="1">
      <c r="C970" s="907"/>
      <c r="D970" s="907"/>
      <c r="E970" s="907"/>
    </row>
    <row r="971" spans="3:5" ht="15.75" customHeight="1">
      <c r="C971" s="907"/>
      <c r="D971" s="907"/>
      <c r="E971" s="907"/>
    </row>
    <row r="972" spans="3:5" ht="15.75" customHeight="1">
      <c r="C972" s="907"/>
      <c r="D972" s="907"/>
      <c r="E972" s="907"/>
    </row>
    <row r="973" spans="3:5" ht="15.75" customHeight="1">
      <c r="C973" s="907"/>
      <c r="D973" s="907"/>
      <c r="E973" s="907"/>
    </row>
    <row r="974" spans="3:5" ht="15.75" customHeight="1">
      <c r="C974" s="907"/>
      <c r="D974" s="907"/>
      <c r="E974" s="907"/>
    </row>
    <row r="975" spans="3:5" ht="15.75" customHeight="1">
      <c r="C975" s="907"/>
      <c r="D975" s="907"/>
      <c r="E975" s="907"/>
    </row>
    <row r="976" spans="3:5" ht="15.75" customHeight="1">
      <c r="C976" s="907"/>
      <c r="D976" s="907"/>
      <c r="E976" s="907"/>
    </row>
    <row r="977" spans="3:5" ht="15.75" customHeight="1">
      <c r="C977" s="907"/>
      <c r="D977" s="907"/>
      <c r="E977" s="907"/>
    </row>
    <row r="978" spans="3:5" ht="15.75" customHeight="1">
      <c r="C978" s="907"/>
      <c r="D978" s="907"/>
      <c r="E978" s="907"/>
    </row>
    <row r="979" spans="3:5" ht="15.75" customHeight="1">
      <c r="C979" s="907"/>
      <c r="D979" s="907"/>
      <c r="E979" s="907"/>
    </row>
    <row r="980" spans="3:5" ht="15.75" customHeight="1">
      <c r="C980" s="907"/>
      <c r="D980" s="907"/>
      <c r="E980" s="907"/>
    </row>
    <row r="981" spans="3:5" ht="15.75" customHeight="1">
      <c r="C981" s="907"/>
      <c r="D981" s="907"/>
      <c r="E981" s="907"/>
    </row>
    <row r="982" spans="3:5" ht="15.75" customHeight="1">
      <c r="C982" s="907"/>
      <c r="D982" s="907"/>
      <c r="E982" s="907"/>
    </row>
    <row r="983" spans="3:5" ht="15.75" customHeight="1">
      <c r="C983" s="907"/>
      <c r="D983" s="907"/>
      <c r="E983" s="907"/>
    </row>
    <row r="984" spans="3:5" ht="15.75" customHeight="1">
      <c r="C984" s="907"/>
      <c r="D984" s="907"/>
      <c r="E984" s="907"/>
    </row>
    <row r="985" spans="3:5" ht="15.75" customHeight="1">
      <c r="C985" s="907"/>
      <c r="D985" s="907"/>
      <c r="E985" s="907"/>
    </row>
    <row r="986" spans="3:5" ht="15.75" customHeight="1">
      <c r="C986" s="907"/>
      <c r="D986" s="907"/>
      <c r="E986" s="907"/>
    </row>
    <row r="987" spans="3:5" ht="15.75" customHeight="1">
      <c r="C987" s="907"/>
      <c r="D987" s="907"/>
      <c r="E987" s="907"/>
    </row>
    <row r="988" spans="3:5" ht="15.75" customHeight="1">
      <c r="C988" s="907"/>
      <c r="D988" s="907"/>
      <c r="E988" s="907"/>
    </row>
    <row r="989" spans="3:5" ht="15.75" customHeight="1">
      <c r="C989" s="907"/>
      <c r="D989" s="907"/>
      <c r="E989" s="907"/>
    </row>
    <row r="990" spans="3:5" ht="15.75" customHeight="1">
      <c r="C990" s="907"/>
      <c r="D990" s="907"/>
      <c r="E990" s="907"/>
    </row>
    <row r="991" spans="3:5" ht="15.75" customHeight="1">
      <c r="C991" s="907"/>
      <c r="D991" s="907"/>
      <c r="E991" s="907"/>
    </row>
    <row r="992" spans="3:5" ht="15.75" customHeight="1">
      <c r="C992" s="907"/>
      <c r="D992" s="907"/>
      <c r="E992" s="907"/>
    </row>
    <row r="993" spans="3:5" ht="15.75" customHeight="1">
      <c r="C993" s="907"/>
      <c r="D993" s="907"/>
      <c r="E993" s="907"/>
    </row>
    <row r="994" spans="3:5" ht="15.75" customHeight="1">
      <c r="C994" s="907"/>
      <c r="D994" s="907"/>
      <c r="E994" s="907"/>
    </row>
    <row r="995" spans="3:5" ht="15.75" customHeight="1">
      <c r="C995" s="907"/>
      <c r="D995" s="907"/>
      <c r="E995" s="907"/>
    </row>
    <row r="996" spans="3:5" ht="15.75" customHeight="1">
      <c r="C996" s="907"/>
      <c r="D996" s="907"/>
      <c r="E996" s="907"/>
    </row>
    <row r="997" spans="3:5" ht="15.75" customHeight="1">
      <c r="C997" s="907"/>
      <c r="D997" s="907"/>
      <c r="E997" s="907"/>
    </row>
    <row r="998" spans="3:5" ht="15.75" customHeight="1">
      <c r="C998" s="907"/>
      <c r="D998" s="907"/>
      <c r="E998" s="907"/>
    </row>
    <row r="999" spans="3:5" ht="15.75" customHeight="1">
      <c r="C999" s="907"/>
      <c r="D999" s="907"/>
      <c r="E999" s="907"/>
    </row>
    <row r="1000" spans="3:5" ht="15.75" customHeight="1">
      <c r="C1000" s="907"/>
      <c r="D1000" s="907"/>
      <c r="E1000" s="907"/>
    </row>
  </sheetData>
  <sheetProtection algorithmName="SHA-512" hashValue="HMGkzDTMfSa4AAbszuBkmrLtu+4KlnxWVLIaQYFvMec+Aacvq8GZun3q0yDD/zvQnMVzak/SF3U2z0djQX9dBg==" saltValue="MEermk+b8aLMeeuQRVmAsg==" spinCount="100000" sheet="1" objects="1" scenarios="1"/>
  <mergeCells count="137">
    <mergeCell ref="C12:G12"/>
    <mergeCell ref="H12:L12"/>
    <mergeCell ref="B2:L2"/>
    <mergeCell ref="B6:J6"/>
    <mergeCell ref="B7:J7"/>
    <mergeCell ref="B8:J8"/>
    <mergeCell ref="B9:J9"/>
    <mergeCell ref="B11:E11"/>
    <mergeCell ref="B12:B13"/>
    <mergeCell ref="B25:E25"/>
    <mergeCell ref="B26:E26"/>
    <mergeCell ref="B28:F28"/>
    <mergeCell ref="B32:G32"/>
    <mergeCell ref="B33:G33"/>
    <mergeCell ref="B34:G34"/>
    <mergeCell ref="B36:L36"/>
    <mergeCell ref="B37:B38"/>
    <mergeCell ref="C37:F37"/>
    <mergeCell ref="G37:J37"/>
    <mergeCell ref="B46:E46"/>
    <mergeCell ref="B49:B50"/>
    <mergeCell ref="C49:E49"/>
    <mergeCell ref="F49:H49"/>
    <mergeCell ref="B55:E55"/>
    <mergeCell ref="B56:S56"/>
    <mergeCell ref="B58:E58"/>
    <mergeCell ref="B59:B61"/>
    <mergeCell ref="C59:F59"/>
    <mergeCell ref="G59:J59"/>
    <mergeCell ref="C60:C61"/>
    <mergeCell ref="H60:I60"/>
    <mergeCell ref="D60:E60"/>
    <mergeCell ref="G60:G61"/>
    <mergeCell ref="B68:E68"/>
    <mergeCell ref="B71:B72"/>
    <mergeCell ref="C71:F71"/>
    <mergeCell ref="G71:J71"/>
    <mergeCell ref="B82:J82"/>
    <mergeCell ref="B83:B84"/>
    <mergeCell ref="C83:F83"/>
    <mergeCell ref="G83:J83"/>
    <mergeCell ref="B91:G91"/>
    <mergeCell ref="B92:G92"/>
    <mergeCell ref="B94:N94"/>
    <mergeCell ref="E95:F95"/>
    <mergeCell ref="C113:D113"/>
    <mergeCell ref="E113:F113"/>
    <mergeCell ref="G113:H113"/>
    <mergeCell ref="I113:J113"/>
    <mergeCell ref="C114:D114"/>
    <mergeCell ref="E114:F114"/>
    <mergeCell ref="G114:H114"/>
    <mergeCell ref="I114:J114"/>
    <mergeCell ref="C95:D95"/>
    <mergeCell ref="C96:D96"/>
    <mergeCell ref="E96:F96"/>
    <mergeCell ref="C97:D97"/>
    <mergeCell ref="E97:F97"/>
    <mergeCell ref="C98:D98"/>
    <mergeCell ref="E98:F98"/>
    <mergeCell ref="C102:D102"/>
    <mergeCell ref="C103:D103"/>
    <mergeCell ref="C104:D104"/>
    <mergeCell ref="C105:D105"/>
    <mergeCell ref="C99:D99"/>
    <mergeCell ref="E99:F99"/>
    <mergeCell ref="B118:H118"/>
    <mergeCell ref="B121:K121"/>
    <mergeCell ref="C122:C124"/>
    <mergeCell ref="D122:G122"/>
    <mergeCell ref="H122:K122"/>
    <mergeCell ref="G123:G124"/>
    <mergeCell ref="K123:K124"/>
    <mergeCell ref="B122:B124"/>
    <mergeCell ref="E115:F115"/>
    <mergeCell ref="G115:H115"/>
    <mergeCell ref="I115:J115"/>
    <mergeCell ref="G117:H117"/>
    <mergeCell ref="I117:J117"/>
    <mergeCell ref="C115:D115"/>
    <mergeCell ref="C116:D116"/>
    <mergeCell ref="E116:F116"/>
    <mergeCell ref="G116:H116"/>
    <mergeCell ref="I116:J116"/>
    <mergeCell ref="C117:D117"/>
    <mergeCell ref="E117:F117"/>
    <mergeCell ref="G141:H141"/>
    <mergeCell ref="I141:J141"/>
    <mergeCell ref="K141:L141"/>
    <mergeCell ref="B146:L146"/>
    <mergeCell ref="B147:J147"/>
    <mergeCell ref="C156:I156"/>
    <mergeCell ref="C157:I157"/>
    <mergeCell ref="D123:F123"/>
    <mergeCell ref="H123:J123"/>
    <mergeCell ref="C158:I158"/>
    <mergeCell ref="C159:I159"/>
    <mergeCell ref="B148:J148"/>
    <mergeCell ref="B150:L150"/>
    <mergeCell ref="C151:I151"/>
    <mergeCell ref="C152:I152"/>
    <mergeCell ref="C153:I153"/>
    <mergeCell ref="C154:I154"/>
    <mergeCell ref="C155:I155"/>
    <mergeCell ref="C100:D100"/>
    <mergeCell ref="E100:F100"/>
    <mergeCell ref="C101:D101"/>
    <mergeCell ref="E101:F101"/>
    <mergeCell ref="E102:F102"/>
    <mergeCell ref="G110:H110"/>
    <mergeCell ref="I110:J110"/>
    <mergeCell ref="G111:H111"/>
    <mergeCell ref="I111:J111"/>
    <mergeCell ref="B125:B127"/>
    <mergeCell ref="B128:B130"/>
    <mergeCell ref="B131:B133"/>
    <mergeCell ref="B134:B136"/>
    <mergeCell ref="B137:B139"/>
    <mergeCell ref="B141:B142"/>
    <mergeCell ref="G112:H112"/>
    <mergeCell ref="I112:J112"/>
    <mergeCell ref="E103:F103"/>
    <mergeCell ref="E104:F104"/>
    <mergeCell ref="E105:F105"/>
    <mergeCell ref="B106:I106"/>
    <mergeCell ref="B108:J108"/>
    <mergeCell ref="B109:B110"/>
    <mergeCell ref="G109:J109"/>
    <mergeCell ref="C109:F109"/>
    <mergeCell ref="C110:D110"/>
    <mergeCell ref="E110:F110"/>
    <mergeCell ref="C111:D111"/>
    <mergeCell ref="E111:F111"/>
    <mergeCell ref="C112:D112"/>
    <mergeCell ref="E112:F112"/>
    <mergeCell ref="C141:D141"/>
    <mergeCell ref="E141:F141"/>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AE5E3"/>
  </sheetPr>
  <dimension ref="A1:Z1000"/>
  <sheetViews>
    <sheetView showGridLines="0" workbookViewId="0">
      <selection activeCell="E1" sqref="E1"/>
    </sheetView>
  </sheetViews>
  <sheetFormatPr defaultColWidth="14.453125" defaultRowHeight="15" customHeight="1"/>
  <cols>
    <col min="1" max="1" width="1.54296875" customWidth="1"/>
    <col min="2" max="2" width="29.453125" customWidth="1"/>
    <col min="3" max="3" width="13.54296875" customWidth="1"/>
    <col min="4" max="4" width="14.54296875" customWidth="1"/>
    <col min="5" max="5" width="13.54296875" customWidth="1"/>
    <col min="6" max="6" width="15" customWidth="1"/>
    <col min="7" max="7" width="13.54296875" customWidth="1"/>
    <col min="8" max="8" width="14.54296875" customWidth="1"/>
    <col min="9" max="9" width="13.54296875" customWidth="1"/>
    <col min="10" max="10" width="15.453125" customWidth="1"/>
    <col min="11" max="19" width="13.54296875" customWidth="1"/>
    <col min="20" max="20" width="12.453125" customWidth="1"/>
    <col min="21" max="21" width="37.453125" customWidth="1"/>
    <col min="22" max="25" width="11.453125" customWidth="1"/>
    <col min="26" max="26" width="8.54296875" customWidth="1"/>
  </cols>
  <sheetData>
    <row r="1" spans="2:26" ht="70.5" customHeight="1">
      <c r="B1" s="189"/>
    </row>
    <row r="2" spans="2:26" ht="15" customHeight="1">
      <c r="B2" s="1404" t="s">
        <v>1461</v>
      </c>
      <c r="C2" s="1279"/>
      <c r="D2" s="1279"/>
      <c r="E2" s="1279"/>
      <c r="F2" s="1279"/>
      <c r="G2" s="1279"/>
      <c r="H2" s="1279"/>
      <c r="I2" s="1279"/>
      <c r="J2" s="1279"/>
      <c r="K2" s="1279"/>
      <c r="L2" s="1279"/>
    </row>
    <row r="3" spans="2:26" ht="9" customHeight="1">
      <c r="B3" s="299"/>
      <c r="C3" s="299"/>
      <c r="D3" s="299"/>
      <c r="E3" s="299"/>
      <c r="F3" s="299"/>
      <c r="G3" s="299"/>
      <c r="H3" s="299"/>
      <c r="I3" s="299"/>
      <c r="J3" s="299"/>
      <c r="K3" s="299"/>
    </row>
    <row r="4" spans="2:26" ht="19.5" customHeight="1">
      <c r="B4" s="1585" t="s">
        <v>1910</v>
      </c>
      <c r="C4" s="1586"/>
      <c r="D4" s="1586"/>
      <c r="E4" s="1586"/>
      <c r="F4" s="1586"/>
      <c r="G4" s="1586"/>
      <c r="H4" s="1586"/>
      <c r="I4" s="1586"/>
      <c r="J4" s="1586"/>
      <c r="K4" s="1586"/>
    </row>
    <row r="5" spans="2:26" ht="6" customHeight="1">
      <c r="B5" s="908"/>
      <c r="C5" s="908"/>
      <c r="D5" s="908"/>
      <c r="E5" s="908"/>
      <c r="F5" s="908"/>
      <c r="G5" s="908"/>
      <c r="H5" s="908"/>
      <c r="I5" s="908"/>
      <c r="J5" s="908"/>
      <c r="K5" s="908"/>
      <c r="L5" s="194"/>
      <c r="M5" s="194"/>
    </row>
    <row r="6" spans="2:26" ht="26.25" customHeight="1">
      <c r="B6" s="1347" t="s">
        <v>1911</v>
      </c>
      <c r="C6" s="1279"/>
      <c r="D6" s="1279"/>
      <c r="E6" s="1279"/>
      <c r="F6" s="1279"/>
      <c r="G6" s="1279"/>
      <c r="H6" s="1279"/>
      <c r="I6" s="1279"/>
      <c r="J6" s="1279"/>
      <c r="K6" s="1279"/>
      <c r="L6" s="194"/>
      <c r="M6" s="194"/>
    </row>
    <row r="7" spans="2:26" ht="12" customHeight="1">
      <c r="B7" s="1383" t="s">
        <v>1912</v>
      </c>
      <c r="C7" s="1279"/>
      <c r="D7" s="1279"/>
      <c r="E7" s="1279"/>
      <c r="F7" s="1279"/>
      <c r="G7" s="1279"/>
      <c r="H7" s="1279"/>
      <c r="I7" s="1279"/>
      <c r="J7" s="1279"/>
      <c r="K7" s="1279"/>
      <c r="L7" s="1279"/>
      <c r="M7" s="194"/>
      <c r="N7" s="194"/>
      <c r="O7" s="194"/>
      <c r="P7" s="194"/>
      <c r="Q7" s="194"/>
      <c r="R7" s="194"/>
    </row>
    <row r="8" spans="2:26" ht="12" customHeight="1">
      <c r="B8" s="1383" t="s">
        <v>1913</v>
      </c>
      <c r="C8" s="1279"/>
      <c r="D8" s="1279"/>
      <c r="E8" s="1279"/>
      <c r="F8" s="1279"/>
      <c r="G8" s="1279"/>
      <c r="H8" s="1279"/>
      <c r="I8" s="1279"/>
      <c r="J8" s="1279"/>
      <c r="K8" s="705"/>
    </row>
    <row r="9" spans="2:26" ht="22.5" customHeight="1">
      <c r="B9" s="1347" t="s">
        <v>1914</v>
      </c>
      <c r="C9" s="1279"/>
      <c r="D9" s="1279"/>
      <c r="E9" s="1279"/>
      <c r="F9" s="1279"/>
      <c r="G9" s="1279"/>
      <c r="H9" s="1279"/>
      <c r="I9" s="1279"/>
      <c r="J9" s="1279"/>
      <c r="K9" s="1279"/>
    </row>
    <row r="10" spans="2:26" ht="7.5" customHeight="1">
      <c r="B10" s="265"/>
      <c r="C10" s="265"/>
      <c r="D10" s="265"/>
      <c r="E10" s="265"/>
      <c r="F10" s="265"/>
      <c r="G10" s="265"/>
      <c r="H10" s="265"/>
      <c r="I10" s="265"/>
      <c r="J10" s="265"/>
      <c r="K10" s="265"/>
    </row>
    <row r="11" spans="2:26" ht="18" customHeight="1">
      <c r="B11" s="1384" t="s">
        <v>1915</v>
      </c>
      <c r="C11" s="1279"/>
      <c r="D11" s="1279"/>
      <c r="E11" s="1279"/>
      <c r="F11" s="1279"/>
      <c r="G11" s="1279"/>
      <c r="H11" s="1279"/>
      <c r="I11" s="1279"/>
      <c r="J11" s="1279"/>
      <c r="K11" s="1279"/>
      <c r="L11" s="1279"/>
      <c r="M11" s="270"/>
      <c r="N11" s="270"/>
      <c r="O11" s="270"/>
    </row>
    <row r="12" spans="2:26" ht="14.25" customHeight="1">
      <c r="B12" s="1580"/>
      <c r="C12" s="1581" t="s">
        <v>1206</v>
      </c>
      <c r="D12" s="1433" t="s">
        <v>1842</v>
      </c>
      <c r="E12" s="1381"/>
      <c r="F12" s="1381"/>
      <c r="G12" s="1382"/>
      <c r="H12" s="1583" t="s">
        <v>1835</v>
      </c>
      <c r="I12" s="1381"/>
      <c r="J12" s="1584"/>
      <c r="K12" s="1433" t="s">
        <v>1916</v>
      </c>
      <c r="L12" s="1381"/>
      <c r="M12" s="1382"/>
      <c r="N12" s="1433" t="s">
        <v>1843</v>
      </c>
      <c r="O12" s="1381"/>
      <c r="P12" s="1382"/>
    </row>
    <row r="13" spans="2:26" ht="27" customHeight="1">
      <c r="B13" s="1432"/>
      <c r="C13" s="1582"/>
      <c r="D13" s="909" t="s">
        <v>1806</v>
      </c>
      <c r="E13" s="910" t="s">
        <v>1807</v>
      </c>
      <c r="F13" s="910" t="s">
        <v>1917</v>
      </c>
      <c r="G13" s="911" t="s">
        <v>1848</v>
      </c>
      <c r="H13" s="912" t="s">
        <v>1836</v>
      </c>
      <c r="I13" s="910" t="s">
        <v>1837</v>
      </c>
      <c r="J13" s="913" t="s">
        <v>1918</v>
      </c>
      <c r="K13" s="909" t="s">
        <v>1857</v>
      </c>
      <c r="L13" s="910" t="s">
        <v>1858</v>
      </c>
      <c r="M13" s="911" t="s">
        <v>1357</v>
      </c>
      <c r="N13" s="914" t="s">
        <v>1844</v>
      </c>
      <c r="O13" s="910" t="s">
        <v>1919</v>
      </c>
      <c r="P13" s="911" t="s">
        <v>1848</v>
      </c>
    </row>
    <row r="14" spans="2:26" ht="12" customHeight="1">
      <c r="B14" s="1579">
        <v>2025</v>
      </c>
      <c r="C14" s="1434"/>
      <c r="D14" s="1434"/>
      <c r="E14" s="1434"/>
      <c r="F14" s="1434"/>
      <c r="G14" s="1434"/>
      <c r="H14" s="1434"/>
      <c r="I14" s="1434"/>
      <c r="J14" s="1434"/>
      <c r="K14" s="1434"/>
      <c r="L14" s="1434"/>
      <c r="M14" s="1434"/>
      <c r="N14" s="1434"/>
      <c r="O14" s="1434"/>
      <c r="P14" s="1429"/>
    </row>
    <row r="15" spans="2:26" ht="13.5" customHeight="1">
      <c r="B15" s="586" t="s">
        <v>1920</v>
      </c>
      <c r="C15" s="915">
        <v>861</v>
      </c>
      <c r="D15" s="916">
        <v>260</v>
      </c>
      <c r="E15" s="598">
        <v>600</v>
      </c>
      <c r="F15" s="598">
        <v>1</v>
      </c>
      <c r="G15" s="917">
        <v>0</v>
      </c>
      <c r="H15" s="918">
        <v>149</v>
      </c>
      <c r="I15" s="598">
        <v>566</v>
      </c>
      <c r="J15" s="919">
        <v>146</v>
      </c>
      <c r="K15" s="916">
        <v>281</v>
      </c>
      <c r="L15" s="598">
        <v>416</v>
      </c>
      <c r="M15" s="917">
        <v>164</v>
      </c>
      <c r="N15" s="884">
        <v>68</v>
      </c>
      <c r="O15" s="665">
        <v>65</v>
      </c>
      <c r="P15" s="660">
        <v>728</v>
      </c>
      <c r="Q15" s="58"/>
      <c r="R15" s="58"/>
      <c r="S15" s="58"/>
      <c r="T15" s="58"/>
      <c r="U15" s="58"/>
      <c r="V15" s="58"/>
      <c r="W15" s="58"/>
      <c r="X15" s="58"/>
      <c r="Y15" s="58"/>
      <c r="Z15" s="58"/>
    </row>
    <row r="16" spans="2:26" ht="13.5" customHeight="1">
      <c r="B16" s="920" t="s">
        <v>1921</v>
      </c>
      <c r="C16" s="921">
        <v>0.11600000000000001</v>
      </c>
      <c r="D16" s="922">
        <v>0.14099999999999999</v>
      </c>
      <c r="E16" s="923">
        <v>0.108</v>
      </c>
      <c r="F16" s="923">
        <v>0.111</v>
      </c>
      <c r="G16" s="924">
        <v>0</v>
      </c>
      <c r="H16" s="925">
        <v>0.224</v>
      </c>
      <c r="I16" s="923">
        <v>0.121</v>
      </c>
      <c r="J16" s="926">
        <v>7.0000000000000007E-2</v>
      </c>
      <c r="K16" s="922">
        <v>7.4999999999999997E-2</v>
      </c>
      <c r="L16" s="923">
        <v>0.17299999999999999</v>
      </c>
      <c r="M16" s="924">
        <v>0.127</v>
      </c>
      <c r="N16" s="924">
        <v>7.6899999999999996E-2</v>
      </c>
      <c r="O16" s="927">
        <v>6.7599999999999993E-2</v>
      </c>
      <c r="P16" s="928">
        <v>0.13100000000000001</v>
      </c>
      <c r="Q16" s="58"/>
      <c r="R16" s="58"/>
      <c r="S16" s="58"/>
      <c r="T16" s="58"/>
      <c r="U16" s="58"/>
      <c r="V16" s="58"/>
      <c r="W16" s="58"/>
      <c r="X16" s="58"/>
      <c r="Y16" s="58"/>
      <c r="Z16" s="58"/>
    </row>
    <row r="17" spans="2:26" ht="12" customHeight="1">
      <c r="B17" s="1579">
        <v>2024</v>
      </c>
      <c r="C17" s="1434"/>
      <c r="D17" s="1434"/>
      <c r="E17" s="1434"/>
      <c r="F17" s="1434"/>
      <c r="G17" s="1434"/>
      <c r="H17" s="1434"/>
      <c r="I17" s="1434"/>
      <c r="J17" s="1434"/>
      <c r="K17" s="1434"/>
      <c r="L17" s="1434"/>
      <c r="M17" s="1434"/>
      <c r="N17" s="1434"/>
      <c r="O17" s="1434"/>
      <c r="P17" s="1429"/>
    </row>
    <row r="18" spans="2:26" ht="13.5" customHeight="1">
      <c r="B18" s="586" t="s">
        <v>1920</v>
      </c>
      <c r="C18" s="929">
        <v>650</v>
      </c>
      <c r="D18" s="916">
        <v>188</v>
      </c>
      <c r="E18" s="598">
        <v>461</v>
      </c>
      <c r="F18" s="598">
        <v>1</v>
      </c>
      <c r="G18" s="917" t="s">
        <v>1922</v>
      </c>
      <c r="H18" s="918">
        <v>153</v>
      </c>
      <c r="I18" s="598">
        <v>425</v>
      </c>
      <c r="J18" s="919">
        <v>72</v>
      </c>
      <c r="K18" s="916">
        <v>247</v>
      </c>
      <c r="L18" s="598">
        <v>297</v>
      </c>
      <c r="M18" s="917">
        <v>106</v>
      </c>
      <c r="N18" s="865">
        <v>68</v>
      </c>
      <c r="O18" s="281">
        <v>297</v>
      </c>
      <c r="P18" s="282">
        <v>284</v>
      </c>
      <c r="Q18" s="58"/>
      <c r="R18" s="58"/>
      <c r="S18" s="58"/>
      <c r="T18" s="58"/>
      <c r="U18" s="58"/>
      <c r="V18" s="58"/>
      <c r="W18" s="58"/>
      <c r="X18" s="58"/>
      <c r="Y18" s="58"/>
      <c r="Z18" s="58"/>
    </row>
    <row r="19" spans="2:26" ht="13.5" customHeight="1">
      <c r="B19" s="920" t="s">
        <v>1921</v>
      </c>
      <c r="C19" s="930">
        <v>0.09</v>
      </c>
      <c r="D19" s="931">
        <v>0.106</v>
      </c>
      <c r="E19" s="932">
        <v>8.4000000000000005E-2</v>
      </c>
      <c r="F19" s="932">
        <v>0.111</v>
      </c>
      <c r="G19" s="933">
        <v>0</v>
      </c>
      <c r="H19" s="934">
        <v>0.222</v>
      </c>
      <c r="I19" s="932">
        <v>0.09</v>
      </c>
      <c r="J19" s="935">
        <v>0.04</v>
      </c>
      <c r="K19" s="931">
        <v>6.8000000000000005E-2</v>
      </c>
      <c r="L19" s="932">
        <v>0.13500000000000001</v>
      </c>
      <c r="M19" s="933">
        <v>7.4999999999999997E-2</v>
      </c>
      <c r="N19" s="936">
        <v>8.4000000000000005E-2</v>
      </c>
      <c r="O19" s="937">
        <v>0.20380000000000001</v>
      </c>
      <c r="P19" s="938">
        <v>5.6899999999999999E-2</v>
      </c>
      <c r="Q19" s="58"/>
      <c r="R19" s="58"/>
      <c r="S19" s="58"/>
      <c r="T19" s="58"/>
      <c r="U19" s="58"/>
      <c r="V19" s="58"/>
      <c r="W19" s="58"/>
      <c r="X19" s="58"/>
      <c r="Y19" s="58"/>
      <c r="Z19" s="58"/>
    </row>
    <row r="20" spans="2:26" ht="13.5" customHeight="1">
      <c r="B20" s="1372" t="s">
        <v>1923</v>
      </c>
      <c r="C20" s="1279"/>
      <c r="D20" s="1279"/>
      <c r="E20" s="1279"/>
      <c r="F20" s="1279"/>
      <c r="G20" s="1279"/>
      <c r="H20" s="1279"/>
      <c r="I20" s="1279"/>
      <c r="J20" s="1279"/>
      <c r="K20" s="1279"/>
      <c r="L20" s="1279"/>
      <c r="M20" s="1279"/>
      <c r="N20" s="1279"/>
      <c r="O20" s="1279"/>
      <c r="P20" s="58"/>
      <c r="Q20" s="58"/>
      <c r="R20" s="58"/>
      <c r="S20" s="58"/>
      <c r="T20" s="58"/>
      <c r="U20" s="58"/>
      <c r="V20" s="58"/>
      <c r="W20" s="58"/>
      <c r="X20" s="58"/>
      <c r="Y20" s="58"/>
      <c r="Z20" s="58"/>
    </row>
    <row r="21" spans="2:26" ht="13.5" customHeight="1">
      <c r="B21" s="1372" t="s">
        <v>1924</v>
      </c>
      <c r="C21" s="1279"/>
      <c r="D21" s="1279"/>
      <c r="E21" s="1279"/>
      <c r="F21" s="1279"/>
      <c r="G21" s="1279"/>
      <c r="H21" s="1279"/>
      <c r="I21" s="1279"/>
      <c r="J21" s="1279"/>
      <c r="K21" s="1279"/>
      <c r="L21" s="1279"/>
      <c r="M21" s="1279"/>
      <c r="N21" s="1279"/>
      <c r="O21" s="1279"/>
      <c r="P21" s="58"/>
      <c r="Q21" s="58"/>
      <c r="R21" s="58"/>
      <c r="S21" s="58"/>
      <c r="T21" s="58"/>
      <c r="U21" s="58"/>
      <c r="V21" s="58"/>
      <c r="W21" s="58"/>
      <c r="X21" s="58"/>
      <c r="Y21" s="58"/>
      <c r="Z21" s="58"/>
    </row>
    <row r="22" spans="2:26" ht="13.5" customHeight="1">
      <c r="B22" s="1372" t="s">
        <v>1925</v>
      </c>
      <c r="C22" s="1279"/>
      <c r="D22" s="1279"/>
      <c r="E22" s="1279"/>
      <c r="F22" s="1279"/>
      <c r="G22" s="1279"/>
      <c r="H22" s="1279"/>
      <c r="I22" s="1279"/>
      <c r="J22" s="1279"/>
      <c r="K22" s="1279"/>
      <c r="L22" s="1279"/>
      <c r="M22" s="1279"/>
      <c r="N22" s="1279"/>
      <c r="O22" s="1279"/>
      <c r="P22" s="58"/>
      <c r="Q22" s="58"/>
      <c r="R22" s="58"/>
      <c r="S22" s="58"/>
      <c r="T22" s="58"/>
      <c r="U22" s="58"/>
      <c r="V22" s="58"/>
      <c r="W22" s="58"/>
      <c r="X22" s="58"/>
      <c r="Y22" s="58"/>
      <c r="Z22" s="58"/>
    </row>
    <row r="23" spans="2:26" ht="7.5" customHeight="1">
      <c r="B23" s="265"/>
      <c r="C23" s="265"/>
      <c r="D23" s="265"/>
      <c r="E23" s="265"/>
      <c r="F23" s="265"/>
      <c r="G23" s="265"/>
      <c r="H23" s="265"/>
      <c r="I23" s="265"/>
      <c r="J23" s="265"/>
      <c r="K23" s="265"/>
    </row>
    <row r="24" spans="2:26" ht="14.25" customHeight="1">
      <c r="B24" s="1373" t="s">
        <v>1926</v>
      </c>
      <c r="C24" s="1279"/>
      <c r="D24" s="1279"/>
      <c r="E24" s="1279"/>
      <c r="F24" s="1279"/>
      <c r="G24" s="1279"/>
      <c r="H24" s="1279"/>
      <c r="I24" s="1279"/>
      <c r="J24" s="1279"/>
    </row>
    <row r="25" spans="2:26" ht="14.25" customHeight="1">
      <c r="B25" s="939"/>
      <c r="C25" s="940">
        <v>2025</v>
      </c>
      <c r="D25" s="940">
        <v>2024</v>
      </c>
      <c r="E25" s="940">
        <v>2023</v>
      </c>
      <c r="F25" s="940" t="s">
        <v>1927</v>
      </c>
      <c r="G25" s="940">
        <v>2021</v>
      </c>
      <c r="H25" s="941">
        <v>2020</v>
      </c>
    </row>
    <row r="26" spans="2:26" ht="31.5" customHeight="1">
      <c r="B26" s="942" t="s">
        <v>1928</v>
      </c>
      <c r="C26" s="943">
        <f>445/(861+445)</f>
        <v>0.34073506891271055</v>
      </c>
      <c r="D26" s="944">
        <v>0.44</v>
      </c>
      <c r="E26" s="944">
        <v>0.16</v>
      </c>
      <c r="F26" s="944">
        <v>0.1</v>
      </c>
      <c r="G26" s="944">
        <v>0.22</v>
      </c>
      <c r="H26" s="945">
        <v>0.25</v>
      </c>
    </row>
    <row r="27" spans="2:26" ht="21.75" customHeight="1">
      <c r="B27" s="1374" t="s">
        <v>1929</v>
      </c>
      <c r="C27" s="1371"/>
      <c r="D27" s="1371"/>
      <c r="E27" s="1371"/>
      <c r="F27" s="1371"/>
      <c r="G27" s="1371"/>
      <c r="H27" s="1371"/>
      <c r="K27" s="946"/>
    </row>
    <row r="28" spans="2:26" ht="15" customHeight="1">
      <c r="B28" s="1348" t="s">
        <v>1930</v>
      </c>
      <c r="C28" s="1279"/>
      <c r="D28" s="1279"/>
      <c r="E28" s="1279"/>
      <c r="F28" s="1279"/>
      <c r="G28" s="1279"/>
      <c r="H28" s="1279"/>
      <c r="K28" s="946"/>
    </row>
    <row r="29" spans="2:26" ht="7.5" customHeight="1">
      <c r="B29" s="265"/>
      <c r="C29" s="265"/>
      <c r="D29" s="265"/>
      <c r="E29" s="265"/>
      <c r="F29" s="265"/>
      <c r="G29" s="265"/>
      <c r="H29" s="265"/>
      <c r="I29" s="265"/>
      <c r="J29" s="265"/>
      <c r="K29" s="265"/>
    </row>
    <row r="30" spans="2:26" ht="18" customHeight="1">
      <c r="B30" s="1384" t="s">
        <v>1931</v>
      </c>
      <c r="C30" s="1279"/>
      <c r="D30" s="1279"/>
      <c r="E30" s="1279"/>
      <c r="F30" s="1279"/>
      <c r="G30" s="1279"/>
      <c r="H30" s="1279"/>
      <c r="I30" s="1279"/>
      <c r="J30" s="1279"/>
      <c r="K30" s="1279"/>
      <c r="L30" s="1279"/>
      <c r="M30" s="270"/>
      <c r="N30" s="270"/>
      <c r="O30" s="270"/>
    </row>
    <row r="31" spans="2:26" ht="14.25" customHeight="1">
      <c r="B31" s="947"/>
      <c r="C31" s="948"/>
      <c r="D31" s="1568" t="s">
        <v>1842</v>
      </c>
      <c r="E31" s="1482"/>
      <c r="F31" s="1529"/>
      <c r="G31" s="1568" t="s">
        <v>1835</v>
      </c>
      <c r="H31" s="1482"/>
      <c r="I31" s="1529"/>
      <c r="J31" s="1568" t="s">
        <v>1916</v>
      </c>
      <c r="K31" s="1482"/>
      <c r="L31" s="1483"/>
    </row>
    <row r="32" spans="2:26" ht="24.75" customHeight="1">
      <c r="B32" s="949"/>
      <c r="C32" s="950" t="s">
        <v>1206</v>
      </c>
      <c r="D32" s="950" t="s">
        <v>1806</v>
      </c>
      <c r="E32" s="950" t="s">
        <v>1807</v>
      </c>
      <c r="F32" s="950" t="s">
        <v>1848</v>
      </c>
      <c r="G32" s="950" t="s">
        <v>1836</v>
      </c>
      <c r="H32" s="950" t="s">
        <v>1837</v>
      </c>
      <c r="I32" s="950" t="s">
        <v>1918</v>
      </c>
      <c r="J32" s="950" t="s">
        <v>1857</v>
      </c>
      <c r="K32" s="950" t="s">
        <v>1858</v>
      </c>
      <c r="L32" s="951" t="s">
        <v>1357</v>
      </c>
    </row>
    <row r="33" spans="1:26" ht="12" customHeight="1">
      <c r="B33" s="1578">
        <v>2025</v>
      </c>
      <c r="C33" s="1453"/>
      <c r="D33" s="1453"/>
      <c r="E33" s="1453"/>
      <c r="F33" s="1453"/>
      <c r="G33" s="1453"/>
      <c r="H33" s="1453"/>
      <c r="I33" s="1453"/>
      <c r="J33" s="1453"/>
      <c r="K33" s="1453"/>
      <c r="L33" s="1454"/>
    </row>
    <row r="34" spans="1:26" ht="13.5" customHeight="1">
      <c r="B34" s="952" t="s">
        <v>1932</v>
      </c>
      <c r="C34" s="953">
        <v>838</v>
      </c>
      <c r="D34" s="760">
        <v>270</v>
      </c>
      <c r="E34" s="760">
        <v>568</v>
      </c>
      <c r="F34" s="760">
        <v>0</v>
      </c>
      <c r="G34" s="760">
        <v>77</v>
      </c>
      <c r="H34" s="760">
        <v>504</v>
      </c>
      <c r="I34" s="760">
        <v>257</v>
      </c>
      <c r="J34" s="760">
        <v>265</v>
      </c>
      <c r="K34" s="760">
        <v>340</v>
      </c>
      <c r="L34" s="761">
        <v>233</v>
      </c>
      <c r="M34" s="58"/>
      <c r="N34" s="58"/>
      <c r="O34" s="58"/>
      <c r="P34" s="58"/>
      <c r="Q34" s="58"/>
      <c r="R34" s="58"/>
      <c r="S34" s="58"/>
      <c r="T34" s="58"/>
      <c r="U34" s="58"/>
      <c r="V34" s="58"/>
      <c r="W34" s="58"/>
      <c r="X34" s="58"/>
      <c r="Y34" s="58"/>
      <c r="Z34" s="58"/>
    </row>
    <row r="35" spans="1:26" ht="29.25" hidden="1" customHeight="1">
      <c r="A35" s="53"/>
      <c r="B35" s="954" t="s">
        <v>1933</v>
      </c>
      <c r="C35" s="955">
        <v>7429</v>
      </c>
      <c r="D35" s="956">
        <v>1840</v>
      </c>
      <c r="E35" s="956">
        <v>5570</v>
      </c>
      <c r="F35" s="957">
        <v>9</v>
      </c>
      <c r="G35" s="957">
        <v>664</v>
      </c>
      <c r="H35" s="956">
        <v>4689</v>
      </c>
      <c r="I35" s="956">
        <v>2076</v>
      </c>
      <c r="J35" s="956">
        <v>3740</v>
      </c>
      <c r="K35" s="956">
        <v>2402</v>
      </c>
      <c r="L35" s="958">
        <v>1287</v>
      </c>
      <c r="M35" s="959"/>
      <c r="N35" s="58"/>
      <c r="O35" s="58"/>
      <c r="P35" s="58"/>
      <c r="Q35" s="58"/>
      <c r="R35" s="58"/>
      <c r="S35" s="58"/>
      <c r="T35" s="58"/>
      <c r="U35" s="58"/>
      <c r="V35" s="58"/>
      <c r="W35" s="58"/>
      <c r="X35" s="58"/>
      <c r="Y35" s="58"/>
      <c r="Z35" s="58"/>
    </row>
    <row r="36" spans="1:26" ht="13.5" customHeight="1">
      <c r="A36" s="53"/>
      <c r="B36" s="960" t="s">
        <v>1934</v>
      </c>
      <c r="C36" s="961">
        <v>0.113</v>
      </c>
      <c r="D36" s="962">
        <v>0.14899999999999999</v>
      </c>
      <c r="E36" s="962">
        <v>0.10100000000000001</v>
      </c>
      <c r="F36" s="962">
        <v>0</v>
      </c>
      <c r="G36" s="962">
        <v>0.11600000000000001</v>
      </c>
      <c r="H36" s="962">
        <v>0.107</v>
      </c>
      <c r="I36" s="962">
        <v>0.124</v>
      </c>
      <c r="J36" s="962">
        <v>7.0999999999999994E-2</v>
      </c>
      <c r="K36" s="962">
        <v>0.14199999999999999</v>
      </c>
      <c r="L36" s="962">
        <v>0.18099999999999999</v>
      </c>
      <c r="M36" s="58"/>
      <c r="N36" s="58"/>
      <c r="O36" s="58"/>
      <c r="P36" s="58"/>
      <c r="Q36" s="58"/>
      <c r="R36" s="58"/>
      <c r="S36" s="58"/>
      <c r="T36" s="58"/>
      <c r="U36" s="58"/>
      <c r="V36" s="58"/>
      <c r="W36" s="58"/>
      <c r="X36" s="58"/>
      <c r="Y36" s="58"/>
      <c r="Z36" s="58"/>
    </row>
    <row r="37" spans="1:26" ht="12" customHeight="1">
      <c r="B37" s="1578">
        <v>2024</v>
      </c>
      <c r="C37" s="1453"/>
      <c r="D37" s="1453"/>
      <c r="E37" s="1453"/>
      <c r="F37" s="1453"/>
      <c r="G37" s="1453"/>
      <c r="H37" s="1453"/>
      <c r="I37" s="1453"/>
      <c r="J37" s="1453"/>
      <c r="K37" s="1453"/>
      <c r="L37" s="1454"/>
    </row>
    <row r="38" spans="1:26" ht="13.5" customHeight="1">
      <c r="B38" s="952" t="s">
        <v>1932</v>
      </c>
      <c r="C38" s="963">
        <v>936</v>
      </c>
      <c r="D38" s="964">
        <v>248</v>
      </c>
      <c r="E38" s="964">
        <v>687</v>
      </c>
      <c r="F38" s="964">
        <v>1</v>
      </c>
      <c r="G38" s="964">
        <v>92</v>
      </c>
      <c r="H38" s="964">
        <v>570</v>
      </c>
      <c r="I38" s="964">
        <v>274</v>
      </c>
      <c r="J38" s="964">
        <v>353</v>
      </c>
      <c r="K38" s="964">
        <v>321</v>
      </c>
      <c r="L38" s="965">
        <v>262</v>
      </c>
      <c r="M38" s="58"/>
      <c r="N38" s="58"/>
      <c r="O38" s="58"/>
      <c r="P38" s="58"/>
      <c r="Q38" s="58"/>
      <c r="R38" s="58"/>
      <c r="S38" s="58"/>
      <c r="T38" s="58"/>
      <c r="U38" s="58"/>
      <c r="V38" s="58"/>
      <c r="W38" s="58"/>
      <c r="X38" s="58"/>
      <c r="Y38" s="58"/>
      <c r="Z38" s="58"/>
    </row>
    <row r="39" spans="1:26" ht="29.25" hidden="1" customHeight="1">
      <c r="A39" s="53"/>
      <c r="B39" s="966" t="s">
        <v>1935</v>
      </c>
      <c r="C39" s="967">
        <v>7255</v>
      </c>
      <c r="D39" s="968">
        <v>1774</v>
      </c>
      <c r="E39" s="968">
        <v>5463</v>
      </c>
      <c r="F39" s="964">
        <v>9</v>
      </c>
      <c r="G39" s="964">
        <v>689</v>
      </c>
      <c r="H39" s="968">
        <v>4748</v>
      </c>
      <c r="I39" s="968">
        <v>1818</v>
      </c>
      <c r="J39" s="968">
        <v>3647</v>
      </c>
      <c r="K39" s="968">
        <v>2194</v>
      </c>
      <c r="L39" s="969">
        <v>1414</v>
      </c>
      <c r="M39" s="58"/>
      <c r="N39" s="58"/>
      <c r="O39" s="58"/>
      <c r="P39" s="58"/>
      <c r="Q39" s="58"/>
      <c r="R39" s="58"/>
      <c r="S39" s="58"/>
      <c r="T39" s="58"/>
      <c r="U39" s="58"/>
      <c r="V39" s="58"/>
      <c r="W39" s="58"/>
      <c r="X39" s="58"/>
      <c r="Y39" s="58"/>
      <c r="Z39" s="58"/>
    </row>
    <row r="40" spans="1:26" ht="13.5" customHeight="1">
      <c r="A40" s="53"/>
      <c r="B40" s="960" t="s">
        <v>1934</v>
      </c>
      <c r="C40" s="970">
        <v>0.129</v>
      </c>
      <c r="D40" s="970">
        <v>0.14000000000000001</v>
      </c>
      <c r="E40" s="970">
        <v>0.126</v>
      </c>
      <c r="F40" s="970">
        <v>0.111</v>
      </c>
      <c r="G40" s="970">
        <v>0.13400000000000001</v>
      </c>
      <c r="H40" s="970">
        <v>0.12</v>
      </c>
      <c r="I40" s="970">
        <v>0.151</v>
      </c>
      <c r="J40" s="970">
        <v>9.7000000000000003E-2</v>
      </c>
      <c r="K40" s="970">
        <v>0.14599999999999999</v>
      </c>
      <c r="L40" s="971">
        <v>0.185</v>
      </c>
      <c r="M40" s="58"/>
      <c r="N40" s="58"/>
      <c r="O40" s="58"/>
      <c r="P40" s="58"/>
      <c r="Q40" s="58"/>
      <c r="R40" s="58"/>
      <c r="S40" s="58"/>
      <c r="T40" s="58"/>
      <c r="U40" s="58"/>
      <c r="V40" s="58"/>
      <c r="W40" s="58"/>
      <c r="X40" s="58"/>
      <c r="Y40" s="58"/>
      <c r="Z40" s="58"/>
    </row>
    <row r="41" spans="1:26" ht="14.25" customHeight="1">
      <c r="A41" s="53"/>
      <c r="B41" s="1576" t="s">
        <v>1936</v>
      </c>
      <c r="C41" s="1371"/>
      <c r="D41" s="1371"/>
      <c r="E41" s="1371"/>
      <c r="F41" s="1371"/>
      <c r="G41" s="1371"/>
      <c r="H41" s="1371"/>
      <c r="I41" s="1371"/>
      <c r="J41" s="1371"/>
      <c r="K41" s="1371"/>
      <c r="L41" s="1371"/>
      <c r="M41" s="972"/>
      <c r="N41" s="972"/>
      <c r="O41" s="972"/>
    </row>
    <row r="42" spans="1:26" ht="14.25" customHeight="1">
      <c r="B42" s="1372" t="s">
        <v>1937</v>
      </c>
      <c r="C42" s="1279"/>
      <c r="D42" s="1279"/>
      <c r="E42" s="1279"/>
      <c r="F42" s="1279"/>
      <c r="G42" s="1279"/>
      <c r="H42" s="1279"/>
      <c r="I42" s="1279"/>
      <c r="J42" s="1279"/>
      <c r="K42" s="1279"/>
      <c r="L42" s="1279"/>
      <c r="M42" s="972"/>
      <c r="N42" s="972"/>
      <c r="O42" s="972"/>
    </row>
    <row r="43" spans="1:26" ht="7.5" customHeight="1">
      <c r="B43" s="265"/>
      <c r="C43" s="265"/>
      <c r="D43" s="265"/>
      <c r="E43" s="265"/>
      <c r="F43" s="265"/>
      <c r="G43" s="265"/>
      <c r="H43" s="265"/>
      <c r="I43" s="265"/>
      <c r="J43" s="265"/>
      <c r="K43" s="265"/>
    </row>
    <row r="44" spans="1:26" ht="15" customHeight="1">
      <c r="B44" s="1405" t="s">
        <v>1938</v>
      </c>
      <c r="C44" s="1279"/>
      <c r="D44" s="1279"/>
      <c r="E44" s="1279"/>
      <c r="F44" s="1279"/>
      <c r="G44" s="1279"/>
      <c r="H44" s="1279"/>
      <c r="I44" s="1279"/>
      <c r="J44" s="1279"/>
      <c r="K44" s="1279"/>
      <c r="L44" s="1279"/>
      <c r="M44" s="1279"/>
      <c r="N44" s="1279"/>
    </row>
    <row r="45" spans="1:26" ht="15" customHeight="1">
      <c r="B45" s="1577"/>
      <c r="C45" s="1499">
        <v>2025</v>
      </c>
      <c r="D45" s="1381"/>
      <c r="E45" s="1495"/>
      <c r="F45" s="1499">
        <v>2024</v>
      </c>
      <c r="G45" s="1381"/>
      <c r="H45" s="1382"/>
      <c r="I45" s="301"/>
      <c r="J45" s="301"/>
      <c r="K45" s="301"/>
      <c r="L45" s="301"/>
      <c r="M45" s="301"/>
      <c r="N45" s="301"/>
    </row>
    <row r="46" spans="1:26" ht="15.75" customHeight="1">
      <c r="B46" s="1390"/>
      <c r="C46" s="973" t="s">
        <v>1806</v>
      </c>
      <c r="D46" s="973" t="s">
        <v>1807</v>
      </c>
      <c r="E46" s="973" t="s">
        <v>1848</v>
      </c>
      <c r="F46" s="973" t="s">
        <v>1806</v>
      </c>
      <c r="G46" s="973" t="s">
        <v>1807</v>
      </c>
      <c r="H46" s="877" t="s">
        <v>1848</v>
      </c>
    </row>
    <row r="47" spans="1:26" ht="25">
      <c r="B47" s="974" t="s">
        <v>1939</v>
      </c>
      <c r="C47" s="975">
        <v>42</v>
      </c>
      <c r="D47" s="377">
        <v>80</v>
      </c>
      <c r="E47" s="383" t="s">
        <v>1487</v>
      </c>
      <c r="F47" s="975">
        <v>44</v>
      </c>
      <c r="G47" s="377">
        <v>50</v>
      </c>
      <c r="H47" s="383" t="s">
        <v>1487</v>
      </c>
    </row>
    <row r="48" spans="1:26" ht="39.5">
      <c r="B48" s="976" t="s">
        <v>1940</v>
      </c>
      <c r="C48" s="975">
        <v>33</v>
      </c>
      <c r="D48" s="377">
        <v>76</v>
      </c>
      <c r="E48" s="383" t="s">
        <v>1487</v>
      </c>
      <c r="F48" s="975">
        <v>23</v>
      </c>
      <c r="G48" s="377">
        <v>55</v>
      </c>
      <c r="H48" s="383" t="s">
        <v>1487</v>
      </c>
    </row>
    <row r="49" spans="1:26" ht="62.5">
      <c r="B49" s="976" t="s">
        <v>1941</v>
      </c>
      <c r="C49" s="975">
        <v>24</v>
      </c>
      <c r="D49" s="377">
        <v>44</v>
      </c>
      <c r="E49" s="383">
        <v>1</v>
      </c>
      <c r="F49" s="975">
        <v>24</v>
      </c>
      <c r="G49" s="377">
        <v>48</v>
      </c>
      <c r="H49" s="383" t="s">
        <v>1487</v>
      </c>
    </row>
    <row r="50" spans="1:26" ht="27">
      <c r="B50" s="976" t="s">
        <v>1942</v>
      </c>
      <c r="C50" s="977">
        <v>0.78569999999999995</v>
      </c>
      <c r="D50" s="978">
        <v>0.95</v>
      </c>
      <c r="E50" s="845" t="s">
        <v>1487</v>
      </c>
      <c r="F50" s="979">
        <v>0.52300000000000002</v>
      </c>
      <c r="G50" s="979">
        <v>1.1000000000000001</v>
      </c>
      <c r="H50" s="383" t="s">
        <v>1487</v>
      </c>
    </row>
    <row r="51" spans="1:26" ht="27">
      <c r="A51" s="53"/>
      <c r="B51" s="980" t="s">
        <v>1943</v>
      </c>
      <c r="C51" s="981">
        <v>0.86</v>
      </c>
      <c r="D51" s="982">
        <v>0.88</v>
      </c>
      <c r="E51" s="414" t="s">
        <v>1487</v>
      </c>
      <c r="F51" s="981">
        <v>0.75</v>
      </c>
      <c r="G51" s="982">
        <v>0.88900000000000001</v>
      </c>
      <c r="H51" s="414" t="s">
        <v>1487</v>
      </c>
    </row>
    <row r="52" spans="1:26" ht="12" customHeight="1">
      <c r="A52" s="53"/>
      <c r="B52" s="1573" t="s">
        <v>1944</v>
      </c>
      <c r="C52" s="1371"/>
      <c r="D52" s="1371"/>
      <c r="E52" s="1371"/>
      <c r="F52" s="1371"/>
      <c r="G52" s="1371"/>
      <c r="H52" s="1371"/>
      <c r="I52" s="400"/>
      <c r="J52" s="400"/>
      <c r="K52" s="400"/>
      <c r="L52" s="400"/>
      <c r="M52" s="400"/>
      <c r="N52" s="400"/>
      <c r="O52" s="307"/>
    </row>
    <row r="53" spans="1:26" ht="12" customHeight="1">
      <c r="A53" s="53"/>
      <c r="B53" s="1574" t="s">
        <v>1945</v>
      </c>
      <c r="C53" s="1279"/>
      <c r="D53" s="1279"/>
      <c r="E53" s="1279"/>
      <c r="F53" s="1279"/>
      <c r="G53" s="1279"/>
      <c r="H53" s="1279"/>
      <c r="I53" s="983"/>
      <c r="J53" s="983"/>
      <c r="K53" s="983"/>
      <c r="L53" s="983"/>
      <c r="M53" s="983"/>
      <c r="N53" s="983"/>
      <c r="O53" s="983"/>
    </row>
    <row r="54" spans="1:26" ht="34.5" customHeight="1">
      <c r="B54" s="1363" t="s">
        <v>1946</v>
      </c>
      <c r="C54" s="1279"/>
      <c r="D54" s="1279"/>
      <c r="E54" s="1279"/>
      <c r="F54" s="1279"/>
      <c r="G54" s="1279"/>
      <c r="H54" s="1279"/>
      <c r="I54" s="402"/>
      <c r="J54" s="402"/>
      <c r="K54" s="402"/>
      <c r="L54" s="402"/>
      <c r="M54" s="402"/>
      <c r="N54" s="402"/>
      <c r="O54" s="402"/>
    </row>
    <row r="55" spans="1:26" ht="26.25" customHeight="1">
      <c r="B55" s="1348" t="s">
        <v>1947</v>
      </c>
      <c r="C55" s="1279"/>
      <c r="D55" s="1279"/>
      <c r="E55" s="1279"/>
      <c r="F55" s="1279"/>
      <c r="G55" s="1279"/>
      <c r="H55" s="1279"/>
      <c r="I55" s="400"/>
      <c r="J55" s="400"/>
      <c r="K55" s="400"/>
      <c r="L55" s="400"/>
      <c r="M55" s="400"/>
      <c r="N55" s="400"/>
      <c r="O55" s="307"/>
    </row>
    <row r="56" spans="1:26" ht="7.5" customHeight="1">
      <c r="B56" s="265"/>
      <c r="C56" s="265"/>
      <c r="D56" s="265"/>
      <c r="E56" s="265"/>
      <c r="F56" s="265"/>
      <c r="G56" s="265"/>
      <c r="H56" s="265"/>
      <c r="I56" s="265"/>
      <c r="J56" s="265"/>
      <c r="K56" s="265"/>
    </row>
    <row r="57" spans="1:26" ht="15.75" customHeight="1">
      <c r="B57" s="1575" t="s">
        <v>1948</v>
      </c>
      <c r="C57" s="1279"/>
      <c r="D57" s="1279"/>
      <c r="E57" s="1279"/>
      <c r="F57" s="1279"/>
      <c r="G57" s="1279"/>
      <c r="H57" s="1279"/>
      <c r="I57" s="1279"/>
      <c r="J57" s="984"/>
      <c r="W57" s="10"/>
      <c r="X57" s="10"/>
    </row>
    <row r="58" spans="1:26" ht="14.25" customHeight="1">
      <c r="B58" s="985"/>
      <c r="C58" s="221">
        <v>2025</v>
      </c>
      <c r="D58" s="221">
        <v>2024</v>
      </c>
      <c r="E58" s="221">
        <v>2023</v>
      </c>
      <c r="F58" s="221">
        <v>2022</v>
      </c>
      <c r="G58" s="221">
        <v>2021</v>
      </c>
      <c r="H58" s="222">
        <v>2020</v>
      </c>
    </row>
    <row r="59" spans="1:26" ht="32.5" customHeight="1">
      <c r="B59" s="200" t="s">
        <v>1949</v>
      </c>
      <c r="C59" s="986">
        <v>37</v>
      </c>
      <c r="D59" s="987">
        <v>31</v>
      </c>
      <c r="E59" s="988">
        <v>67</v>
      </c>
      <c r="F59" s="988">
        <v>46</v>
      </c>
      <c r="G59" s="988">
        <v>36</v>
      </c>
      <c r="H59" s="989">
        <v>34</v>
      </c>
    </row>
    <row r="60" spans="1:26" ht="32.5" customHeight="1">
      <c r="B60" s="661" t="s">
        <v>1950</v>
      </c>
      <c r="C60" s="990">
        <v>4648.8937509426842</v>
      </c>
      <c r="D60" s="991">
        <v>4000</v>
      </c>
      <c r="E60" s="992">
        <v>5100</v>
      </c>
      <c r="F60" s="992">
        <v>3600</v>
      </c>
      <c r="G60" s="992">
        <v>3200</v>
      </c>
      <c r="H60" s="993">
        <v>3300</v>
      </c>
    </row>
    <row r="61" spans="1:26" ht="21" customHeight="1">
      <c r="B61" s="1571" t="s">
        <v>1951</v>
      </c>
      <c r="C61" s="1279"/>
      <c r="D61" s="1279"/>
      <c r="E61" s="1279"/>
      <c r="F61" s="1279"/>
      <c r="G61" s="1279"/>
      <c r="H61" s="994"/>
      <c r="I61" s="994"/>
      <c r="J61" s="994"/>
      <c r="K61" s="983"/>
      <c r="L61" s="983"/>
      <c r="M61" s="983"/>
      <c r="N61" s="983"/>
    </row>
    <row r="62" spans="1:26" ht="12.75" customHeight="1">
      <c r="A62" s="53"/>
      <c r="B62" s="1571" t="s">
        <v>1952</v>
      </c>
      <c r="C62" s="1279"/>
      <c r="D62" s="1279"/>
      <c r="E62" s="1279"/>
      <c r="F62" s="1279"/>
      <c r="G62" s="1279"/>
      <c r="H62" s="994"/>
      <c r="I62" s="994"/>
    </row>
    <row r="63" spans="1:26" ht="7.5" customHeight="1">
      <c r="B63" s="265"/>
      <c r="C63" s="265"/>
      <c r="D63" s="265"/>
      <c r="E63" s="265"/>
      <c r="F63" s="265"/>
      <c r="G63" s="265"/>
      <c r="H63" s="265"/>
      <c r="I63" s="265"/>
      <c r="J63" s="265"/>
      <c r="K63" s="265"/>
    </row>
    <row r="64" spans="1:26" ht="14.25" customHeight="1">
      <c r="A64" s="53"/>
      <c r="B64" s="1384" t="s">
        <v>1953</v>
      </c>
      <c r="C64" s="1279"/>
      <c r="D64" s="1279"/>
      <c r="E64" s="1279"/>
      <c r="F64" s="1279"/>
      <c r="G64" s="58"/>
      <c r="H64" s="58"/>
      <c r="I64" s="58"/>
      <c r="J64" s="58"/>
      <c r="K64" s="58"/>
      <c r="L64" s="58"/>
      <c r="M64" s="58"/>
      <c r="N64" s="58"/>
      <c r="O64" s="58"/>
      <c r="P64" s="58"/>
      <c r="Q64" s="58"/>
      <c r="R64" s="58"/>
      <c r="S64" s="58"/>
      <c r="T64" s="58"/>
      <c r="U64" s="58"/>
      <c r="V64" s="58"/>
      <c r="W64" s="58"/>
      <c r="X64" s="58"/>
      <c r="Y64" s="58"/>
      <c r="Z64" s="58"/>
    </row>
    <row r="65" spans="1:26" ht="14.25" customHeight="1">
      <c r="A65" s="53"/>
      <c r="B65" s="1572" t="s">
        <v>1388</v>
      </c>
      <c r="C65" s="1597">
        <v>2025</v>
      </c>
      <c r="D65" s="1598"/>
      <c r="E65" s="1597">
        <v>2024</v>
      </c>
      <c r="F65" s="1598"/>
      <c r="G65" s="58"/>
      <c r="H65" s="58"/>
      <c r="I65" s="58"/>
      <c r="J65" s="58"/>
      <c r="K65" s="58"/>
      <c r="L65" s="58"/>
      <c r="M65" s="58"/>
      <c r="N65" s="58"/>
      <c r="O65" s="58"/>
      <c r="P65" s="58"/>
      <c r="Q65" s="58"/>
      <c r="R65" s="58"/>
      <c r="S65" s="58"/>
      <c r="T65" s="58"/>
      <c r="U65" s="58"/>
      <c r="V65" s="58"/>
      <c r="W65" s="58"/>
      <c r="X65" s="58"/>
      <c r="Y65" s="58"/>
      <c r="Z65" s="58"/>
    </row>
    <row r="66" spans="1:26" ht="14.25" customHeight="1">
      <c r="A66" s="53"/>
      <c r="B66" s="1393"/>
      <c r="C66" s="973" t="s">
        <v>1807</v>
      </c>
      <c r="D66" s="973" t="s">
        <v>1806</v>
      </c>
      <c r="E66" s="973" t="s">
        <v>1807</v>
      </c>
      <c r="F66" s="973" t="s">
        <v>1806</v>
      </c>
      <c r="G66" s="58"/>
      <c r="H66" s="58"/>
      <c r="I66" s="58"/>
      <c r="J66" s="58"/>
      <c r="K66" s="58"/>
      <c r="L66" s="58"/>
      <c r="M66" s="58"/>
      <c r="N66" s="58"/>
      <c r="O66" s="58"/>
      <c r="P66" s="58"/>
      <c r="Q66" s="58"/>
      <c r="R66" s="58"/>
      <c r="S66" s="58"/>
      <c r="T66" s="58"/>
      <c r="U66" s="58"/>
      <c r="V66" s="58"/>
      <c r="W66" s="58"/>
      <c r="X66" s="58"/>
      <c r="Y66" s="58"/>
      <c r="Z66" s="58"/>
    </row>
    <row r="67" spans="1:26" ht="14.5">
      <c r="A67" s="53"/>
      <c r="B67" s="995" t="s">
        <v>1828</v>
      </c>
      <c r="C67" s="996">
        <v>14.801136363636363</v>
      </c>
      <c r="D67" s="996">
        <v>5.8928571428571432</v>
      </c>
      <c r="E67" s="244">
        <v>8</v>
      </c>
      <c r="F67" s="244">
        <v>12</v>
      </c>
      <c r="G67" s="58"/>
      <c r="H67" s="58"/>
      <c r="I67" s="58"/>
      <c r="J67" s="58"/>
      <c r="K67" s="58"/>
      <c r="L67" s="58"/>
      <c r="M67" s="58"/>
      <c r="N67" s="58"/>
      <c r="O67" s="58"/>
      <c r="P67" s="58"/>
      <c r="Q67" s="58"/>
      <c r="R67" s="58"/>
      <c r="S67" s="58"/>
      <c r="T67" s="58"/>
      <c r="U67" s="58"/>
      <c r="V67" s="58"/>
      <c r="W67" s="58"/>
      <c r="X67" s="58"/>
      <c r="Y67" s="58"/>
      <c r="Z67" s="58"/>
    </row>
    <row r="68" spans="1:26" ht="14.5">
      <c r="A68" s="53"/>
      <c r="B68" s="995" t="s">
        <v>1829</v>
      </c>
      <c r="C68" s="996">
        <v>48.757956448911223</v>
      </c>
      <c r="D68" s="996">
        <v>37.881048387096776</v>
      </c>
      <c r="E68" s="244">
        <v>48</v>
      </c>
      <c r="F68" s="244">
        <v>32</v>
      </c>
      <c r="G68" s="58"/>
      <c r="H68" s="58"/>
      <c r="I68" s="58"/>
      <c r="J68" s="58"/>
      <c r="K68" s="58"/>
      <c r="L68" s="58"/>
      <c r="M68" s="58"/>
      <c r="N68" s="58"/>
      <c r="O68" s="58"/>
      <c r="P68" s="58"/>
      <c r="Q68" s="58"/>
      <c r="R68" s="58"/>
      <c r="S68" s="58"/>
      <c r="T68" s="58"/>
      <c r="U68" s="58"/>
      <c r="V68" s="58"/>
      <c r="W68" s="58"/>
      <c r="X68" s="58"/>
      <c r="Y68" s="58"/>
      <c r="Z68" s="58"/>
    </row>
    <row r="69" spans="1:26" ht="14.5">
      <c r="A69" s="53"/>
      <c r="B69" s="995" t="s">
        <v>1830</v>
      </c>
      <c r="C69" s="996">
        <v>57.479729729729726</v>
      </c>
      <c r="D69" s="996">
        <v>58.988056013179573</v>
      </c>
      <c r="E69" s="997"/>
      <c r="F69" s="997"/>
      <c r="G69" s="58"/>
      <c r="H69" s="58"/>
      <c r="I69" s="58"/>
      <c r="J69" s="58"/>
      <c r="K69" s="58"/>
      <c r="L69" s="58"/>
      <c r="M69" s="58"/>
      <c r="N69" s="58"/>
      <c r="O69" s="58"/>
      <c r="P69" s="58"/>
      <c r="Q69" s="58"/>
      <c r="R69" s="58"/>
      <c r="S69" s="58"/>
      <c r="T69" s="58"/>
      <c r="U69" s="58"/>
      <c r="V69" s="58"/>
      <c r="W69" s="58"/>
      <c r="X69" s="58"/>
      <c r="Y69" s="58"/>
      <c r="Z69" s="58"/>
    </row>
    <row r="70" spans="1:26" ht="39">
      <c r="A70" s="53"/>
      <c r="B70" s="998" t="s">
        <v>1954</v>
      </c>
      <c r="C70" s="996">
        <v>78.495737999102744</v>
      </c>
      <c r="D70" s="996">
        <v>77.931738212526383</v>
      </c>
      <c r="E70" s="244">
        <v>50</v>
      </c>
      <c r="F70" s="244">
        <v>43</v>
      </c>
      <c r="G70" s="58"/>
      <c r="H70" s="58"/>
      <c r="I70" s="58"/>
      <c r="J70" s="58"/>
      <c r="K70" s="58"/>
      <c r="L70" s="58"/>
      <c r="M70" s="58"/>
      <c r="N70" s="58"/>
      <c r="O70" s="58"/>
      <c r="P70" s="58"/>
      <c r="Q70" s="58"/>
      <c r="R70" s="58"/>
      <c r="S70" s="58"/>
      <c r="T70" s="58"/>
      <c r="U70" s="58"/>
      <c r="V70" s="58"/>
      <c r="W70" s="58"/>
      <c r="X70" s="58"/>
      <c r="Y70" s="58"/>
      <c r="Z70" s="58"/>
    </row>
    <row r="71" spans="1:26" ht="14.25" customHeight="1">
      <c r="A71" s="53"/>
      <c r="B71" s="1383" t="s">
        <v>1955</v>
      </c>
      <c r="C71" s="1279"/>
      <c r="D71" s="1279"/>
      <c r="E71" s="1279"/>
      <c r="F71" s="1279"/>
      <c r="G71" s="402"/>
      <c r="H71" s="58"/>
      <c r="I71" s="58"/>
      <c r="J71" s="58"/>
      <c r="K71" s="58"/>
      <c r="L71" s="58"/>
      <c r="M71" s="58"/>
      <c r="N71" s="58"/>
      <c r="O71" s="58"/>
      <c r="P71" s="58"/>
      <c r="Q71" s="58"/>
      <c r="R71" s="58"/>
      <c r="S71" s="58"/>
      <c r="T71" s="58"/>
      <c r="U71" s="58"/>
      <c r="V71" s="58"/>
      <c r="W71" s="58"/>
      <c r="X71" s="58"/>
      <c r="Y71" s="58"/>
      <c r="Z71" s="58"/>
    </row>
    <row r="72" spans="1:26" ht="14.25" customHeight="1">
      <c r="A72" s="53"/>
      <c r="B72" s="1383" t="s">
        <v>1956</v>
      </c>
      <c r="C72" s="1279"/>
      <c r="D72" s="1279"/>
      <c r="E72" s="1279"/>
      <c r="F72" s="1279"/>
      <c r="G72" s="400"/>
      <c r="H72" s="34"/>
      <c r="I72" s="192"/>
      <c r="Y72" s="10"/>
      <c r="Z72" s="10"/>
    </row>
    <row r="73" spans="1:26" ht="14.25" customHeight="1">
      <c r="A73" s="53"/>
      <c r="B73" s="1383" t="s">
        <v>1957</v>
      </c>
      <c r="C73" s="1279"/>
      <c r="D73" s="1279"/>
      <c r="E73" s="1279"/>
      <c r="F73" s="1279"/>
      <c r="G73" s="400"/>
      <c r="H73" s="34"/>
      <c r="I73" s="192"/>
      <c r="Y73" s="10"/>
      <c r="Z73" s="10"/>
    </row>
    <row r="74" spans="1:26" ht="40.5" customHeight="1">
      <c r="A74" s="53"/>
      <c r="B74" s="1596" t="s">
        <v>1958</v>
      </c>
      <c r="C74" s="1299"/>
      <c r="D74" s="1299"/>
      <c r="E74" s="1299"/>
      <c r="F74" s="1285"/>
      <c r="G74" s="400"/>
      <c r="H74" s="400"/>
      <c r="I74" s="400"/>
      <c r="J74" s="400"/>
      <c r="K74" s="400"/>
      <c r="L74" s="400"/>
      <c r="M74" s="400"/>
      <c r="N74" s="400"/>
      <c r="O74" s="400"/>
      <c r="P74" s="400"/>
      <c r="Q74" s="400"/>
    </row>
    <row r="75" spans="1:26" ht="7.5" customHeight="1">
      <c r="B75" s="265"/>
      <c r="C75" s="265"/>
      <c r="D75" s="265"/>
      <c r="E75" s="265"/>
      <c r="F75" s="265"/>
      <c r="G75" s="265"/>
      <c r="H75" s="265"/>
      <c r="I75" s="265"/>
      <c r="J75" s="265"/>
      <c r="K75" s="265"/>
    </row>
    <row r="76" spans="1:26" ht="14.25" customHeight="1">
      <c r="A76" s="53"/>
      <c r="B76" s="1384" t="s">
        <v>1959</v>
      </c>
      <c r="C76" s="1279"/>
      <c r="D76" s="1279"/>
      <c r="E76" s="1279"/>
      <c r="F76" s="1279"/>
      <c r="G76" s="999"/>
      <c r="H76" s="400"/>
      <c r="I76" s="400"/>
      <c r="J76" s="400"/>
      <c r="K76" s="400"/>
      <c r="L76" s="400"/>
      <c r="M76" s="400"/>
      <c r="N76" s="400"/>
      <c r="O76" s="400"/>
      <c r="P76" s="400"/>
      <c r="Q76" s="400"/>
    </row>
    <row r="77" spans="1:26" ht="14.25" customHeight="1">
      <c r="A77" s="53"/>
      <c r="B77" s="1000"/>
      <c r="C77" s="360">
        <v>2025</v>
      </c>
      <c r="D77" s="361">
        <v>2024</v>
      </c>
      <c r="E77" s="1001"/>
      <c r="F77" s="999"/>
      <c r="G77" s="999"/>
      <c r="H77" s="400"/>
      <c r="I77" s="400"/>
      <c r="J77" s="400"/>
      <c r="K77" s="400"/>
      <c r="L77" s="400"/>
      <c r="M77" s="400"/>
      <c r="N77" s="400"/>
      <c r="O77" s="400"/>
      <c r="P77" s="400"/>
      <c r="Q77" s="400"/>
    </row>
    <row r="78" spans="1:26" ht="26">
      <c r="A78" s="53"/>
      <c r="B78" s="1002" t="s">
        <v>1960</v>
      </c>
      <c r="C78" s="1003">
        <v>23.18</v>
      </c>
      <c r="D78" s="1004">
        <v>2</v>
      </c>
      <c r="E78" s="999"/>
      <c r="F78" s="1005"/>
      <c r="G78" s="1005"/>
      <c r="H78" s="400"/>
      <c r="I78" s="400"/>
      <c r="J78" s="400"/>
      <c r="K78" s="400"/>
      <c r="L78" s="400"/>
      <c r="M78" s="400"/>
      <c r="N78" s="400"/>
      <c r="O78" s="400"/>
      <c r="P78" s="400"/>
      <c r="Q78" s="400"/>
    </row>
    <row r="79" spans="1:26" ht="22.5" customHeight="1">
      <c r="A79" s="53"/>
      <c r="B79" s="1363" t="s">
        <v>1961</v>
      </c>
      <c r="C79" s="1279"/>
      <c r="D79" s="1279"/>
      <c r="E79" s="402"/>
      <c r="F79" s="402"/>
      <c r="G79" s="402"/>
      <c r="H79" s="400"/>
      <c r="I79" s="400"/>
      <c r="J79" s="400"/>
      <c r="K79" s="400"/>
      <c r="L79" s="400"/>
      <c r="M79" s="400"/>
      <c r="N79" s="400"/>
      <c r="O79" s="400"/>
      <c r="P79" s="400"/>
      <c r="Q79" s="400"/>
    </row>
    <row r="80" spans="1:26" ht="22.5" customHeight="1">
      <c r="A80" s="53"/>
      <c r="B80" s="1363" t="s">
        <v>1962</v>
      </c>
      <c r="C80" s="1279"/>
      <c r="D80" s="1279"/>
      <c r="E80" s="402"/>
      <c r="F80" s="389"/>
      <c r="G80" s="389"/>
      <c r="H80" s="400"/>
      <c r="I80" s="400"/>
      <c r="J80" s="400"/>
      <c r="K80" s="400"/>
      <c r="L80" s="400"/>
      <c r="M80" s="400"/>
      <c r="N80" s="400"/>
      <c r="O80" s="400"/>
      <c r="P80" s="400"/>
      <c r="Q80" s="400"/>
    </row>
    <row r="81" spans="1:26" ht="7.5" customHeight="1">
      <c r="B81" s="265"/>
      <c r="C81" s="265"/>
      <c r="D81" s="265"/>
      <c r="E81" s="265"/>
      <c r="F81" s="265"/>
      <c r="G81" s="265"/>
      <c r="H81" s="265"/>
      <c r="I81" s="265"/>
      <c r="J81" s="265"/>
      <c r="K81" s="265"/>
    </row>
    <row r="82" spans="1:26" ht="14.25" customHeight="1">
      <c r="B82" s="1006" t="s">
        <v>1963</v>
      </c>
      <c r="C82" s="1006"/>
      <c r="D82" s="1006"/>
      <c r="E82" s="1006"/>
      <c r="F82" s="1007"/>
      <c r="G82" s="1007"/>
      <c r="H82" s="1007"/>
      <c r="I82" s="1007"/>
      <c r="J82" s="1007"/>
      <c r="K82" s="1007"/>
      <c r="L82" s="307"/>
      <c r="M82" s="307"/>
      <c r="N82" s="307"/>
      <c r="O82" s="307"/>
    </row>
    <row r="83" spans="1:26" ht="12.75" customHeight="1">
      <c r="B83" s="196"/>
      <c r="C83" s="198">
        <v>2025</v>
      </c>
      <c r="D83" s="361">
        <v>2024</v>
      </c>
      <c r="E83" s="1006"/>
      <c r="F83" s="307"/>
      <c r="G83" s="307"/>
      <c r="H83" s="307"/>
      <c r="I83" s="307"/>
      <c r="J83" s="307"/>
      <c r="K83" s="307"/>
      <c r="L83" s="307"/>
      <c r="M83" s="307"/>
      <c r="N83" s="307"/>
    </row>
    <row r="84" spans="1:26" ht="30" customHeight="1">
      <c r="B84" s="906" t="s">
        <v>1964</v>
      </c>
      <c r="C84" s="1008">
        <v>21</v>
      </c>
      <c r="D84" s="1004">
        <v>20</v>
      </c>
      <c r="E84" s="1006"/>
      <c r="F84" s="307"/>
      <c r="G84" s="307"/>
      <c r="H84" s="307"/>
      <c r="I84" s="307"/>
      <c r="J84" s="307"/>
      <c r="K84" s="307"/>
      <c r="L84" s="307"/>
      <c r="M84" s="307"/>
      <c r="N84" s="307"/>
      <c r="Y84" s="835"/>
      <c r="Z84" s="835"/>
    </row>
    <row r="85" spans="1:26" ht="57.75" customHeight="1">
      <c r="B85" s="1348" t="s">
        <v>1965</v>
      </c>
      <c r="C85" s="1279"/>
      <c r="D85" s="1279"/>
      <c r="E85" s="256"/>
      <c r="F85" s="1009"/>
      <c r="G85" s="264"/>
      <c r="H85" s="264"/>
      <c r="I85" s="264"/>
      <c r="J85" s="264"/>
      <c r="K85" s="264"/>
      <c r="L85" s="264"/>
      <c r="M85" s="264"/>
      <c r="N85" s="264"/>
      <c r="O85" s="264"/>
      <c r="P85" s="835"/>
      <c r="Q85" s="835"/>
      <c r="X85" s="58"/>
    </row>
    <row r="86" spans="1:26" ht="7.5" customHeight="1">
      <c r="B86" s="265"/>
      <c r="C86" s="265"/>
      <c r="D86" s="265"/>
      <c r="E86" s="265"/>
      <c r="F86" s="265"/>
      <c r="G86" s="265"/>
      <c r="H86" s="265"/>
      <c r="I86" s="265"/>
      <c r="J86" s="265"/>
      <c r="K86" s="265"/>
    </row>
    <row r="87" spans="1:26" ht="14.25" customHeight="1">
      <c r="B87" s="278" t="s">
        <v>1966</v>
      </c>
      <c r="C87" s="278"/>
      <c r="D87" s="278"/>
      <c r="E87" s="278"/>
      <c r="F87" s="278"/>
      <c r="G87" s="278"/>
      <c r="H87" s="278"/>
      <c r="I87" s="278"/>
      <c r="J87" s="278"/>
      <c r="K87" s="278"/>
      <c r="L87" s="278"/>
      <c r="M87" s="278"/>
      <c r="N87" s="278"/>
      <c r="O87" s="278"/>
      <c r="P87" s="278"/>
      <c r="Q87" s="278"/>
    </row>
    <row r="88" spans="1:26" ht="14.25" customHeight="1">
      <c r="A88" s="53"/>
      <c r="B88" s="1540" t="s">
        <v>1967</v>
      </c>
      <c r="C88" s="1591">
        <v>2025</v>
      </c>
      <c r="D88" s="1592"/>
      <c r="E88" s="1591">
        <v>2024</v>
      </c>
      <c r="F88" s="1592"/>
      <c r="G88" s="1570">
        <v>2023</v>
      </c>
      <c r="H88" s="1495"/>
      <c r="I88" s="1570">
        <v>2022</v>
      </c>
      <c r="J88" s="1495"/>
      <c r="K88" s="1570">
        <v>2021</v>
      </c>
      <c r="L88" s="1382"/>
      <c r="M88" s="835"/>
    </row>
    <row r="89" spans="1:26" ht="14.25" customHeight="1">
      <c r="A89" s="53"/>
      <c r="B89" s="1432"/>
      <c r="C89" s="820" t="s">
        <v>1806</v>
      </c>
      <c r="D89" s="820" t="s">
        <v>1807</v>
      </c>
      <c r="E89" s="820" t="s">
        <v>1806</v>
      </c>
      <c r="F89" s="820" t="s">
        <v>1807</v>
      </c>
      <c r="G89" s="973" t="s">
        <v>1806</v>
      </c>
      <c r="H89" s="973" t="s">
        <v>1807</v>
      </c>
      <c r="I89" s="973" t="s">
        <v>1806</v>
      </c>
      <c r="J89" s="973" t="s">
        <v>1807</v>
      </c>
      <c r="K89" s="973" t="s">
        <v>1806</v>
      </c>
      <c r="L89" s="877" t="s">
        <v>1807</v>
      </c>
    </row>
    <row r="90" spans="1:26" ht="14.25" customHeight="1">
      <c r="A90" s="53"/>
      <c r="B90" s="200" t="s">
        <v>1433</v>
      </c>
      <c r="C90" s="244" t="s">
        <v>1968</v>
      </c>
      <c r="D90" s="244" t="s">
        <v>1968</v>
      </c>
      <c r="E90" s="244" t="s">
        <v>1969</v>
      </c>
      <c r="F90" s="244" t="s">
        <v>1969</v>
      </c>
      <c r="G90" s="208" t="s">
        <v>1970</v>
      </c>
      <c r="H90" s="208" t="s">
        <v>1970</v>
      </c>
      <c r="I90" s="208" t="s">
        <v>1970</v>
      </c>
      <c r="J90" s="208" t="s">
        <v>1970</v>
      </c>
      <c r="K90" s="208" t="s">
        <v>1971</v>
      </c>
      <c r="L90" s="242" t="s">
        <v>1971</v>
      </c>
    </row>
    <row r="91" spans="1:26" ht="14.25" customHeight="1">
      <c r="A91" s="53"/>
      <c r="B91" s="200" t="s">
        <v>1816</v>
      </c>
      <c r="C91" s="244" t="s">
        <v>1972</v>
      </c>
      <c r="D91" s="244" t="s">
        <v>1972</v>
      </c>
      <c r="E91" s="244" t="s">
        <v>1973</v>
      </c>
      <c r="F91" s="244" t="s">
        <v>1973</v>
      </c>
      <c r="G91" s="208" t="s">
        <v>1974</v>
      </c>
      <c r="H91" s="208" t="s">
        <v>1974</v>
      </c>
      <c r="I91" s="208" t="s">
        <v>1975</v>
      </c>
      <c r="J91" s="208" t="s">
        <v>1975</v>
      </c>
      <c r="K91" s="208" t="s">
        <v>1973</v>
      </c>
      <c r="L91" s="242" t="s">
        <v>1973</v>
      </c>
    </row>
    <row r="92" spans="1:26" ht="14.25" customHeight="1">
      <c r="A92" s="53"/>
      <c r="B92" s="906" t="s">
        <v>1482</v>
      </c>
      <c r="C92" s="1010" t="s">
        <v>1972</v>
      </c>
      <c r="D92" s="1010" t="s">
        <v>1972</v>
      </c>
      <c r="E92" s="1010" t="s">
        <v>1976</v>
      </c>
      <c r="F92" s="1010" t="s">
        <v>1976</v>
      </c>
      <c r="G92" s="253" t="s">
        <v>1977</v>
      </c>
      <c r="H92" s="253" t="s">
        <v>1977</v>
      </c>
      <c r="I92" s="253" t="s">
        <v>1978</v>
      </c>
      <c r="J92" s="253" t="s">
        <v>1978</v>
      </c>
      <c r="K92" s="253" t="s">
        <v>1979</v>
      </c>
      <c r="L92" s="679" t="s">
        <v>1979</v>
      </c>
    </row>
    <row r="93" spans="1:26" ht="24" customHeight="1">
      <c r="A93" s="53"/>
      <c r="B93" s="1407" t="s">
        <v>1980</v>
      </c>
      <c r="C93" s="1371"/>
      <c r="D93" s="1371"/>
      <c r="E93" s="1371"/>
      <c r="F93" s="1371"/>
      <c r="G93" s="1371"/>
      <c r="H93" s="1371"/>
      <c r="I93" s="1371"/>
      <c r="J93" s="1371"/>
      <c r="K93" s="1371"/>
      <c r="L93" s="1371"/>
    </row>
    <row r="94" spans="1:26" ht="14.25" customHeight="1">
      <c r="A94" s="53"/>
      <c r="B94" s="1383" t="s">
        <v>1981</v>
      </c>
      <c r="C94" s="1279"/>
      <c r="D94" s="1279"/>
      <c r="E94" s="1279"/>
      <c r="F94" s="1279"/>
      <c r="G94" s="1279"/>
      <c r="H94" s="1279"/>
      <c r="I94" s="1279"/>
      <c r="J94" s="1279"/>
      <c r="K94" s="1279"/>
      <c r="L94" s="1279"/>
      <c r="M94" s="400"/>
      <c r="N94" s="400"/>
      <c r="O94" s="400"/>
      <c r="P94" s="400"/>
      <c r="Q94" s="307"/>
    </row>
    <row r="95" spans="1:26" ht="14.25" customHeight="1">
      <c r="A95" s="53"/>
      <c r="B95" s="1358" t="s">
        <v>1982</v>
      </c>
      <c r="C95" s="1279"/>
      <c r="D95" s="1279"/>
      <c r="E95" s="1279"/>
      <c r="F95" s="1279"/>
      <c r="G95" s="1279"/>
      <c r="H95" s="1279"/>
      <c r="I95" s="1279"/>
      <c r="J95" s="1279"/>
      <c r="K95" s="1279"/>
      <c r="L95" s="1279"/>
      <c r="M95" s="389"/>
      <c r="N95" s="389"/>
      <c r="O95" s="389"/>
      <c r="P95" s="389"/>
      <c r="Q95" s="226"/>
    </row>
    <row r="96" spans="1:26" ht="14.25" customHeight="1">
      <c r="A96" s="53"/>
      <c r="B96" s="1358" t="s">
        <v>1983</v>
      </c>
      <c r="C96" s="1279"/>
      <c r="D96" s="1279"/>
      <c r="E96" s="1279"/>
      <c r="F96" s="1279"/>
      <c r="G96" s="1279"/>
      <c r="H96" s="1279"/>
      <c r="I96" s="1279"/>
      <c r="J96" s="1279"/>
      <c r="K96" s="1279"/>
      <c r="L96" s="1279"/>
      <c r="M96" s="389"/>
      <c r="N96" s="389"/>
      <c r="O96" s="389"/>
      <c r="P96" s="389"/>
      <c r="Q96" s="226"/>
      <c r="R96" s="835"/>
      <c r="T96" s="58"/>
    </row>
    <row r="97" spans="1:21" ht="7.5" customHeight="1">
      <c r="B97" s="265"/>
      <c r="C97" s="265"/>
      <c r="D97" s="265"/>
      <c r="E97" s="265"/>
      <c r="F97" s="265"/>
      <c r="G97" s="265"/>
      <c r="H97" s="265"/>
      <c r="I97" s="265"/>
      <c r="J97" s="265"/>
      <c r="K97" s="265"/>
    </row>
    <row r="98" spans="1:21" ht="14.25" customHeight="1">
      <c r="A98" s="53"/>
      <c r="B98" s="1594" t="s">
        <v>1984</v>
      </c>
      <c r="C98" s="1595"/>
      <c r="D98" s="1595"/>
      <c r="E98" s="1595"/>
      <c r="F98" s="1595"/>
      <c r="G98" s="1595"/>
      <c r="H98" s="1595"/>
      <c r="I98" s="278"/>
      <c r="J98" s="1011"/>
      <c r="S98" s="58"/>
      <c r="U98" s="58"/>
    </row>
    <row r="99" spans="1:21" ht="14.25" customHeight="1">
      <c r="B99" s="1593" t="s">
        <v>1901</v>
      </c>
      <c r="C99" s="1535">
        <v>2025</v>
      </c>
      <c r="D99" s="1382"/>
      <c r="E99" s="1535">
        <v>2024</v>
      </c>
      <c r="F99" s="1382"/>
      <c r="G99" s="1535">
        <v>2023</v>
      </c>
      <c r="H99" s="1382"/>
      <c r="I99" s="1590">
        <v>2022</v>
      </c>
      <c r="J99" s="1382"/>
      <c r="K99" s="1590">
        <v>2021</v>
      </c>
      <c r="L99" s="1382"/>
      <c r="P99" s="58"/>
    </row>
    <row r="100" spans="1:21" ht="40.5" customHeight="1">
      <c r="B100" s="1489"/>
      <c r="C100" s="876" t="s">
        <v>1985</v>
      </c>
      <c r="D100" s="877" t="s">
        <v>1986</v>
      </c>
      <c r="E100" s="876" t="s">
        <v>1985</v>
      </c>
      <c r="F100" s="877" t="s">
        <v>1986</v>
      </c>
      <c r="G100" s="876" t="s">
        <v>1985</v>
      </c>
      <c r="H100" s="877" t="s">
        <v>1986</v>
      </c>
      <c r="I100" s="1012" t="s">
        <v>1985</v>
      </c>
      <c r="J100" s="1013" t="s">
        <v>1986</v>
      </c>
      <c r="K100" s="876" t="s">
        <v>1987</v>
      </c>
      <c r="L100" s="877" t="s">
        <v>1986</v>
      </c>
    </row>
    <row r="101" spans="1:21" ht="14.25" customHeight="1">
      <c r="B101" s="1014" t="s">
        <v>1988</v>
      </c>
      <c r="C101" s="1015"/>
      <c r="D101" s="1015"/>
      <c r="E101" s="1015"/>
      <c r="F101" s="1015"/>
      <c r="G101" s="1015"/>
      <c r="H101" s="1015"/>
      <c r="I101" s="1015"/>
      <c r="J101" s="1015"/>
      <c r="K101" s="1015"/>
      <c r="L101" s="1016"/>
    </row>
    <row r="102" spans="1:21" ht="15.75" customHeight="1">
      <c r="B102" s="1017" t="s">
        <v>1828</v>
      </c>
      <c r="C102" s="1670" t="s">
        <v>1989</v>
      </c>
      <c r="D102" s="1210" t="s">
        <v>1990</v>
      </c>
      <c r="E102" s="1670" t="s">
        <v>1991</v>
      </c>
      <c r="F102" s="1210" t="s">
        <v>1991</v>
      </c>
      <c r="G102" s="1671" t="s">
        <v>1992</v>
      </c>
      <c r="H102" s="1204" t="s">
        <v>1993</v>
      </c>
      <c r="I102" s="1672" t="s">
        <v>1994</v>
      </c>
      <c r="J102" s="1673" t="s">
        <v>1995</v>
      </c>
      <c r="K102" s="1671" t="s">
        <v>1994</v>
      </c>
      <c r="L102" s="1204" t="s">
        <v>1995</v>
      </c>
    </row>
    <row r="103" spans="1:21" ht="14.25" customHeight="1">
      <c r="B103" s="1017" t="s">
        <v>1829</v>
      </c>
      <c r="C103" s="1670" t="s">
        <v>1996</v>
      </c>
      <c r="D103" s="1210" t="s">
        <v>1997</v>
      </c>
      <c r="E103" s="1670" t="s">
        <v>1998</v>
      </c>
      <c r="F103" s="1210" t="s">
        <v>1998</v>
      </c>
      <c r="G103" s="1674" t="s">
        <v>1999</v>
      </c>
      <c r="H103" s="1675" t="s">
        <v>2000</v>
      </c>
      <c r="I103" s="1676" t="s">
        <v>2000</v>
      </c>
      <c r="J103" s="1677" t="s">
        <v>2000</v>
      </c>
      <c r="K103" s="1674" t="s">
        <v>2000</v>
      </c>
      <c r="L103" s="1675" t="s">
        <v>2000</v>
      </c>
    </row>
    <row r="104" spans="1:21" ht="14.25" customHeight="1">
      <c r="B104" s="1017" t="s">
        <v>1830</v>
      </c>
      <c r="C104" s="1670" t="s">
        <v>1996</v>
      </c>
      <c r="D104" s="1210" t="s">
        <v>1997</v>
      </c>
      <c r="E104" s="1670" t="s">
        <v>1998</v>
      </c>
      <c r="F104" s="1210" t="s">
        <v>1991</v>
      </c>
      <c r="G104" s="1671" t="s">
        <v>2001</v>
      </c>
      <c r="H104" s="1204" t="s">
        <v>1993</v>
      </c>
      <c r="I104" s="1672" t="s">
        <v>1994</v>
      </c>
      <c r="J104" s="1673" t="s">
        <v>1994</v>
      </c>
      <c r="K104" s="1674" t="s">
        <v>1994</v>
      </c>
      <c r="L104" s="1675" t="s">
        <v>1994</v>
      </c>
      <c r="O104" s="58"/>
    </row>
    <row r="105" spans="1:21" ht="14.25" customHeight="1">
      <c r="B105" s="1017" t="s">
        <v>1831</v>
      </c>
      <c r="C105" s="1670" t="s">
        <v>2002</v>
      </c>
      <c r="D105" s="1210" t="s">
        <v>1990</v>
      </c>
      <c r="E105" s="1670" t="s">
        <v>2003</v>
      </c>
      <c r="F105" s="1210" t="s">
        <v>2003</v>
      </c>
      <c r="G105" s="1671" t="s">
        <v>2004</v>
      </c>
      <c r="H105" s="1204" t="s">
        <v>1990</v>
      </c>
      <c r="I105" s="1672" t="s">
        <v>2005</v>
      </c>
      <c r="J105" s="1673" t="s">
        <v>2005</v>
      </c>
      <c r="K105" s="1671" t="s">
        <v>2005</v>
      </c>
      <c r="L105" s="1204" t="s">
        <v>2005</v>
      </c>
      <c r="O105" s="58"/>
    </row>
    <row r="106" spans="1:21" ht="14.25" customHeight="1">
      <c r="B106" s="1017" t="s">
        <v>2006</v>
      </c>
      <c r="C106" s="1670" t="s">
        <v>2007</v>
      </c>
      <c r="D106" s="1210" t="s">
        <v>2008</v>
      </c>
      <c r="E106" s="1670" t="s">
        <v>1998</v>
      </c>
      <c r="F106" s="1210" t="s">
        <v>1998</v>
      </c>
      <c r="G106" s="1674" t="s">
        <v>2001</v>
      </c>
      <c r="H106" s="1204" t="s">
        <v>1993</v>
      </c>
      <c r="I106" s="1676" t="s">
        <v>2000</v>
      </c>
      <c r="J106" s="1673" t="s">
        <v>1994</v>
      </c>
      <c r="K106" s="1671" t="s">
        <v>1994</v>
      </c>
      <c r="L106" s="1204" t="s">
        <v>1994</v>
      </c>
    </row>
    <row r="107" spans="1:21" ht="14.25" customHeight="1">
      <c r="B107" s="1017" t="s">
        <v>2009</v>
      </c>
      <c r="C107" s="1670" t="s">
        <v>1989</v>
      </c>
      <c r="D107" s="1210" t="s">
        <v>1993</v>
      </c>
      <c r="E107" s="1670" t="s">
        <v>1991</v>
      </c>
      <c r="F107" s="1210" t="s">
        <v>1991</v>
      </c>
      <c r="G107" s="1671" t="s">
        <v>2001</v>
      </c>
      <c r="H107" s="1204" t="s">
        <v>1993</v>
      </c>
      <c r="I107" s="1672" t="s">
        <v>1994</v>
      </c>
      <c r="J107" s="1673" t="s">
        <v>1994</v>
      </c>
      <c r="K107" s="1671" t="s">
        <v>1994</v>
      </c>
      <c r="L107" s="1204" t="s">
        <v>1994</v>
      </c>
    </row>
    <row r="108" spans="1:21" ht="14.25" customHeight="1">
      <c r="B108" s="1018" t="s">
        <v>1816</v>
      </c>
      <c r="C108" s="1678"/>
      <c r="D108" s="1678"/>
      <c r="E108" s="1678"/>
      <c r="F108" s="1678"/>
      <c r="G108" s="1678"/>
      <c r="H108" s="1678"/>
      <c r="I108" s="1678"/>
      <c r="J108" s="1678"/>
      <c r="K108" s="1678"/>
      <c r="L108" s="1679"/>
    </row>
    <row r="109" spans="1:21" ht="14.25" customHeight="1">
      <c r="B109" s="1017" t="s">
        <v>1828</v>
      </c>
      <c r="C109" s="1680" t="s">
        <v>2010</v>
      </c>
      <c r="D109" s="1681" t="s">
        <v>2010</v>
      </c>
      <c r="E109" s="1680" t="s">
        <v>2003</v>
      </c>
      <c r="F109" s="1681" t="s">
        <v>2011</v>
      </c>
      <c r="G109" s="1674" t="s">
        <v>2012</v>
      </c>
      <c r="H109" s="1675" t="s">
        <v>2013</v>
      </c>
      <c r="I109" s="1672" t="s">
        <v>2014</v>
      </c>
      <c r="J109" s="1673" t="s">
        <v>2014</v>
      </c>
      <c r="K109" s="1671" t="s">
        <v>2014</v>
      </c>
      <c r="L109" s="1204" t="s">
        <v>2014</v>
      </c>
    </row>
    <row r="110" spans="1:21" ht="14.25" customHeight="1">
      <c r="B110" s="1017" t="s">
        <v>1829</v>
      </c>
      <c r="C110" s="1670" t="s">
        <v>1993</v>
      </c>
      <c r="D110" s="1210" t="s">
        <v>1993</v>
      </c>
      <c r="E110" s="1670" t="s">
        <v>1991</v>
      </c>
      <c r="F110" s="1210" t="s">
        <v>1991</v>
      </c>
      <c r="G110" s="1674" t="s">
        <v>2001</v>
      </c>
      <c r="H110" s="1675" t="s">
        <v>2001</v>
      </c>
      <c r="I110" s="1672" t="s">
        <v>1994</v>
      </c>
      <c r="J110" s="1673" t="s">
        <v>1994</v>
      </c>
      <c r="K110" s="1671" t="s">
        <v>1994</v>
      </c>
      <c r="L110" s="1204" t="s">
        <v>1994</v>
      </c>
    </row>
    <row r="111" spans="1:21" ht="14.25" customHeight="1">
      <c r="B111" s="1017" t="s">
        <v>1830</v>
      </c>
      <c r="C111" s="1670" t="s">
        <v>1993</v>
      </c>
      <c r="D111" s="1210" t="s">
        <v>1993</v>
      </c>
      <c r="E111" s="1670" t="s">
        <v>1991</v>
      </c>
      <c r="F111" s="1210" t="s">
        <v>1991</v>
      </c>
      <c r="G111" s="1674" t="s">
        <v>2001</v>
      </c>
      <c r="H111" s="1675" t="s">
        <v>2001</v>
      </c>
      <c r="I111" s="1676" t="s">
        <v>2000</v>
      </c>
      <c r="J111" s="1677" t="s">
        <v>2000</v>
      </c>
      <c r="K111" s="1674" t="s">
        <v>2000</v>
      </c>
      <c r="L111" s="1675" t="s">
        <v>2000</v>
      </c>
    </row>
    <row r="112" spans="1:21" ht="14.25" customHeight="1">
      <c r="B112" s="1017" t="s">
        <v>1831</v>
      </c>
      <c r="C112" s="1670" t="s">
        <v>1990</v>
      </c>
      <c r="D112" s="1210" t="s">
        <v>1990</v>
      </c>
      <c r="E112" s="1670" t="s">
        <v>2003</v>
      </c>
      <c r="F112" s="1210" t="s">
        <v>2003</v>
      </c>
      <c r="G112" s="1671" t="s">
        <v>2004</v>
      </c>
      <c r="H112" s="1204" t="s">
        <v>2004</v>
      </c>
      <c r="I112" s="1672" t="s">
        <v>2005</v>
      </c>
      <c r="J112" s="1673" t="s">
        <v>2005</v>
      </c>
      <c r="K112" s="1671" t="s">
        <v>2005</v>
      </c>
      <c r="L112" s="1204" t="s">
        <v>2005</v>
      </c>
    </row>
    <row r="113" spans="2:26" ht="14.25" customHeight="1">
      <c r="B113" s="1017" t="s">
        <v>2006</v>
      </c>
      <c r="C113" s="1670" t="s">
        <v>1997</v>
      </c>
      <c r="D113" s="1210" t="s">
        <v>1997</v>
      </c>
      <c r="E113" s="1670" t="s">
        <v>1998</v>
      </c>
      <c r="F113" s="1210" t="s">
        <v>1998</v>
      </c>
      <c r="G113" s="1674" t="s">
        <v>2015</v>
      </c>
      <c r="H113" s="1675" t="s">
        <v>2015</v>
      </c>
      <c r="I113" s="1676" t="s">
        <v>2000</v>
      </c>
      <c r="J113" s="1677" t="s">
        <v>2000</v>
      </c>
      <c r="K113" s="1671" t="s">
        <v>2016</v>
      </c>
      <c r="L113" s="1204" t="s">
        <v>2016</v>
      </c>
    </row>
    <row r="114" spans="2:26" ht="14.25" customHeight="1">
      <c r="B114" s="1017" t="s">
        <v>2009</v>
      </c>
      <c r="C114" s="1670" t="s">
        <v>1990</v>
      </c>
      <c r="D114" s="1210" t="s">
        <v>1990</v>
      </c>
      <c r="E114" s="1670" t="s">
        <v>1991</v>
      </c>
      <c r="F114" s="1210" t="s">
        <v>1991</v>
      </c>
      <c r="G114" s="1674" t="s">
        <v>2001</v>
      </c>
      <c r="H114" s="1675" t="s">
        <v>2001</v>
      </c>
      <c r="I114" s="1672" t="s">
        <v>2005</v>
      </c>
      <c r="J114" s="1673" t="s">
        <v>2005</v>
      </c>
      <c r="K114" s="1671" t="s">
        <v>2005</v>
      </c>
      <c r="L114" s="1204" t="s">
        <v>2005</v>
      </c>
    </row>
    <row r="115" spans="2:26" ht="15" customHeight="1">
      <c r="B115" s="1018" t="s">
        <v>1482</v>
      </c>
      <c r="C115" s="1678"/>
      <c r="D115" s="1678"/>
      <c r="E115" s="1678"/>
      <c r="F115" s="1678"/>
      <c r="G115" s="1678"/>
      <c r="H115" s="1678"/>
      <c r="I115" s="1678"/>
      <c r="J115" s="1678"/>
      <c r="K115" s="1678"/>
      <c r="L115" s="1679"/>
    </row>
    <row r="116" spans="2:26" ht="16.5" customHeight="1">
      <c r="B116" s="1017" t="s">
        <v>1828</v>
      </c>
      <c r="C116" s="1670" t="s">
        <v>2008</v>
      </c>
      <c r="D116" s="1210" t="s">
        <v>2017</v>
      </c>
      <c r="E116" s="1670" t="s">
        <v>1998</v>
      </c>
      <c r="F116" s="1210" t="s">
        <v>2018</v>
      </c>
      <c r="G116" s="1674" t="s">
        <v>2000</v>
      </c>
      <c r="H116" s="1675" t="s">
        <v>2000</v>
      </c>
      <c r="I116" s="1676" t="s">
        <v>2000</v>
      </c>
      <c r="J116" s="1673" t="s">
        <v>2016</v>
      </c>
      <c r="K116" s="1674" t="s">
        <v>2019</v>
      </c>
      <c r="L116" s="1204" t="s">
        <v>2020</v>
      </c>
      <c r="X116" s="1019"/>
      <c r="Y116" s="1019"/>
    </row>
    <row r="117" spans="2:26" ht="14.25" customHeight="1">
      <c r="B117" s="1017" t="s">
        <v>1829</v>
      </c>
      <c r="C117" s="1670" t="s">
        <v>1997</v>
      </c>
      <c r="D117" s="1210" t="s">
        <v>1997</v>
      </c>
      <c r="E117" s="1670" t="s">
        <v>1998</v>
      </c>
      <c r="F117" s="1210" t="s">
        <v>1998</v>
      </c>
      <c r="G117" s="1671" t="s">
        <v>1994</v>
      </c>
      <c r="H117" s="1204" t="s">
        <v>1994</v>
      </c>
      <c r="I117" s="1676" t="s">
        <v>2000</v>
      </c>
      <c r="J117" s="1673" t="s">
        <v>1994</v>
      </c>
      <c r="K117" s="1671" t="s">
        <v>1994</v>
      </c>
      <c r="L117" s="1204" t="s">
        <v>1994</v>
      </c>
      <c r="X117" s="1019"/>
      <c r="Y117" s="1019"/>
    </row>
    <row r="118" spans="2:26" ht="14.25" customHeight="1">
      <c r="B118" s="1017" t="s">
        <v>1830</v>
      </c>
      <c r="C118" s="1670" t="s">
        <v>1993</v>
      </c>
      <c r="D118" s="1210" t="s">
        <v>1993</v>
      </c>
      <c r="E118" s="1670" t="s">
        <v>1991</v>
      </c>
      <c r="F118" s="1210" t="s">
        <v>1991</v>
      </c>
      <c r="G118" s="1671" t="s">
        <v>1994</v>
      </c>
      <c r="H118" s="1204" t="s">
        <v>1994</v>
      </c>
      <c r="I118" s="1672" t="s">
        <v>1994</v>
      </c>
      <c r="J118" s="1673" t="s">
        <v>1994</v>
      </c>
      <c r="K118" s="1671" t="s">
        <v>1994</v>
      </c>
      <c r="L118" s="1204" t="s">
        <v>1994</v>
      </c>
      <c r="X118" s="1019"/>
      <c r="Y118" s="1019"/>
    </row>
    <row r="119" spans="2:26" ht="14.25" customHeight="1">
      <c r="B119" s="1017" t="s">
        <v>1831</v>
      </c>
      <c r="C119" s="1670" t="s">
        <v>2008</v>
      </c>
      <c r="D119" s="1210" t="s">
        <v>1997</v>
      </c>
      <c r="E119" s="1670" t="s">
        <v>2018</v>
      </c>
      <c r="F119" s="1210" t="s">
        <v>1998</v>
      </c>
      <c r="G119" s="1671" t="s">
        <v>2021</v>
      </c>
      <c r="H119" s="1675" t="s">
        <v>2000</v>
      </c>
      <c r="I119" s="1672" t="s">
        <v>2021</v>
      </c>
      <c r="J119" s="1677" t="s">
        <v>2000</v>
      </c>
      <c r="K119" s="1671" t="s">
        <v>2021</v>
      </c>
      <c r="L119" s="1675" t="s">
        <v>2019</v>
      </c>
      <c r="X119" s="1019"/>
      <c r="Y119" s="1019"/>
    </row>
    <row r="120" spans="2:26" ht="14.25" customHeight="1">
      <c r="B120" s="1017" t="s">
        <v>2006</v>
      </c>
      <c r="C120" s="1670" t="s">
        <v>1997</v>
      </c>
      <c r="D120" s="1210" t="s">
        <v>2008</v>
      </c>
      <c r="E120" s="1670" t="s">
        <v>1998</v>
      </c>
      <c r="F120" s="1210" t="s">
        <v>1998</v>
      </c>
      <c r="G120" s="1671" t="s">
        <v>2021</v>
      </c>
      <c r="H120" s="1204" t="s">
        <v>2021</v>
      </c>
      <c r="I120" s="1672" t="s">
        <v>1994</v>
      </c>
      <c r="J120" s="1673" t="s">
        <v>1994</v>
      </c>
      <c r="K120" s="1671" t="s">
        <v>2021</v>
      </c>
      <c r="L120" s="1675" t="s">
        <v>2000</v>
      </c>
      <c r="Y120" s="1019"/>
    </row>
    <row r="121" spans="2:26" ht="14.25" customHeight="1">
      <c r="B121" s="1020" t="s">
        <v>2009</v>
      </c>
      <c r="C121" s="1682" t="s">
        <v>1990</v>
      </c>
      <c r="D121" s="1683" t="s">
        <v>1993</v>
      </c>
      <c r="E121" s="1682" t="s">
        <v>2003</v>
      </c>
      <c r="F121" s="1683" t="s">
        <v>2003</v>
      </c>
      <c r="G121" s="1684" t="s">
        <v>2005</v>
      </c>
      <c r="H121" s="1218" t="s">
        <v>2005</v>
      </c>
      <c r="I121" s="1685" t="s">
        <v>1995</v>
      </c>
      <c r="J121" s="1686" t="s">
        <v>1995</v>
      </c>
      <c r="K121" s="1687" t="s">
        <v>2000</v>
      </c>
      <c r="L121" s="1218" t="s">
        <v>1994</v>
      </c>
      <c r="Y121" s="1019"/>
    </row>
    <row r="122" spans="2:26" ht="13.5" customHeight="1">
      <c r="B122" s="1573" t="s">
        <v>2022</v>
      </c>
      <c r="C122" s="1371"/>
      <c r="D122" s="1371"/>
      <c r="E122" s="1371"/>
      <c r="F122" s="1371"/>
      <c r="G122" s="1371"/>
      <c r="H122" s="1371"/>
      <c r="I122" s="1371"/>
      <c r="J122" s="1371"/>
      <c r="K122" s="1371"/>
      <c r="L122" s="1371"/>
      <c r="X122" s="1019"/>
      <c r="Y122" s="1019"/>
      <c r="Z122" s="1019"/>
    </row>
    <row r="123" spans="2:26" ht="13.5" customHeight="1">
      <c r="B123" s="1363" t="s">
        <v>2023</v>
      </c>
      <c r="C123" s="1279"/>
      <c r="D123" s="1279"/>
      <c r="E123" s="1279"/>
      <c r="F123" s="1279"/>
      <c r="G123" s="1279"/>
      <c r="H123" s="1279"/>
      <c r="I123" s="1279"/>
      <c r="J123" s="1279"/>
      <c r="K123" s="1279"/>
      <c r="L123" s="1279"/>
      <c r="X123" s="1019"/>
      <c r="Y123" s="1019"/>
      <c r="Z123" s="1019"/>
    </row>
    <row r="124" spans="2:26" ht="14.25" customHeight="1">
      <c r="B124" s="1383" t="s">
        <v>2024</v>
      </c>
      <c r="C124" s="1279"/>
      <c r="D124" s="1279"/>
      <c r="E124" s="1279"/>
      <c r="F124" s="1279"/>
      <c r="G124" s="1279"/>
      <c r="H124" s="1279"/>
      <c r="I124" s="1279"/>
      <c r="J124" s="1279"/>
      <c r="K124" s="1279"/>
      <c r="L124" s="1279"/>
      <c r="X124" s="1019"/>
      <c r="Y124" s="1019"/>
      <c r="Z124" s="1019"/>
    </row>
    <row r="125" spans="2:26" ht="14.25" customHeight="1">
      <c r="B125" s="1383" t="s">
        <v>2025</v>
      </c>
      <c r="C125" s="1279"/>
      <c r="D125" s="1279"/>
      <c r="E125" s="1279"/>
      <c r="F125" s="1279"/>
      <c r="G125" s="1279"/>
      <c r="H125" s="1279"/>
      <c r="I125" s="1279"/>
      <c r="J125" s="1279"/>
      <c r="K125" s="1279"/>
      <c r="L125" s="1279"/>
      <c r="X125" s="1019"/>
      <c r="Y125" s="1019"/>
      <c r="Z125" s="1019"/>
    </row>
    <row r="126" spans="2:26" ht="7.5" customHeight="1">
      <c r="B126" s="265"/>
      <c r="C126" s="265"/>
      <c r="D126" s="265"/>
      <c r="E126" s="265"/>
      <c r="F126" s="265"/>
      <c r="G126" s="265"/>
      <c r="H126" s="265"/>
      <c r="I126" s="265"/>
      <c r="J126" s="265"/>
      <c r="K126" s="265"/>
    </row>
    <row r="127" spans="2:26" ht="14.25" customHeight="1">
      <c r="B127" s="1410" t="s">
        <v>2026</v>
      </c>
      <c r="C127" s="1279"/>
      <c r="D127" s="1279"/>
      <c r="E127" s="1279"/>
      <c r="F127" s="1279"/>
      <c r="G127" s="307"/>
      <c r="H127" s="307"/>
      <c r="I127" s="307"/>
      <c r="W127" s="1019"/>
      <c r="X127" s="1019"/>
      <c r="Y127" s="1019"/>
      <c r="Z127" s="1019"/>
    </row>
    <row r="128" spans="2:26" ht="24" customHeight="1">
      <c r="B128" s="1588" t="s">
        <v>1239</v>
      </c>
      <c r="C128" s="1450" t="s">
        <v>2027</v>
      </c>
      <c r="D128" s="1589" t="s">
        <v>2028</v>
      </c>
      <c r="E128" s="1381"/>
      <c r="F128" s="1382"/>
      <c r="G128" s="307"/>
      <c r="H128" s="307"/>
      <c r="I128" s="307"/>
      <c r="W128" s="1019"/>
      <c r="X128" s="1019"/>
      <c r="Y128" s="1019"/>
      <c r="Z128" s="1019"/>
    </row>
    <row r="129" spans="2:26" ht="14.25" customHeight="1">
      <c r="B129" s="1432"/>
      <c r="C129" s="1393"/>
      <c r="D129" s="910" t="s">
        <v>2029</v>
      </c>
      <c r="E129" s="910" t="s">
        <v>2030</v>
      </c>
      <c r="F129" s="911" t="s">
        <v>2031</v>
      </c>
      <c r="G129" s="307"/>
      <c r="H129" s="307"/>
      <c r="I129" s="307"/>
      <c r="W129" s="1019"/>
      <c r="X129" s="1019"/>
      <c r="Y129" s="1019"/>
      <c r="Z129" s="1019"/>
    </row>
    <row r="130" spans="2:26" ht="14.25" customHeight="1">
      <c r="B130" s="1021">
        <v>2025</v>
      </c>
      <c r="C130" s="1022" t="s">
        <v>2032</v>
      </c>
      <c r="D130" s="1023">
        <v>1.2500000000000001E-2</v>
      </c>
      <c r="E130" s="1023">
        <v>6.5500000000000003E-2</v>
      </c>
      <c r="F130" s="1024" t="s">
        <v>2033</v>
      </c>
      <c r="G130" s="307"/>
      <c r="H130" s="307"/>
      <c r="I130" s="307"/>
      <c r="W130" s="1019"/>
      <c r="X130" s="1019"/>
      <c r="Y130" s="1019"/>
      <c r="Z130" s="1019"/>
    </row>
    <row r="131" spans="2:26" ht="14.25" customHeight="1">
      <c r="B131" s="1021">
        <v>2024</v>
      </c>
      <c r="C131" s="1025" t="s">
        <v>2034</v>
      </c>
      <c r="D131" s="1026">
        <v>6.8000000000000005E-2</v>
      </c>
      <c r="E131" s="1026">
        <v>-4.9000000000000002E-2</v>
      </c>
      <c r="F131" s="660" t="s">
        <v>2035</v>
      </c>
      <c r="G131" s="307"/>
      <c r="H131" s="307"/>
      <c r="I131" s="307"/>
      <c r="W131" s="1019"/>
      <c r="X131" s="1019"/>
      <c r="Y131" s="1019"/>
      <c r="Z131" s="1019"/>
    </row>
    <row r="132" spans="2:26" ht="14.25" customHeight="1">
      <c r="B132" s="1021" t="s">
        <v>2036</v>
      </c>
      <c r="C132" s="1025" t="s">
        <v>2037</v>
      </c>
      <c r="D132" s="1027" t="s">
        <v>2038</v>
      </c>
      <c r="E132" s="1026">
        <v>2.8000000000000001E-2</v>
      </c>
      <c r="F132" s="660" t="s">
        <v>2039</v>
      </c>
      <c r="G132" s="307"/>
      <c r="H132" s="307"/>
      <c r="I132" s="307"/>
      <c r="W132" s="1019"/>
      <c r="X132" s="1019"/>
      <c r="Y132" s="1019"/>
      <c r="Z132" s="1019"/>
    </row>
    <row r="133" spans="2:26" ht="14.25" customHeight="1">
      <c r="B133" s="1028">
        <v>2022</v>
      </c>
      <c r="C133" s="1029" t="s">
        <v>2040</v>
      </c>
      <c r="D133" s="1030">
        <v>0.02</v>
      </c>
      <c r="E133" s="1030">
        <v>8.1000000000000003E-2</v>
      </c>
      <c r="F133" s="1031" t="s">
        <v>2041</v>
      </c>
      <c r="G133" s="307"/>
      <c r="H133" s="307"/>
      <c r="I133" s="307"/>
      <c r="W133" s="1019"/>
      <c r="X133" s="1019"/>
      <c r="Y133" s="1019"/>
      <c r="Z133" s="1019"/>
    </row>
    <row r="134" spans="2:26" ht="21" customHeight="1">
      <c r="B134" s="1363" t="s">
        <v>2042</v>
      </c>
      <c r="C134" s="1279"/>
      <c r="D134" s="1279"/>
      <c r="E134" s="1279"/>
      <c r="F134" s="1279"/>
      <c r="G134" s="307"/>
      <c r="H134" s="307"/>
      <c r="I134" s="307"/>
      <c r="W134" s="1019"/>
      <c r="X134" s="1019"/>
      <c r="Y134" s="1019"/>
      <c r="Z134" s="1019"/>
    </row>
    <row r="135" spans="2:26" ht="34.5" customHeight="1">
      <c r="B135" s="1363" t="s">
        <v>2043</v>
      </c>
      <c r="C135" s="1279"/>
      <c r="D135" s="1279"/>
      <c r="E135" s="1279"/>
      <c r="F135" s="1279"/>
      <c r="G135" s="307"/>
      <c r="H135" s="307"/>
      <c r="I135" s="307"/>
      <c r="W135" s="1019"/>
      <c r="X135" s="1019"/>
      <c r="Y135" s="1019"/>
      <c r="Z135" s="1019"/>
    </row>
    <row r="136" spans="2:26" ht="14.25" customHeight="1">
      <c r="B136" s="1363" t="s">
        <v>2044</v>
      </c>
      <c r="C136" s="1279"/>
      <c r="D136" s="1279"/>
      <c r="E136" s="1279"/>
      <c r="F136" s="1279"/>
      <c r="G136" s="307"/>
      <c r="H136" s="307"/>
      <c r="I136" s="307"/>
      <c r="W136" s="1019"/>
      <c r="X136" s="1019"/>
      <c r="Y136" s="1019"/>
      <c r="Z136" s="1019"/>
    </row>
    <row r="137" spans="2:26" ht="36" customHeight="1">
      <c r="B137" s="1348" t="s">
        <v>2045</v>
      </c>
      <c r="C137" s="1279"/>
      <c r="D137" s="1279"/>
      <c r="E137" s="1279"/>
      <c r="F137" s="1279"/>
      <c r="G137" s="307"/>
      <c r="H137" s="307"/>
      <c r="I137" s="307"/>
      <c r="W137" s="1019"/>
      <c r="X137" s="1019"/>
      <c r="Y137" s="1019"/>
      <c r="Z137" s="1019"/>
    </row>
    <row r="138" spans="2:26" ht="14.25" customHeight="1">
      <c r="B138" s="1363" t="s">
        <v>2046</v>
      </c>
      <c r="C138" s="1279"/>
      <c r="D138" s="1279"/>
      <c r="E138" s="1279"/>
      <c r="F138" s="1279"/>
      <c r="G138" s="307"/>
      <c r="H138" s="307"/>
      <c r="I138" s="307"/>
      <c r="W138" s="1019"/>
      <c r="X138" s="1019"/>
      <c r="Y138" s="1019"/>
      <c r="Z138" s="1019"/>
    </row>
    <row r="139" spans="2:26" ht="7.5" customHeight="1">
      <c r="B139" s="265"/>
      <c r="C139" s="265"/>
      <c r="D139" s="265"/>
      <c r="E139" s="265"/>
      <c r="F139" s="265"/>
      <c r="G139" s="265"/>
      <c r="H139" s="265"/>
      <c r="I139" s="265"/>
      <c r="J139" s="265"/>
      <c r="K139" s="265"/>
    </row>
    <row r="140" spans="2:26" ht="14.25" customHeight="1">
      <c r="B140" s="1534" t="s">
        <v>2047</v>
      </c>
      <c r="C140" s="1279"/>
      <c r="D140" s="1279"/>
      <c r="E140" s="1279"/>
      <c r="F140" s="1279"/>
      <c r="G140" s="1279"/>
      <c r="H140" s="1279"/>
      <c r="I140" s="1279"/>
      <c r="J140" s="1279"/>
      <c r="K140" s="1279"/>
      <c r="L140" s="1279"/>
    </row>
    <row r="141" spans="2:26" ht="18.75" customHeight="1">
      <c r="B141" s="904" t="s">
        <v>1901</v>
      </c>
      <c r="C141" s="1587" t="s">
        <v>1621</v>
      </c>
      <c r="D141" s="1381"/>
      <c r="E141" s="1381"/>
      <c r="F141" s="1381"/>
      <c r="G141" s="1381"/>
      <c r="H141" s="1381"/>
      <c r="I141" s="1382"/>
    </row>
    <row r="142" spans="2:26" ht="29.25" customHeight="1">
      <c r="B142" s="200" t="s">
        <v>1828</v>
      </c>
      <c r="C142" s="1531" t="s">
        <v>1904</v>
      </c>
      <c r="D142" s="1434"/>
      <c r="E142" s="1434"/>
      <c r="F142" s="1434"/>
      <c r="G142" s="1434"/>
      <c r="H142" s="1434"/>
      <c r="I142" s="1429"/>
    </row>
    <row r="143" spans="2:26" ht="42" customHeight="1">
      <c r="B143" s="200" t="s">
        <v>1829</v>
      </c>
      <c r="C143" s="1531" t="s">
        <v>1905</v>
      </c>
      <c r="D143" s="1434"/>
      <c r="E143" s="1434"/>
      <c r="F143" s="1434"/>
      <c r="G143" s="1434"/>
      <c r="H143" s="1434"/>
      <c r="I143" s="1429"/>
    </row>
    <row r="144" spans="2:26" ht="20.25" customHeight="1">
      <c r="B144" s="200" t="s">
        <v>1830</v>
      </c>
      <c r="C144" s="1531" t="s">
        <v>2048</v>
      </c>
      <c r="D144" s="1434"/>
      <c r="E144" s="1434"/>
      <c r="F144" s="1434"/>
      <c r="G144" s="1434"/>
      <c r="H144" s="1434"/>
      <c r="I144" s="1429"/>
    </row>
    <row r="145" spans="2:9" ht="20.25" customHeight="1">
      <c r="B145" s="200" t="s">
        <v>1831</v>
      </c>
      <c r="C145" s="1531" t="s">
        <v>2049</v>
      </c>
      <c r="D145" s="1434"/>
      <c r="E145" s="1434"/>
      <c r="F145" s="1434"/>
      <c r="G145" s="1434"/>
      <c r="H145" s="1434"/>
      <c r="I145" s="1429"/>
    </row>
    <row r="146" spans="2:9" ht="26.25" customHeight="1">
      <c r="B146" s="200" t="s">
        <v>2006</v>
      </c>
      <c r="C146" s="1531" t="s">
        <v>2050</v>
      </c>
      <c r="D146" s="1434"/>
      <c r="E146" s="1434"/>
      <c r="F146" s="1434"/>
      <c r="G146" s="1434"/>
      <c r="H146" s="1434"/>
      <c r="I146" s="1429"/>
    </row>
    <row r="147" spans="2:9" ht="20.25" customHeight="1">
      <c r="B147" s="200" t="s">
        <v>2009</v>
      </c>
      <c r="C147" s="1531" t="s">
        <v>2051</v>
      </c>
      <c r="D147" s="1434"/>
      <c r="E147" s="1434"/>
      <c r="F147" s="1434"/>
      <c r="G147" s="1434"/>
      <c r="H147" s="1434"/>
      <c r="I147" s="1429"/>
    </row>
    <row r="148" spans="2:9" ht="27.75" customHeight="1">
      <c r="B148" s="906" t="s">
        <v>1869</v>
      </c>
      <c r="C148" s="1532" t="s">
        <v>1908</v>
      </c>
      <c r="D148" s="1447"/>
      <c r="E148" s="1447"/>
      <c r="F148" s="1447"/>
      <c r="G148" s="1447"/>
      <c r="H148" s="1447"/>
      <c r="I148" s="1448"/>
    </row>
    <row r="149" spans="2:9" ht="14.25" customHeight="1">
      <c r="C149" s="907"/>
      <c r="D149" s="907"/>
      <c r="E149" s="907"/>
      <c r="F149" s="907"/>
    </row>
    <row r="150" spans="2:9" ht="14.25" customHeight="1">
      <c r="C150" s="907"/>
      <c r="D150" s="907"/>
      <c r="E150" s="907"/>
      <c r="F150" s="907"/>
    </row>
    <row r="151" spans="2:9" ht="14.25" customHeight="1">
      <c r="C151" s="907"/>
      <c r="D151" s="907"/>
      <c r="E151" s="907"/>
      <c r="F151" s="907"/>
    </row>
    <row r="152" spans="2:9" ht="14.25" customHeight="1">
      <c r="C152" s="907"/>
      <c r="D152" s="907"/>
      <c r="E152" s="907"/>
      <c r="F152" s="907"/>
    </row>
    <row r="153" spans="2:9" ht="14.25" customHeight="1">
      <c r="C153" s="907"/>
      <c r="D153" s="907"/>
      <c r="E153" s="907"/>
      <c r="F153" s="907"/>
    </row>
    <row r="154" spans="2:9" ht="14.25" customHeight="1">
      <c r="C154" s="907"/>
      <c r="D154" s="907"/>
      <c r="E154" s="907"/>
      <c r="F154" s="907"/>
    </row>
    <row r="155" spans="2:9" ht="14.25" customHeight="1">
      <c r="C155" s="907"/>
      <c r="D155" s="907"/>
      <c r="E155" s="907"/>
      <c r="F155" s="907"/>
    </row>
    <row r="156" spans="2:9" ht="14.25" customHeight="1">
      <c r="C156" s="907"/>
      <c r="D156" s="907"/>
      <c r="E156" s="907"/>
      <c r="F156" s="907"/>
    </row>
    <row r="157" spans="2:9" ht="14.25" customHeight="1">
      <c r="C157" s="907"/>
      <c r="D157" s="907"/>
      <c r="E157" s="907"/>
      <c r="F157" s="907"/>
    </row>
    <row r="158" spans="2:9" ht="14.25" customHeight="1">
      <c r="C158" s="907"/>
      <c r="D158" s="907"/>
      <c r="E158" s="907"/>
      <c r="F158" s="907"/>
    </row>
    <row r="159" spans="2:9" ht="14.25" customHeight="1">
      <c r="C159" s="907"/>
      <c r="D159" s="907"/>
      <c r="E159" s="907"/>
      <c r="F159" s="907"/>
    </row>
    <row r="160" spans="2:9" ht="14.25" customHeight="1">
      <c r="C160" s="907"/>
      <c r="D160" s="907"/>
      <c r="E160" s="907"/>
      <c r="F160" s="907"/>
    </row>
    <row r="161" spans="3:6" ht="14.25" customHeight="1">
      <c r="C161" s="907"/>
      <c r="D161" s="907"/>
      <c r="E161" s="907"/>
      <c r="F161" s="907"/>
    </row>
    <row r="162" spans="3:6" ht="14.25" customHeight="1">
      <c r="C162" s="907"/>
      <c r="D162" s="907"/>
      <c r="E162" s="907"/>
      <c r="F162" s="907"/>
    </row>
    <row r="163" spans="3:6" ht="14.25" customHeight="1">
      <c r="C163" s="907"/>
      <c r="D163" s="907"/>
      <c r="E163" s="907"/>
      <c r="F163" s="907"/>
    </row>
    <row r="164" spans="3:6" ht="14.25" customHeight="1">
      <c r="C164" s="907"/>
      <c r="D164" s="907"/>
      <c r="E164" s="907"/>
      <c r="F164" s="907"/>
    </row>
    <row r="165" spans="3:6" ht="14.25" customHeight="1">
      <c r="C165" s="907"/>
      <c r="D165" s="907"/>
      <c r="E165" s="907"/>
      <c r="F165" s="907"/>
    </row>
    <row r="166" spans="3:6" ht="14.25" customHeight="1">
      <c r="C166" s="907"/>
      <c r="D166" s="907"/>
      <c r="E166" s="907"/>
      <c r="F166" s="907"/>
    </row>
    <row r="167" spans="3:6" ht="14.25" customHeight="1">
      <c r="C167" s="907"/>
      <c r="D167" s="907"/>
      <c r="E167" s="907"/>
      <c r="F167" s="907"/>
    </row>
    <row r="168" spans="3:6" ht="14.25" customHeight="1">
      <c r="C168" s="907"/>
      <c r="D168" s="907"/>
      <c r="E168" s="907"/>
      <c r="F168" s="907"/>
    </row>
    <row r="169" spans="3:6" ht="14.25" customHeight="1">
      <c r="C169" s="907"/>
      <c r="D169" s="907"/>
      <c r="E169" s="907"/>
      <c r="F169" s="907"/>
    </row>
    <row r="170" spans="3:6" ht="14.25" customHeight="1">
      <c r="C170" s="907"/>
      <c r="D170" s="907"/>
      <c r="E170" s="907"/>
      <c r="F170" s="907"/>
    </row>
    <row r="171" spans="3:6" ht="14.25" customHeight="1">
      <c r="C171" s="907"/>
      <c r="D171" s="907"/>
      <c r="E171" s="907"/>
      <c r="F171" s="907"/>
    </row>
    <row r="172" spans="3:6" ht="14.25" customHeight="1">
      <c r="C172" s="907"/>
      <c r="D172" s="907"/>
      <c r="E172" s="907"/>
      <c r="F172" s="907"/>
    </row>
    <row r="173" spans="3:6" ht="14.25" customHeight="1">
      <c r="C173" s="907"/>
      <c r="D173" s="907"/>
      <c r="E173" s="907"/>
      <c r="F173" s="907"/>
    </row>
    <row r="174" spans="3:6" ht="14.25" customHeight="1">
      <c r="C174" s="907"/>
      <c r="D174" s="907"/>
      <c r="E174" s="907"/>
      <c r="F174" s="907"/>
    </row>
    <row r="175" spans="3:6" ht="14.25" customHeight="1">
      <c r="C175" s="907"/>
      <c r="D175" s="907"/>
      <c r="E175" s="907"/>
      <c r="F175" s="907"/>
    </row>
    <row r="176" spans="3:6" ht="14.25" customHeight="1">
      <c r="C176" s="907"/>
      <c r="D176" s="907"/>
      <c r="E176" s="907"/>
      <c r="F176" s="907"/>
    </row>
    <row r="177" spans="3:6" ht="14.25" customHeight="1">
      <c r="C177" s="907"/>
      <c r="D177" s="907"/>
      <c r="E177" s="907"/>
      <c r="F177" s="907"/>
    </row>
    <row r="178" spans="3:6" ht="14.25" customHeight="1">
      <c r="C178" s="907"/>
      <c r="D178" s="907"/>
      <c r="E178" s="907"/>
      <c r="F178" s="907"/>
    </row>
    <row r="179" spans="3:6" ht="14.25" customHeight="1">
      <c r="C179" s="907"/>
      <c r="D179" s="907"/>
      <c r="E179" s="907"/>
      <c r="F179" s="907"/>
    </row>
    <row r="180" spans="3:6" ht="14.25" customHeight="1">
      <c r="C180" s="907"/>
      <c r="D180" s="907"/>
      <c r="E180" s="907"/>
      <c r="F180" s="907"/>
    </row>
    <row r="181" spans="3:6" ht="14.25" customHeight="1">
      <c r="C181" s="907"/>
      <c r="D181" s="907"/>
      <c r="E181" s="907"/>
      <c r="F181" s="907"/>
    </row>
    <row r="182" spans="3:6" ht="14.25" customHeight="1">
      <c r="C182" s="907"/>
      <c r="D182" s="907"/>
      <c r="E182" s="907"/>
      <c r="F182" s="907"/>
    </row>
    <row r="183" spans="3:6" ht="14.25" customHeight="1">
      <c r="C183" s="907"/>
      <c r="D183" s="907"/>
      <c r="E183" s="907"/>
      <c r="F183" s="907"/>
    </row>
    <row r="184" spans="3:6" ht="14.25" customHeight="1">
      <c r="C184" s="907"/>
      <c r="D184" s="907"/>
      <c r="E184" s="907"/>
      <c r="F184" s="907"/>
    </row>
    <row r="185" spans="3:6" ht="14.25" customHeight="1">
      <c r="C185" s="907"/>
      <c r="D185" s="907"/>
      <c r="E185" s="907"/>
      <c r="F185" s="907"/>
    </row>
    <row r="186" spans="3:6" ht="14.25" customHeight="1">
      <c r="C186" s="907"/>
      <c r="D186" s="907"/>
      <c r="E186" s="907"/>
      <c r="F186" s="907"/>
    </row>
    <row r="187" spans="3:6" ht="14.25" customHeight="1">
      <c r="C187" s="907"/>
      <c r="D187" s="907"/>
      <c r="E187" s="907"/>
      <c r="F187" s="907"/>
    </row>
    <row r="188" spans="3:6" ht="14.25" customHeight="1">
      <c r="C188" s="907"/>
      <c r="D188" s="907"/>
      <c r="E188" s="907"/>
      <c r="F188" s="907"/>
    </row>
    <row r="189" spans="3:6" ht="14.25" customHeight="1">
      <c r="C189" s="907"/>
      <c r="D189" s="907"/>
      <c r="E189" s="907"/>
      <c r="F189" s="907"/>
    </row>
    <row r="190" spans="3:6" ht="14.25" customHeight="1">
      <c r="C190" s="907"/>
      <c r="D190" s="907"/>
      <c r="E190" s="907"/>
      <c r="F190" s="907"/>
    </row>
    <row r="191" spans="3:6" ht="14.25" customHeight="1">
      <c r="C191" s="907"/>
      <c r="D191" s="907"/>
      <c r="E191" s="907"/>
      <c r="F191" s="907"/>
    </row>
    <row r="192" spans="3:6" ht="14.25" customHeight="1">
      <c r="C192" s="907"/>
      <c r="D192" s="907"/>
      <c r="E192" s="907"/>
      <c r="F192" s="907"/>
    </row>
    <row r="193" spans="3:6" ht="14.25" customHeight="1">
      <c r="C193" s="907"/>
      <c r="D193" s="907"/>
      <c r="E193" s="907"/>
      <c r="F193" s="907"/>
    </row>
    <row r="194" spans="3:6" ht="14.25" customHeight="1">
      <c r="C194" s="907"/>
      <c r="D194" s="907"/>
      <c r="E194" s="907"/>
      <c r="F194" s="907"/>
    </row>
    <row r="195" spans="3:6" ht="14.25" customHeight="1">
      <c r="C195" s="907"/>
      <c r="D195" s="907"/>
      <c r="E195" s="907"/>
      <c r="F195" s="907"/>
    </row>
    <row r="196" spans="3:6" ht="14.25" customHeight="1">
      <c r="C196" s="907"/>
      <c r="D196" s="907"/>
      <c r="E196" s="907"/>
      <c r="F196" s="907"/>
    </row>
    <row r="197" spans="3:6" ht="14.25" customHeight="1">
      <c r="C197" s="907"/>
      <c r="D197" s="907"/>
      <c r="E197" s="907"/>
      <c r="F197" s="907"/>
    </row>
    <row r="198" spans="3:6" ht="14.25" customHeight="1">
      <c r="C198" s="907"/>
      <c r="D198" s="907"/>
      <c r="E198" s="907"/>
      <c r="F198" s="907"/>
    </row>
    <row r="199" spans="3:6" ht="14.25" customHeight="1">
      <c r="C199" s="907"/>
      <c r="D199" s="907"/>
      <c r="E199" s="907"/>
      <c r="F199" s="907"/>
    </row>
    <row r="200" spans="3:6" ht="14.25" customHeight="1">
      <c r="C200" s="907"/>
      <c r="D200" s="907"/>
      <c r="E200" s="907"/>
      <c r="F200" s="907"/>
    </row>
    <row r="201" spans="3:6" ht="14.25" customHeight="1">
      <c r="C201" s="907"/>
      <c r="D201" s="907"/>
      <c r="E201" s="907"/>
      <c r="F201" s="907"/>
    </row>
    <row r="202" spans="3:6" ht="14.25" customHeight="1">
      <c r="C202" s="907"/>
      <c r="D202" s="907"/>
      <c r="E202" s="907"/>
      <c r="F202" s="907"/>
    </row>
    <row r="203" spans="3:6" ht="14.25" customHeight="1">
      <c r="C203" s="907"/>
      <c r="D203" s="907"/>
      <c r="E203" s="907"/>
      <c r="F203" s="907"/>
    </row>
    <row r="204" spans="3:6" ht="14.25" customHeight="1">
      <c r="C204" s="907"/>
      <c r="D204" s="907"/>
      <c r="E204" s="907"/>
      <c r="F204" s="907"/>
    </row>
    <row r="205" spans="3:6" ht="14.25" customHeight="1">
      <c r="C205" s="907"/>
      <c r="D205" s="907"/>
      <c r="E205" s="907"/>
      <c r="F205" s="907"/>
    </row>
    <row r="206" spans="3:6" ht="14.25" customHeight="1">
      <c r="C206" s="907"/>
      <c r="D206" s="907"/>
      <c r="E206" s="907"/>
      <c r="F206" s="907"/>
    </row>
    <row r="207" spans="3:6" ht="14.25" customHeight="1">
      <c r="C207" s="907"/>
      <c r="D207" s="907"/>
      <c r="E207" s="907"/>
      <c r="F207" s="907"/>
    </row>
    <row r="208" spans="3:6" ht="14.25" customHeight="1">
      <c r="C208" s="907"/>
      <c r="D208" s="907"/>
      <c r="E208" s="907"/>
      <c r="F208" s="907"/>
    </row>
    <row r="209" spans="1:6" ht="14.25" customHeight="1">
      <c r="C209" s="907"/>
      <c r="D209" s="907"/>
      <c r="E209" s="907"/>
      <c r="F209" s="907"/>
    </row>
    <row r="210" spans="1:6" ht="14.25" customHeight="1">
      <c r="C210" s="907"/>
      <c r="D210" s="907"/>
      <c r="E210" s="907"/>
      <c r="F210" s="907"/>
    </row>
    <row r="211" spans="1:6" ht="14.25" customHeight="1">
      <c r="C211" s="907"/>
      <c r="D211" s="907"/>
      <c r="E211" s="907"/>
      <c r="F211" s="907"/>
    </row>
    <row r="212" spans="1:6" ht="14.25" customHeight="1">
      <c r="C212" s="907"/>
      <c r="D212" s="907"/>
      <c r="E212" s="907"/>
      <c r="F212" s="907"/>
    </row>
    <row r="213" spans="1:6" ht="14.25" customHeight="1">
      <c r="C213" s="907"/>
      <c r="D213" s="907"/>
      <c r="E213" s="907"/>
      <c r="F213" s="907"/>
    </row>
    <row r="214" spans="1:6" ht="14.25" customHeight="1">
      <c r="C214" s="907"/>
      <c r="D214" s="907"/>
      <c r="E214" s="907"/>
      <c r="F214" s="907"/>
    </row>
    <row r="215" spans="1:6" ht="14.25" customHeight="1">
      <c r="C215" s="907"/>
      <c r="D215" s="907"/>
      <c r="E215" s="907"/>
      <c r="F215" s="907"/>
    </row>
    <row r="216" spans="1:6" ht="14.25" customHeight="1">
      <c r="C216" s="907"/>
      <c r="D216" s="907"/>
      <c r="E216" s="907"/>
      <c r="F216" s="907"/>
    </row>
    <row r="217" spans="1:6" ht="14.25" customHeight="1">
      <c r="C217" s="907"/>
      <c r="D217" s="907"/>
      <c r="E217" s="907"/>
      <c r="F217" s="907"/>
    </row>
    <row r="218" spans="1:6" ht="14.25" customHeight="1">
      <c r="C218" s="907"/>
      <c r="D218" s="907"/>
      <c r="E218" s="907"/>
      <c r="F218" s="907"/>
    </row>
    <row r="219" spans="1:6" ht="14.25" customHeight="1">
      <c r="C219" s="907"/>
      <c r="D219" s="907"/>
      <c r="E219" s="907"/>
      <c r="F219" s="907"/>
    </row>
    <row r="220" spans="1:6" ht="14.25" customHeight="1">
      <c r="C220" s="907"/>
      <c r="D220" s="907"/>
      <c r="E220" s="907"/>
      <c r="F220" s="907"/>
    </row>
    <row r="221" spans="1:6" ht="14.25" customHeight="1">
      <c r="C221" s="907"/>
      <c r="D221" s="907"/>
      <c r="E221" s="907"/>
      <c r="F221" s="907"/>
    </row>
    <row r="222" spans="1:6" ht="14.25" customHeight="1">
      <c r="C222" s="907"/>
      <c r="D222" s="907"/>
      <c r="E222" s="907"/>
      <c r="F222" s="907"/>
    </row>
    <row r="223" spans="1:6" ht="14.25" customHeight="1">
      <c r="C223" s="907"/>
      <c r="D223" s="907"/>
      <c r="E223" s="907"/>
      <c r="F223" s="907"/>
    </row>
    <row r="224" spans="1:6" ht="14.25" customHeight="1">
      <c r="A224" s="58"/>
      <c r="C224" s="907"/>
      <c r="D224" s="907"/>
      <c r="E224" s="907"/>
      <c r="F224" s="907"/>
    </row>
    <row r="225" spans="1:6" ht="14.25" customHeight="1">
      <c r="A225" s="58"/>
      <c r="C225" s="907"/>
      <c r="D225" s="907"/>
      <c r="E225" s="907"/>
      <c r="F225" s="907"/>
    </row>
    <row r="226" spans="1:6" ht="14.25" customHeight="1">
      <c r="A226" s="58"/>
      <c r="C226" s="907"/>
      <c r="D226" s="907"/>
      <c r="E226" s="907"/>
      <c r="F226" s="907"/>
    </row>
    <row r="227" spans="1:6" ht="14.25" customHeight="1">
      <c r="A227" s="58"/>
      <c r="C227" s="907"/>
      <c r="D227" s="907"/>
      <c r="E227" s="907"/>
      <c r="F227" s="907"/>
    </row>
    <row r="228" spans="1:6" ht="14.25" customHeight="1">
      <c r="A228" s="58"/>
      <c r="C228" s="907"/>
      <c r="D228" s="907"/>
      <c r="E228" s="907"/>
      <c r="F228" s="907"/>
    </row>
    <row r="229" spans="1:6" ht="14.25" customHeight="1">
      <c r="A229" s="58"/>
      <c r="C229" s="907"/>
      <c r="D229" s="907"/>
      <c r="E229" s="907"/>
      <c r="F229" s="907"/>
    </row>
    <row r="230" spans="1:6" ht="14.25" customHeight="1">
      <c r="C230" s="907"/>
      <c r="D230" s="907"/>
      <c r="E230" s="907"/>
      <c r="F230" s="907"/>
    </row>
    <row r="231" spans="1:6" ht="14.25" customHeight="1">
      <c r="C231" s="907"/>
      <c r="D231" s="907"/>
      <c r="E231" s="907"/>
      <c r="F231" s="907"/>
    </row>
    <row r="232" spans="1:6" ht="14.25" customHeight="1">
      <c r="C232" s="907"/>
      <c r="D232" s="907"/>
      <c r="E232" s="907"/>
      <c r="F232" s="907"/>
    </row>
    <row r="233" spans="1:6" ht="14.25" customHeight="1">
      <c r="C233" s="907"/>
      <c r="D233" s="907"/>
      <c r="E233" s="907"/>
      <c r="F233" s="907"/>
    </row>
    <row r="234" spans="1:6" ht="14.25" customHeight="1">
      <c r="C234" s="907"/>
      <c r="D234" s="907"/>
      <c r="E234" s="907"/>
      <c r="F234" s="907"/>
    </row>
    <row r="235" spans="1:6" ht="14.25" customHeight="1">
      <c r="C235" s="907"/>
      <c r="D235" s="907"/>
      <c r="E235" s="907"/>
      <c r="F235" s="907"/>
    </row>
    <row r="236" spans="1:6" ht="14.25" customHeight="1">
      <c r="C236" s="907"/>
      <c r="D236" s="907"/>
      <c r="E236" s="907"/>
      <c r="F236" s="907"/>
    </row>
    <row r="237" spans="1:6" ht="14.25" customHeight="1">
      <c r="C237" s="907"/>
      <c r="D237" s="907"/>
      <c r="E237" s="907"/>
      <c r="F237" s="907"/>
    </row>
    <row r="238" spans="1:6" ht="14.25" customHeight="1">
      <c r="C238" s="907"/>
      <c r="D238" s="907"/>
      <c r="E238" s="907"/>
      <c r="F238" s="907"/>
    </row>
    <row r="239" spans="1:6" ht="14.25" customHeight="1">
      <c r="C239" s="907"/>
      <c r="D239" s="907"/>
      <c r="E239" s="907"/>
      <c r="F239" s="907"/>
    </row>
    <row r="240" spans="1:6" ht="14.25" customHeight="1">
      <c r="C240" s="907"/>
      <c r="D240" s="907"/>
      <c r="E240" s="907"/>
      <c r="F240" s="907"/>
    </row>
    <row r="241" spans="3:6" ht="14.25" customHeight="1">
      <c r="C241" s="907"/>
      <c r="D241" s="907"/>
      <c r="E241" s="907"/>
      <c r="F241" s="907"/>
    </row>
    <row r="242" spans="3:6" ht="14.25" customHeight="1">
      <c r="C242" s="907"/>
      <c r="D242" s="907"/>
      <c r="E242" s="907"/>
      <c r="F242" s="907"/>
    </row>
    <row r="243" spans="3:6" ht="14.25" customHeight="1">
      <c r="C243" s="907"/>
      <c r="D243" s="907"/>
      <c r="E243" s="907"/>
      <c r="F243" s="907"/>
    </row>
    <row r="244" spans="3:6" ht="14.25" customHeight="1">
      <c r="C244" s="907"/>
      <c r="D244" s="907"/>
      <c r="E244" s="907"/>
      <c r="F244" s="907"/>
    </row>
    <row r="245" spans="3:6" ht="14.25" customHeight="1">
      <c r="C245" s="907"/>
      <c r="D245" s="907"/>
      <c r="E245" s="907"/>
      <c r="F245" s="907"/>
    </row>
    <row r="246" spans="3:6" ht="14.25" customHeight="1">
      <c r="C246" s="907"/>
      <c r="D246" s="907"/>
      <c r="E246" s="907"/>
      <c r="F246" s="907"/>
    </row>
    <row r="247" spans="3:6" ht="14.25" customHeight="1">
      <c r="C247" s="907"/>
      <c r="D247" s="907"/>
      <c r="E247" s="907"/>
      <c r="F247" s="907"/>
    </row>
    <row r="248" spans="3:6" ht="14.25" customHeight="1">
      <c r="C248" s="907"/>
      <c r="D248" s="907"/>
      <c r="E248" s="907"/>
      <c r="F248" s="907"/>
    </row>
    <row r="249" spans="3:6" ht="14.25" customHeight="1">
      <c r="C249" s="907"/>
      <c r="D249" s="907"/>
      <c r="E249" s="907"/>
      <c r="F249" s="907"/>
    </row>
    <row r="250" spans="3:6" ht="14.25" customHeight="1">
      <c r="C250" s="907"/>
      <c r="D250" s="907"/>
      <c r="E250" s="907"/>
      <c r="F250" s="907"/>
    </row>
    <row r="251" spans="3:6" ht="14.25" customHeight="1">
      <c r="C251" s="907"/>
      <c r="D251" s="907"/>
      <c r="E251" s="907"/>
      <c r="F251" s="907"/>
    </row>
    <row r="252" spans="3:6" ht="14.25" customHeight="1">
      <c r="C252" s="907"/>
      <c r="D252" s="907"/>
      <c r="E252" s="907"/>
      <c r="F252" s="907"/>
    </row>
    <row r="253" spans="3:6" ht="14.25" customHeight="1">
      <c r="C253" s="907"/>
      <c r="D253" s="907"/>
      <c r="E253" s="907"/>
      <c r="F253" s="907"/>
    </row>
    <row r="254" spans="3:6" ht="14.25" customHeight="1">
      <c r="C254" s="907"/>
      <c r="D254" s="907"/>
      <c r="E254" s="907"/>
      <c r="F254" s="907"/>
    </row>
    <row r="255" spans="3:6" ht="14.25" customHeight="1">
      <c r="C255" s="907"/>
      <c r="D255" s="907"/>
      <c r="E255" s="907"/>
      <c r="F255" s="907"/>
    </row>
    <row r="256" spans="3:6" ht="14.25" customHeight="1">
      <c r="C256" s="907"/>
      <c r="D256" s="907"/>
      <c r="E256" s="907"/>
      <c r="F256" s="907"/>
    </row>
    <row r="257" spans="3:6" ht="14.25" customHeight="1">
      <c r="C257" s="907"/>
      <c r="D257" s="907"/>
      <c r="E257" s="907"/>
      <c r="F257" s="907"/>
    </row>
    <row r="258" spans="3:6" ht="14.25" customHeight="1">
      <c r="C258" s="907"/>
      <c r="D258" s="907"/>
      <c r="E258" s="907"/>
      <c r="F258" s="907"/>
    </row>
    <row r="259" spans="3:6" ht="14.25" customHeight="1">
      <c r="C259" s="907"/>
      <c r="D259" s="907"/>
      <c r="E259" s="907"/>
      <c r="F259" s="907"/>
    </row>
    <row r="260" spans="3:6" ht="14.25" customHeight="1">
      <c r="C260" s="907"/>
      <c r="D260" s="907"/>
      <c r="E260" s="907"/>
      <c r="F260" s="907"/>
    </row>
    <row r="261" spans="3:6" ht="14.25" customHeight="1">
      <c r="C261" s="907"/>
      <c r="D261" s="907"/>
      <c r="E261" s="907"/>
      <c r="F261" s="907"/>
    </row>
    <row r="262" spans="3:6" ht="14.25" customHeight="1">
      <c r="C262" s="907"/>
      <c r="D262" s="907"/>
      <c r="E262" s="907"/>
      <c r="F262" s="907"/>
    </row>
    <row r="263" spans="3:6" ht="14.25" customHeight="1">
      <c r="C263" s="907"/>
      <c r="D263" s="907"/>
      <c r="E263" s="907"/>
      <c r="F263" s="907"/>
    </row>
    <row r="264" spans="3:6" ht="14.25" customHeight="1">
      <c r="C264" s="907"/>
      <c r="D264" s="907"/>
      <c r="E264" s="907"/>
      <c r="F264" s="907"/>
    </row>
    <row r="265" spans="3:6" ht="14.25" customHeight="1">
      <c r="C265" s="907"/>
      <c r="D265" s="907"/>
      <c r="E265" s="907"/>
      <c r="F265" s="907"/>
    </row>
    <row r="266" spans="3:6" ht="14.25" customHeight="1">
      <c r="C266" s="907"/>
      <c r="D266" s="907"/>
      <c r="E266" s="907"/>
      <c r="F266" s="907"/>
    </row>
    <row r="267" spans="3:6" ht="14.25" customHeight="1">
      <c r="C267" s="907"/>
      <c r="D267" s="907"/>
      <c r="E267" s="907"/>
      <c r="F267" s="907"/>
    </row>
    <row r="268" spans="3:6" ht="14.25" customHeight="1">
      <c r="C268" s="907"/>
      <c r="D268" s="907"/>
      <c r="E268" s="907"/>
      <c r="F268" s="907"/>
    </row>
    <row r="269" spans="3:6" ht="14.25" customHeight="1">
      <c r="C269" s="907"/>
      <c r="D269" s="907"/>
      <c r="E269" s="907"/>
      <c r="F269" s="907"/>
    </row>
    <row r="270" spans="3:6" ht="14.25" customHeight="1">
      <c r="C270" s="907"/>
      <c r="D270" s="907"/>
      <c r="E270" s="907"/>
      <c r="F270" s="907"/>
    </row>
    <row r="271" spans="3:6" ht="14.25" customHeight="1">
      <c r="C271" s="907"/>
      <c r="D271" s="907"/>
      <c r="E271" s="907"/>
      <c r="F271" s="907"/>
    </row>
    <row r="272" spans="3:6" ht="14.25" customHeight="1">
      <c r="C272" s="907"/>
      <c r="D272" s="907"/>
      <c r="E272" s="907"/>
      <c r="F272" s="907"/>
    </row>
    <row r="273" spans="3:6" ht="14.25" customHeight="1">
      <c r="C273" s="907"/>
      <c r="D273" s="907"/>
      <c r="E273" s="907"/>
      <c r="F273" s="907"/>
    </row>
    <row r="274" spans="3:6" ht="14.25" customHeight="1">
      <c r="C274" s="907"/>
      <c r="D274" s="907"/>
      <c r="E274" s="907"/>
      <c r="F274" s="907"/>
    </row>
    <row r="275" spans="3:6" ht="14.25" customHeight="1">
      <c r="C275" s="907"/>
      <c r="D275" s="907"/>
      <c r="E275" s="907"/>
      <c r="F275" s="907"/>
    </row>
    <row r="276" spans="3:6" ht="14.25" customHeight="1">
      <c r="C276" s="907"/>
      <c r="D276" s="907"/>
      <c r="E276" s="907"/>
      <c r="F276" s="907"/>
    </row>
    <row r="277" spans="3:6" ht="14.25" customHeight="1">
      <c r="C277" s="907"/>
      <c r="D277" s="907"/>
      <c r="E277" s="907"/>
      <c r="F277" s="907"/>
    </row>
    <row r="278" spans="3:6" ht="14.25" customHeight="1">
      <c r="C278" s="907"/>
      <c r="D278" s="907"/>
      <c r="E278" s="907"/>
      <c r="F278" s="907"/>
    </row>
    <row r="279" spans="3:6" ht="14.25" customHeight="1">
      <c r="C279" s="907"/>
      <c r="D279" s="907"/>
      <c r="E279" s="907"/>
      <c r="F279" s="907"/>
    </row>
    <row r="280" spans="3:6" ht="14.25" customHeight="1">
      <c r="C280" s="907"/>
      <c r="D280" s="907"/>
      <c r="E280" s="907"/>
      <c r="F280" s="907"/>
    </row>
    <row r="281" spans="3:6" ht="14.25" customHeight="1">
      <c r="C281" s="907"/>
      <c r="D281" s="907"/>
      <c r="E281" s="907"/>
      <c r="F281" s="907"/>
    </row>
    <row r="282" spans="3:6" ht="14.25" customHeight="1">
      <c r="C282" s="907"/>
      <c r="D282" s="907"/>
      <c r="E282" s="907"/>
      <c r="F282" s="907"/>
    </row>
    <row r="283" spans="3:6" ht="14.25" customHeight="1">
      <c r="C283" s="907"/>
      <c r="D283" s="907"/>
      <c r="E283" s="907"/>
      <c r="F283" s="907"/>
    </row>
    <row r="284" spans="3:6" ht="14.25" customHeight="1">
      <c r="C284" s="907"/>
      <c r="D284" s="907"/>
      <c r="E284" s="907"/>
      <c r="F284" s="907"/>
    </row>
    <row r="285" spans="3:6" ht="14.25" customHeight="1">
      <c r="C285" s="907"/>
      <c r="D285" s="907"/>
      <c r="E285" s="907"/>
      <c r="F285" s="907"/>
    </row>
    <row r="286" spans="3:6" ht="14.25" customHeight="1">
      <c r="C286" s="907"/>
      <c r="D286" s="907"/>
      <c r="E286" s="907"/>
      <c r="F286" s="907"/>
    </row>
    <row r="287" spans="3:6" ht="14.25" customHeight="1">
      <c r="C287" s="907"/>
      <c r="D287" s="907"/>
      <c r="E287" s="907"/>
      <c r="F287" s="907"/>
    </row>
    <row r="288" spans="3:6" ht="14.25" customHeight="1">
      <c r="C288" s="907"/>
      <c r="D288" s="907"/>
      <c r="E288" s="907"/>
      <c r="F288" s="907"/>
    </row>
    <row r="289" spans="3:6" ht="14.25" customHeight="1">
      <c r="C289" s="907"/>
      <c r="D289" s="907"/>
      <c r="E289" s="907"/>
      <c r="F289" s="907"/>
    </row>
    <row r="290" spans="3:6" ht="14.25" customHeight="1">
      <c r="C290" s="907"/>
      <c r="D290" s="907"/>
      <c r="E290" s="907"/>
      <c r="F290" s="907"/>
    </row>
    <row r="291" spans="3:6" ht="14.25" customHeight="1">
      <c r="C291" s="907"/>
      <c r="D291" s="907"/>
      <c r="E291" s="907"/>
      <c r="F291" s="907"/>
    </row>
    <row r="292" spans="3:6" ht="14.25" customHeight="1">
      <c r="C292" s="907"/>
      <c r="D292" s="907"/>
      <c r="E292" s="907"/>
      <c r="F292" s="907"/>
    </row>
    <row r="293" spans="3:6" ht="14.25" customHeight="1">
      <c r="C293" s="907"/>
      <c r="D293" s="907"/>
      <c r="E293" s="907"/>
      <c r="F293" s="907"/>
    </row>
    <row r="294" spans="3:6" ht="14.25" customHeight="1">
      <c r="C294" s="907"/>
      <c r="D294" s="907"/>
      <c r="E294" s="907"/>
      <c r="F294" s="907"/>
    </row>
    <row r="295" spans="3:6" ht="14.25" customHeight="1">
      <c r="C295" s="907"/>
      <c r="D295" s="907"/>
      <c r="E295" s="907"/>
      <c r="F295" s="907"/>
    </row>
    <row r="296" spans="3:6" ht="14.25" customHeight="1">
      <c r="C296" s="907"/>
      <c r="D296" s="907"/>
      <c r="E296" s="907"/>
      <c r="F296" s="907"/>
    </row>
    <row r="297" spans="3:6" ht="14.25" customHeight="1">
      <c r="C297" s="907"/>
      <c r="D297" s="907"/>
      <c r="E297" s="907"/>
      <c r="F297" s="907"/>
    </row>
    <row r="298" spans="3:6" ht="14.25" customHeight="1">
      <c r="C298" s="907"/>
      <c r="D298" s="907"/>
      <c r="E298" s="907"/>
      <c r="F298" s="907"/>
    </row>
    <row r="299" spans="3:6" ht="14.25" customHeight="1">
      <c r="C299" s="907"/>
      <c r="D299" s="907"/>
      <c r="E299" s="907"/>
      <c r="F299" s="907"/>
    </row>
    <row r="300" spans="3:6" ht="14.25" customHeight="1">
      <c r="C300" s="907"/>
      <c r="D300" s="907"/>
      <c r="E300" s="907"/>
      <c r="F300" s="907"/>
    </row>
    <row r="301" spans="3:6" ht="14.25" customHeight="1">
      <c r="C301" s="907"/>
      <c r="D301" s="907"/>
      <c r="E301" s="907"/>
      <c r="F301" s="907"/>
    </row>
    <row r="302" spans="3:6" ht="14.25" customHeight="1">
      <c r="C302" s="907"/>
      <c r="D302" s="907"/>
      <c r="E302" s="907"/>
      <c r="F302" s="907"/>
    </row>
    <row r="303" spans="3:6" ht="14.25" customHeight="1">
      <c r="C303" s="907"/>
      <c r="D303" s="907"/>
      <c r="E303" s="907"/>
      <c r="F303" s="907"/>
    </row>
    <row r="304" spans="3:6" ht="14.25" customHeight="1">
      <c r="C304" s="907"/>
      <c r="D304" s="907"/>
      <c r="E304" s="907"/>
      <c r="F304" s="907"/>
    </row>
    <row r="305" spans="3:6" ht="14.25" customHeight="1">
      <c r="C305" s="907"/>
      <c r="D305" s="907"/>
      <c r="E305" s="907"/>
      <c r="F305" s="907"/>
    </row>
    <row r="306" spans="3:6" ht="14.25" customHeight="1">
      <c r="C306" s="907"/>
      <c r="D306" s="907"/>
      <c r="E306" s="907"/>
      <c r="F306" s="907"/>
    </row>
    <row r="307" spans="3:6" ht="14.25" customHeight="1">
      <c r="C307" s="907"/>
      <c r="D307" s="907"/>
      <c r="E307" s="907"/>
      <c r="F307" s="907"/>
    </row>
    <row r="308" spans="3:6" ht="14.25" customHeight="1">
      <c r="C308" s="907"/>
      <c r="D308" s="907"/>
      <c r="E308" s="907"/>
      <c r="F308" s="907"/>
    </row>
    <row r="309" spans="3:6" ht="14.25" customHeight="1">
      <c r="C309" s="907"/>
      <c r="D309" s="907"/>
      <c r="E309" s="907"/>
      <c r="F309" s="907"/>
    </row>
    <row r="310" spans="3:6" ht="14.25" customHeight="1">
      <c r="C310" s="907"/>
      <c r="D310" s="907"/>
      <c r="E310" s="907"/>
      <c r="F310" s="907"/>
    </row>
    <row r="311" spans="3:6" ht="14.25" customHeight="1">
      <c r="C311" s="907"/>
      <c r="D311" s="907"/>
      <c r="E311" s="907"/>
      <c r="F311" s="907"/>
    </row>
    <row r="312" spans="3:6" ht="14.25" customHeight="1">
      <c r="C312" s="907"/>
      <c r="D312" s="907"/>
      <c r="E312" s="907"/>
      <c r="F312" s="907"/>
    </row>
    <row r="313" spans="3:6" ht="14.25" customHeight="1">
      <c r="C313" s="907"/>
      <c r="D313" s="907"/>
      <c r="E313" s="907"/>
      <c r="F313" s="907"/>
    </row>
    <row r="314" spans="3:6" ht="14.25" customHeight="1">
      <c r="C314" s="907"/>
      <c r="D314" s="907"/>
      <c r="E314" s="907"/>
      <c r="F314" s="907"/>
    </row>
    <row r="315" spans="3:6" ht="14.25" customHeight="1">
      <c r="C315" s="907"/>
      <c r="D315" s="907"/>
      <c r="E315" s="907"/>
      <c r="F315" s="907"/>
    </row>
    <row r="316" spans="3:6" ht="14.25" customHeight="1">
      <c r="C316" s="907"/>
      <c r="D316" s="907"/>
      <c r="E316" s="907"/>
      <c r="F316" s="907"/>
    </row>
    <row r="317" spans="3:6" ht="14.25" customHeight="1">
      <c r="C317" s="907"/>
      <c r="D317" s="907"/>
      <c r="E317" s="907"/>
      <c r="F317" s="907"/>
    </row>
    <row r="318" spans="3:6" ht="14.25" customHeight="1">
      <c r="C318" s="907"/>
      <c r="D318" s="907"/>
      <c r="E318" s="907"/>
      <c r="F318" s="907"/>
    </row>
    <row r="319" spans="3:6" ht="14.25" customHeight="1">
      <c r="C319" s="907"/>
      <c r="D319" s="907"/>
      <c r="E319" s="907"/>
      <c r="F319" s="907"/>
    </row>
    <row r="320" spans="3:6" ht="14.25" customHeight="1">
      <c r="C320" s="907"/>
      <c r="D320" s="907"/>
      <c r="E320" s="907"/>
      <c r="F320" s="907"/>
    </row>
    <row r="321" spans="3:6" ht="14.25" customHeight="1">
      <c r="C321" s="907"/>
      <c r="D321" s="907"/>
      <c r="E321" s="907"/>
      <c r="F321" s="907"/>
    </row>
    <row r="322" spans="3:6" ht="14.25" customHeight="1">
      <c r="C322" s="907"/>
      <c r="D322" s="907"/>
      <c r="E322" s="907"/>
      <c r="F322" s="907"/>
    </row>
    <row r="323" spans="3:6" ht="14.25" customHeight="1">
      <c r="C323" s="907"/>
      <c r="D323" s="907"/>
      <c r="E323" s="907"/>
      <c r="F323" s="907"/>
    </row>
    <row r="324" spans="3:6" ht="14.25" customHeight="1">
      <c r="C324" s="907"/>
      <c r="D324" s="907"/>
      <c r="E324" s="907"/>
      <c r="F324" s="907"/>
    </row>
    <row r="325" spans="3:6" ht="14.25" customHeight="1">
      <c r="C325" s="907"/>
      <c r="D325" s="907"/>
      <c r="E325" s="907"/>
      <c r="F325" s="907"/>
    </row>
    <row r="326" spans="3:6" ht="14.25" customHeight="1">
      <c r="C326" s="907"/>
      <c r="D326" s="907"/>
      <c r="E326" s="907"/>
      <c r="F326" s="907"/>
    </row>
    <row r="327" spans="3:6" ht="14.25" customHeight="1">
      <c r="C327" s="907"/>
      <c r="D327" s="907"/>
      <c r="E327" s="907"/>
      <c r="F327" s="907"/>
    </row>
    <row r="328" spans="3:6" ht="14.25" customHeight="1">
      <c r="C328" s="907"/>
      <c r="D328" s="907"/>
      <c r="E328" s="907"/>
      <c r="F328" s="907"/>
    </row>
    <row r="329" spans="3:6" ht="14.25" customHeight="1">
      <c r="C329" s="907"/>
      <c r="D329" s="907"/>
      <c r="E329" s="907"/>
      <c r="F329" s="907"/>
    </row>
    <row r="330" spans="3:6" ht="14.25" customHeight="1">
      <c r="C330" s="907"/>
      <c r="D330" s="907"/>
      <c r="E330" s="907"/>
      <c r="F330" s="907"/>
    </row>
    <row r="331" spans="3:6" ht="14.25" customHeight="1">
      <c r="C331" s="907"/>
      <c r="D331" s="907"/>
      <c r="E331" s="907"/>
      <c r="F331" s="907"/>
    </row>
    <row r="332" spans="3:6" ht="14.25" customHeight="1">
      <c r="C332" s="907"/>
      <c r="D332" s="907"/>
      <c r="E332" s="907"/>
      <c r="F332" s="907"/>
    </row>
    <row r="333" spans="3:6" ht="14.25" customHeight="1">
      <c r="C333" s="907"/>
      <c r="D333" s="907"/>
      <c r="E333" s="907"/>
      <c r="F333" s="907"/>
    </row>
    <row r="334" spans="3:6" ht="14.25" customHeight="1">
      <c r="C334" s="907"/>
      <c r="D334" s="907"/>
      <c r="E334" s="907"/>
      <c r="F334" s="907"/>
    </row>
    <row r="335" spans="3:6" ht="14.25" customHeight="1">
      <c r="C335" s="907"/>
      <c r="D335" s="907"/>
      <c r="E335" s="907"/>
      <c r="F335" s="907"/>
    </row>
    <row r="336" spans="3:6" ht="14.25" customHeight="1">
      <c r="C336" s="907"/>
      <c r="D336" s="907"/>
      <c r="E336" s="907"/>
      <c r="F336" s="907"/>
    </row>
    <row r="337" spans="3:6" ht="14.25" customHeight="1">
      <c r="C337" s="907"/>
      <c r="D337" s="907"/>
      <c r="E337" s="907"/>
      <c r="F337" s="907"/>
    </row>
    <row r="338" spans="3:6" ht="14.25" customHeight="1">
      <c r="C338" s="907"/>
      <c r="D338" s="907"/>
      <c r="E338" s="907"/>
      <c r="F338" s="907"/>
    </row>
    <row r="339" spans="3:6" ht="14.25" customHeight="1">
      <c r="C339" s="907"/>
      <c r="D339" s="907"/>
      <c r="E339" s="907"/>
      <c r="F339" s="907"/>
    </row>
    <row r="340" spans="3:6" ht="14.25" customHeight="1">
      <c r="C340" s="907"/>
      <c r="D340" s="907"/>
      <c r="E340" s="907"/>
      <c r="F340" s="907"/>
    </row>
    <row r="341" spans="3:6" ht="14.25" customHeight="1">
      <c r="C341" s="907"/>
      <c r="D341" s="907"/>
      <c r="E341" s="907"/>
      <c r="F341" s="907"/>
    </row>
    <row r="342" spans="3:6" ht="14.25" customHeight="1">
      <c r="C342" s="907"/>
      <c r="D342" s="907"/>
      <c r="E342" s="907"/>
      <c r="F342" s="907"/>
    </row>
    <row r="343" spans="3:6" ht="14.25" customHeight="1">
      <c r="C343" s="907"/>
      <c r="D343" s="907"/>
      <c r="E343" s="907"/>
      <c r="F343" s="907"/>
    </row>
    <row r="344" spans="3:6" ht="14.25" customHeight="1">
      <c r="C344" s="907"/>
      <c r="D344" s="907"/>
      <c r="E344" s="907"/>
      <c r="F344" s="907"/>
    </row>
    <row r="345" spans="3:6" ht="14.25" customHeight="1">
      <c r="C345" s="907"/>
      <c r="D345" s="907"/>
      <c r="E345" s="907"/>
      <c r="F345" s="907"/>
    </row>
    <row r="346" spans="3:6" ht="14.25" customHeight="1">
      <c r="C346" s="907"/>
      <c r="D346" s="907"/>
      <c r="E346" s="907"/>
      <c r="F346" s="907"/>
    </row>
    <row r="347" spans="3:6" ht="14.25" customHeight="1">
      <c r="C347" s="907"/>
      <c r="D347" s="907"/>
      <c r="E347" s="907"/>
      <c r="F347" s="907"/>
    </row>
    <row r="348" spans="3:6" ht="14.25" customHeight="1">
      <c r="C348" s="907"/>
      <c r="D348" s="907"/>
      <c r="E348" s="907"/>
      <c r="F348" s="907"/>
    </row>
    <row r="349" spans="3:6" ht="14.25" customHeight="1">
      <c r="C349" s="907"/>
      <c r="D349" s="907"/>
      <c r="E349" s="907"/>
      <c r="F349" s="907"/>
    </row>
    <row r="350" spans="3:6" ht="14.25" customHeight="1">
      <c r="C350" s="907"/>
      <c r="D350" s="907"/>
      <c r="E350" s="907"/>
      <c r="F350" s="907"/>
    </row>
    <row r="351" spans="3:6" ht="14.25" customHeight="1">
      <c r="C351" s="907"/>
      <c r="D351" s="907"/>
      <c r="E351" s="907"/>
      <c r="F351" s="907"/>
    </row>
    <row r="352" spans="3:6" ht="14.25" customHeight="1">
      <c r="C352" s="907"/>
      <c r="D352" s="907"/>
      <c r="E352" s="907"/>
      <c r="F352" s="907"/>
    </row>
    <row r="353" spans="3:6" ht="14.25" customHeight="1">
      <c r="C353" s="907"/>
      <c r="D353" s="907"/>
      <c r="E353" s="907"/>
      <c r="F353" s="907"/>
    </row>
    <row r="354" spans="3:6" ht="14.25" customHeight="1">
      <c r="C354" s="907"/>
      <c r="D354" s="907"/>
      <c r="E354" s="907"/>
      <c r="F354" s="907"/>
    </row>
    <row r="355" spans="3:6" ht="14.25" customHeight="1">
      <c r="C355" s="907"/>
      <c r="D355" s="907"/>
      <c r="E355" s="907"/>
      <c r="F355" s="907"/>
    </row>
    <row r="356" spans="3:6" ht="14.25" customHeight="1">
      <c r="C356" s="907"/>
      <c r="D356" s="907"/>
      <c r="E356" s="907"/>
      <c r="F356" s="907"/>
    </row>
    <row r="357" spans="3:6" ht="14.25" customHeight="1">
      <c r="C357" s="907"/>
      <c r="D357" s="907"/>
      <c r="E357" s="907"/>
      <c r="F357" s="907"/>
    </row>
    <row r="358" spans="3:6" ht="14.25" customHeight="1">
      <c r="C358" s="907"/>
      <c r="D358" s="907"/>
      <c r="E358" s="907"/>
      <c r="F358" s="907"/>
    </row>
    <row r="359" spans="3:6" ht="14.25" customHeight="1">
      <c r="C359" s="907"/>
      <c r="D359" s="907"/>
      <c r="E359" s="907"/>
      <c r="F359" s="907"/>
    </row>
    <row r="360" spans="3:6" ht="14.25" customHeight="1">
      <c r="C360" s="907"/>
      <c r="D360" s="907"/>
      <c r="E360" s="907"/>
      <c r="F360" s="907"/>
    </row>
    <row r="361" spans="3:6" ht="14.25" customHeight="1">
      <c r="C361" s="907"/>
      <c r="D361" s="907"/>
      <c r="E361" s="907"/>
      <c r="F361" s="907"/>
    </row>
    <row r="362" spans="3:6" ht="14.25" customHeight="1">
      <c r="C362" s="907"/>
      <c r="D362" s="907"/>
      <c r="E362" s="907"/>
      <c r="F362" s="907"/>
    </row>
    <row r="363" spans="3:6" ht="14.25" customHeight="1">
      <c r="C363" s="907"/>
      <c r="D363" s="907"/>
      <c r="E363" s="907"/>
      <c r="F363" s="907"/>
    </row>
    <row r="364" spans="3:6" ht="14.25" customHeight="1">
      <c r="C364" s="907"/>
      <c r="D364" s="907"/>
      <c r="E364" s="907"/>
      <c r="F364" s="907"/>
    </row>
    <row r="365" spans="3:6" ht="14.25" customHeight="1">
      <c r="C365" s="907"/>
      <c r="D365" s="907"/>
      <c r="E365" s="907"/>
      <c r="F365" s="907"/>
    </row>
    <row r="366" spans="3:6" ht="14.25" customHeight="1">
      <c r="C366" s="907"/>
      <c r="D366" s="907"/>
      <c r="E366" s="907"/>
      <c r="F366" s="907"/>
    </row>
    <row r="367" spans="3:6" ht="14.25" customHeight="1">
      <c r="C367" s="907"/>
      <c r="D367" s="907"/>
      <c r="E367" s="907"/>
      <c r="F367" s="907"/>
    </row>
    <row r="368" spans="3:6" ht="14.25" customHeight="1">
      <c r="C368" s="907"/>
      <c r="D368" s="907"/>
      <c r="E368" s="907"/>
      <c r="F368" s="907"/>
    </row>
    <row r="369" spans="3:6" ht="14.25" customHeight="1">
      <c r="C369" s="907"/>
      <c r="D369" s="907"/>
      <c r="E369" s="907"/>
      <c r="F369" s="907"/>
    </row>
    <row r="370" spans="3:6" ht="14.25" customHeight="1">
      <c r="C370" s="907"/>
      <c r="D370" s="907"/>
      <c r="E370" s="907"/>
      <c r="F370" s="907"/>
    </row>
    <row r="371" spans="3:6" ht="14.25" customHeight="1">
      <c r="C371" s="907"/>
      <c r="D371" s="907"/>
      <c r="E371" s="907"/>
      <c r="F371" s="907"/>
    </row>
    <row r="372" spans="3:6" ht="14.25" customHeight="1">
      <c r="C372" s="907"/>
      <c r="D372" s="907"/>
      <c r="E372" s="907"/>
      <c r="F372" s="907"/>
    </row>
    <row r="373" spans="3:6" ht="14.25" customHeight="1">
      <c r="C373" s="907"/>
      <c r="D373" s="907"/>
      <c r="E373" s="907"/>
      <c r="F373" s="907"/>
    </row>
    <row r="374" spans="3:6" ht="14.25" customHeight="1">
      <c r="C374" s="907"/>
      <c r="D374" s="907"/>
      <c r="E374" s="907"/>
      <c r="F374" s="907"/>
    </row>
    <row r="375" spans="3:6" ht="14.25" customHeight="1">
      <c r="C375" s="907"/>
      <c r="D375" s="907"/>
      <c r="E375" s="907"/>
      <c r="F375" s="907"/>
    </row>
    <row r="376" spans="3:6" ht="14.25" customHeight="1">
      <c r="C376" s="907"/>
      <c r="D376" s="907"/>
      <c r="E376" s="907"/>
      <c r="F376" s="907"/>
    </row>
    <row r="377" spans="3:6" ht="14.25" customHeight="1">
      <c r="C377" s="907"/>
      <c r="D377" s="907"/>
      <c r="E377" s="907"/>
      <c r="F377" s="907"/>
    </row>
    <row r="378" spans="3:6" ht="14.25" customHeight="1">
      <c r="C378" s="907"/>
      <c r="D378" s="907"/>
      <c r="E378" s="907"/>
      <c r="F378" s="907"/>
    </row>
    <row r="379" spans="3:6" ht="14.25" customHeight="1">
      <c r="C379" s="907"/>
      <c r="D379" s="907"/>
      <c r="E379" s="907"/>
      <c r="F379" s="907"/>
    </row>
    <row r="380" spans="3:6" ht="14.25" customHeight="1">
      <c r="C380" s="907"/>
      <c r="D380" s="907"/>
      <c r="E380" s="907"/>
      <c r="F380" s="907"/>
    </row>
    <row r="381" spans="3:6" ht="14.25" customHeight="1">
      <c r="C381" s="907"/>
      <c r="D381" s="907"/>
      <c r="E381" s="907"/>
      <c r="F381" s="907"/>
    </row>
    <row r="382" spans="3:6" ht="14.25" customHeight="1">
      <c r="C382" s="907"/>
      <c r="D382" s="907"/>
      <c r="E382" s="907"/>
      <c r="F382" s="907"/>
    </row>
    <row r="383" spans="3:6" ht="14.25" customHeight="1">
      <c r="C383" s="907"/>
      <c r="D383" s="907"/>
      <c r="E383" s="907"/>
      <c r="F383" s="907"/>
    </row>
    <row r="384" spans="3:6" ht="14.25" customHeight="1">
      <c r="C384" s="907"/>
      <c r="D384" s="907"/>
      <c r="E384" s="907"/>
      <c r="F384" s="907"/>
    </row>
    <row r="385" spans="3:6" ht="14.25" customHeight="1">
      <c r="C385" s="907"/>
      <c r="D385" s="907"/>
      <c r="E385" s="907"/>
      <c r="F385" s="907"/>
    </row>
    <row r="386" spans="3:6" ht="14.25" customHeight="1">
      <c r="C386" s="907"/>
      <c r="D386" s="907"/>
      <c r="E386" s="907"/>
      <c r="F386" s="907"/>
    </row>
    <row r="387" spans="3:6" ht="14.25" customHeight="1">
      <c r="C387" s="907"/>
      <c r="D387" s="907"/>
      <c r="E387" s="907"/>
      <c r="F387" s="907"/>
    </row>
    <row r="388" spans="3:6" ht="14.25" customHeight="1">
      <c r="C388" s="907"/>
      <c r="D388" s="907"/>
      <c r="E388" s="907"/>
      <c r="F388" s="907"/>
    </row>
    <row r="389" spans="3:6" ht="14.25" customHeight="1">
      <c r="C389" s="907"/>
      <c r="D389" s="907"/>
      <c r="E389" s="907"/>
      <c r="F389" s="907"/>
    </row>
    <row r="390" spans="3:6" ht="14.25" customHeight="1">
      <c r="C390" s="907"/>
      <c r="D390" s="907"/>
      <c r="E390" s="907"/>
      <c r="F390" s="907"/>
    </row>
    <row r="391" spans="3:6" ht="14.25" customHeight="1">
      <c r="C391" s="907"/>
      <c r="D391" s="907"/>
      <c r="E391" s="907"/>
      <c r="F391" s="907"/>
    </row>
    <row r="392" spans="3:6" ht="14.25" customHeight="1">
      <c r="C392" s="907"/>
      <c r="D392" s="907"/>
      <c r="E392" s="907"/>
      <c r="F392" s="907"/>
    </row>
    <row r="393" spans="3:6" ht="14.25" customHeight="1">
      <c r="C393" s="907"/>
      <c r="D393" s="907"/>
      <c r="E393" s="907"/>
      <c r="F393" s="907"/>
    </row>
    <row r="394" spans="3:6" ht="14.25" customHeight="1">
      <c r="C394" s="907"/>
      <c r="D394" s="907"/>
      <c r="E394" s="907"/>
      <c r="F394" s="907"/>
    </row>
    <row r="395" spans="3:6" ht="14.25" customHeight="1">
      <c r="C395" s="907"/>
      <c r="D395" s="907"/>
      <c r="E395" s="907"/>
      <c r="F395" s="907"/>
    </row>
    <row r="396" spans="3:6" ht="14.25" customHeight="1">
      <c r="C396" s="907"/>
      <c r="D396" s="907"/>
      <c r="E396" s="907"/>
      <c r="F396" s="907"/>
    </row>
    <row r="397" spans="3:6" ht="14.25" customHeight="1">
      <c r="C397" s="907"/>
      <c r="D397" s="907"/>
      <c r="E397" s="907"/>
      <c r="F397" s="907"/>
    </row>
    <row r="398" spans="3:6" ht="14.25" customHeight="1">
      <c r="C398" s="907"/>
      <c r="D398" s="907"/>
      <c r="E398" s="907"/>
      <c r="F398" s="907"/>
    </row>
    <row r="399" spans="3:6" ht="14.25" customHeight="1">
      <c r="C399" s="907"/>
      <c r="D399" s="907"/>
      <c r="E399" s="907"/>
      <c r="F399" s="907"/>
    </row>
    <row r="400" spans="3:6" ht="14.25" customHeight="1">
      <c r="C400" s="907"/>
      <c r="D400" s="907"/>
      <c r="E400" s="907"/>
      <c r="F400" s="907"/>
    </row>
    <row r="401" spans="3:6" ht="14.25" customHeight="1">
      <c r="C401" s="907"/>
      <c r="D401" s="907"/>
      <c r="E401" s="907"/>
      <c r="F401" s="907"/>
    </row>
    <row r="402" spans="3:6" ht="14.25" customHeight="1">
      <c r="C402" s="907"/>
      <c r="D402" s="907"/>
      <c r="E402" s="907"/>
      <c r="F402" s="907"/>
    </row>
    <row r="403" spans="3:6" ht="14.25" customHeight="1">
      <c r="C403" s="907"/>
      <c r="D403" s="907"/>
      <c r="E403" s="907"/>
      <c r="F403" s="907"/>
    </row>
    <row r="404" spans="3:6" ht="14.25" customHeight="1">
      <c r="C404" s="907"/>
      <c r="D404" s="907"/>
      <c r="E404" s="907"/>
      <c r="F404" s="907"/>
    </row>
    <row r="405" spans="3:6" ht="14.25" customHeight="1">
      <c r="C405" s="907"/>
      <c r="D405" s="907"/>
      <c r="E405" s="907"/>
      <c r="F405" s="907"/>
    </row>
    <row r="406" spans="3:6" ht="14.25" customHeight="1">
      <c r="C406" s="907"/>
      <c r="D406" s="907"/>
      <c r="E406" s="907"/>
      <c r="F406" s="907"/>
    </row>
    <row r="407" spans="3:6" ht="14.25" customHeight="1">
      <c r="C407" s="907"/>
      <c r="D407" s="907"/>
      <c r="E407" s="907"/>
      <c r="F407" s="907"/>
    </row>
    <row r="408" spans="3:6" ht="14.25" customHeight="1">
      <c r="C408" s="907"/>
      <c r="D408" s="907"/>
      <c r="E408" s="907"/>
      <c r="F408" s="907"/>
    </row>
    <row r="409" spans="3:6" ht="14.25" customHeight="1">
      <c r="C409" s="907"/>
      <c r="D409" s="907"/>
      <c r="E409" s="907"/>
      <c r="F409" s="907"/>
    </row>
    <row r="410" spans="3:6" ht="14.25" customHeight="1">
      <c r="C410" s="907"/>
      <c r="D410" s="907"/>
      <c r="E410" s="907"/>
      <c r="F410" s="907"/>
    </row>
    <row r="411" spans="3:6" ht="14.25" customHeight="1">
      <c r="C411" s="907"/>
      <c r="D411" s="907"/>
      <c r="E411" s="907"/>
      <c r="F411" s="907"/>
    </row>
    <row r="412" spans="3:6" ht="14.25" customHeight="1">
      <c r="C412" s="907"/>
      <c r="D412" s="907"/>
      <c r="E412" s="907"/>
      <c r="F412" s="907"/>
    </row>
    <row r="413" spans="3:6" ht="14.25" customHeight="1">
      <c r="C413" s="907"/>
      <c r="D413" s="907"/>
      <c r="E413" s="907"/>
      <c r="F413" s="907"/>
    </row>
    <row r="414" spans="3:6" ht="14.25" customHeight="1">
      <c r="C414" s="907"/>
      <c r="D414" s="907"/>
      <c r="E414" s="907"/>
      <c r="F414" s="907"/>
    </row>
    <row r="415" spans="3:6" ht="14.25" customHeight="1">
      <c r="C415" s="907"/>
      <c r="D415" s="907"/>
      <c r="E415" s="907"/>
      <c r="F415" s="907"/>
    </row>
    <row r="416" spans="3:6" ht="14.25" customHeight="1">
      <c r="C416" s="907"/>
      <c r="D416" s="907"/>
      <c r="E416" s="907"/>
      <c r="F416" s="907"/>
    </row>
    <row r="417" spans="3:6" ht="14.25" customHeight="1">
      <c r="C417" s="907"/>
      <c r="D417" s="907"/>
      <c r="E417" s="907"/>
      <c r="F417" s="907"/>
    </row>
    <row r="418" spans="3:6" ht="14.25" customHeight="1">
      <c r="C418" s="907"/>
      <c r="D418" s="907"/>
      <c r="E418" s="907"/>
      <c r="F418" s="907"/>
    </row>
    <row r="419" spans="3:6" ht="14.25" customHeight="1">
      <c r="C419" s="907"/>
      <c r="D419" s="907"/>
      <c r="E419" s="907"/>
      <c r="F419" s="907"/>
    </row>
    <row r="420" spans="3:6" ht="14.25" customHeight="1">
      <c r="C420" s="907"/>
      <c r="D420" s="907"/>
      <c r="E420" s="907"/>
      <c r="F420" s="907"/>
    </row>
    <row r="421" spans="3:6" ht="14.25" customHeight="1">
      <c r="C421" s="907"/>
      <c r="D421" s="907"/>
      <c r="E421" s="907"/>
      <c r="F421" s="907"/>
    </row>
    <row r="422" spans="3:6" ht="14.25" customHeight="1">
      <c r="C422" s="907"/>
      <c r="D422" s="907"/>
      <c r="E422" s="907"/>
      <c r="F422" s="907"/>
    </row>
    <row r="423" spans="3:6" ht="14.25" customHeight="1">
      <c r="C423" s="907"/>
      <c r="D423" s="907"/>
      <c r="E423" s="907"/>
      <c r="F423" s="907"/>
    </row>
    <row r="424" spans="3:6" ht="14.25" customHeight="1">
      <c r="C424" s="907"/>
      <c r="D424" s="907"/>
      <c r="E424" s="907"/>
      <c r="F424" s="907"/>
    </row>
    <row r="425" spans="3:6" ht="14.25" customHeight="1">
      <c r="C425" s="907"/>
      <c r="D425" s="907"/>
      <c r="E425" s="907"/>
      <c r="F425" s="907"/>
    </row>
    <row r="426" spans="3:6" ht="14.25" customHeight="1">
      <c r="C426" s="907"/>
      <c r="D426" s="907"/>
      <c r="E426" s="907"/>
      <c r="F426" s="907"/>
    </row>
    <row r="427" spans="3:6" ht="14.25" customHeight="1">
      <c r="C427" s="907"/>
      <c r="D427" s="907"/>
      <c r="E427" s="907"/>
      <c r="F427" s="907"/>
    </row>
    <row r="428" spans="3:6" ht="14.25" customHeight="1">
      <c r="C428" s="907"/>
      <c r="D428" s="907"/>
      <c r="E428" s="907"/>
      <c r="F428" s="907"/>
    </row>
    <row r="429" spans="3:6" ht="14.25" customHeight="1">
      <c r="C429" s="907"/>
      <c r="D429" s="907"/>
      <c r="E429" s="907"/>
      <c r="F429" s="907"/>
    </row>
    <row r="430" spans="3:6" ht="14.25" customHeight="1">
      <c r="C430" s="907"/>
      <c r="D430" s="907"/>
      <c r="E430" s="907"/>
      <c r="F430" s="907"/>
    </row>
    <row r="431" spans="3:6" ht="14.25" customHeight="1">
      <c r="C431" s="907"/>
      <c r="D431" s="907"/>
      <c r="E431" s="907"/>
      <c r="F431" s="907"/>
    </row>
    <row r="432" spans="3:6" ht="14.25" customHeight="1">
      <c r="C432" s="907"/>
      <c r="D432" s="907"/>
      <c r="E432" s="907"/>
      <c r="F432" s="907"/>
    </row>
    <row r="433" spans="3:6" ht="14.25" customHeight="1">
      <c r="C433" s="907"/>
      <c r="D433" s="907"/>
      <c r="E433" s="907"/>
      <c r="F433" s="907"/>
    </row>
    <row r="434" spans="3:6" ht="14.25" customHeight="1">
      <c r="C434" s="907"/>
      <c r="D434" s="907"/>
      <c r="E434" s="907"/>
      <c r="F434" s="907"/>
    </row>
    <row r="435" spans="3:6" ht="14.25" customHeight="1">
      <c r="C435" s="907"/>
      <c r="D435" s="907"/>
      <c r="E435" s="907"/>
      <c r="F435" s="907"/>
    </row>
    <row r="436" spans="3:6" ht="14.25" customHeight="1">
      <c r="C436" s="907"/>
      <c r="D436" s="907"/>
      <c r="E436" s="907"/>
      <c r="F436" s="907"/>
    </row>
    <row r="437" spans="3:6" ht="14.25" customHeight="1">
      <c r="C437" s="907"/>
      <c r="D437" s="907"/>
      <c r="E437" s="907"/>
      <c r="F437" s="907"/>
    </row>
    <row r="438" spans="3:6" ht="14.25" customHeight="1">
      <c r="C438" s="907"/>
      <c r="D438" s="907"/>
      <c r="E438" s="907"/>
      <c r="F438" s="907"/>
    </row>
    <row r="439" spans="3:6" ht="14.25" customHeight="1">
      <c r="C439" s="907"/>
      <c r="D439" s="907"/>
      <c r="E439" s="907"/>
      <c r="F439" s="907"/>
    </row>
    <row r="440" spans="3:6" ht="14.25" customHeight="1">
      <c r="C440" s="907"/>
      <c r="D440" s="907"/>
      <c r="E440" s="907"/>
      <c r="F440" s="907"/>
    </row>
    <row r="441" spans="3:6" ht="14.25" customHeight="1">
      <c r="C441" s="907"/>
      <c r="D441" s="907"/>
      <c r="E441" s="907"/>
      <c r="F441" s="907"/>
    </row>
    <row r="442" spans="3:6" ht="14.25" customHeight="1">
      <c r="C442" s="907"/>
      <c r="D442" s="907"/>
      <c r="E442" s="907"/>
      <c r="F442" s="907"/>
    </row>
    <row r="443" spans="3:6" ht="14.25" customHeight="1">
      <c r="C443" s="907"/>
      <c r="D443" s="907"/>
      <c r="E443" s="907"/>
      <c r="F443" s="907"/>
    </row>
    <row r="444" spans="3:6" ht="14.25" customHeight="1">
      <c r="C444" s="907"/>
      <c r="D444" s="907"/>
      <c r="E444" s="907"/>
      <c r="F444" s="907"/>
    </row>
    <row r="445" spans="3:6" ht="14.25" customHeight="1">
      <c r="C445" s="907"/>
      <c r="D445" s="907"/>
      <c r="E445" s="907"/>
      <c r="F445" s="907"/>
    </row>
    <row r="446" spans="3:6" ht="14.25" customHeight="1">
      <c r="C446" s="907"/>
      <c r="D446" s="907"/>
      <c r="E446" s="907"/>
      <c r="F446" s="907"/>
    </row>
    <row r="447" spans="3:6" ht="14.25" customHeight="1">
      <c r="C447" s="907"/>
      <c r="D447" s="907"/>
      <c r="E447" s="907"/>
      <c r="F447" s="907"/>
    </row>
    <row r="448" spans="3:6" ht="14.25" customHeight="1">
      <c r="C448" s="907"/>
      <c r="D448" s="907"/>
      <c r="E448" s="907"/>
      <c r="F448" s="907"/>
    </row>
    <row r="449" spans="3:6" ht="14.25" customHeight="1">
      <c r="C449" s="907"/>
      <c r="D449" s="907"/>
      <c r="E449" s="907"/>
      <c r="F449" s="907"/>
    </row>
    <row r="450" spans="3:6" ht="14.25" customHeight="1">
      <c r="C450" s="907"/>
      <c r="D450" s="907"/>
      <c r="E450" s="907"/>
      <c r="F450" s="907"/>
    </row>
    <row r="451" spans="3:6" ht="14.25" customHeight="1">
      <c r="C451" s="907"/>
      <c r="D451" s="907"/>
      <c r="E451" s="907"/>
      <c r="F451" s="907"/>
    </row>
    <row r="452" spans="3:6" ht="14.25" customHeight="1">
      <c r="C452" s="907"/>
      <c r="D452" s="907"/>
      <c r="E452" s="907"/>
      <c r="F452" s="907"/>
    </row>
    <row r="453" spans="3:6" ht="14.25" customHeight="1">
      <c r="C453" s="907"/>
      <c r="D453" s="907"/>
      <c r="E453" s="907"/>
      <c r="F453" s="907"/>
    </row>
    <row r="454" spans="3:6" ht="14.25" customHeight="1">
      <c r="C454" s="907"/>
      <c r="D454" s="907"/>
      <c r="E454" s="907"/>
      <c r="F454" s="907"/>
    </row>
    <row r="455" spans="3:6" ht="14.25" customHeight="1">
      <c r="C455" s="907"/>
      <c r="D455" s="907"/>
      <c r="E455" s="907"/>
      <c r="F455" s="907"/>
    </row>
    <row r="456" spans="3:6" ht="14.25" customHeight="1">
      <c r="C456" s="907"/>
      <c r="D456" s="907"/>
      <c r="E456" s="907"/>
      <c r="F456" s="907"/>
    </row>
    <row r="457" spans="3:6" ht="14.25" customHeight="1">
      <c r="C457" s="907"/>
      <c r="D457" s="907"/>
      <c r="E457" s="907"/>
      <c r="F457" s="907"/>
    </row>
    <row r="458" spans="3:6" ht="14.25" customHeight="1">
      <c r="C458" s="907"/>
      <c r="D458" s="907"/>
      <c r="E458" s="907"/>
      <c r="F458" s="907"/>
    </row>
    <row r="459" spans="3:6" ht="14.25" customHeight="1">
      <c r="C459" s="907"/>
      <c r="D459" s="907"/>
      <c r="E459" s="907"/>
      <c r="F459" s="907"/>
    </row>
    <row r="460" spans="3:6" ht="14.25" customHeight="1">
      <c r="C460" s="907"/>
      <c r="D460" s="907"/>
      <c r="E460" s="907"/>
      <c r="F460" s="907"/>
    </row>
    <row r="461" spans="3:6" ht="14.25" customHeight="1">
      <c r="C461" s="907"/>
      <c r="D461" s="907"/>
      <c r="E461" s="907"/>
      <c r="F461" s="907"/>
    </row>
    <row r="462" spans="3:6" ht="14.25" customHeight="1">
      <c r="C462" s="907"/>
      <c r="D462" s="907"/>
      <c r="E462" s="907"/>
      <c r="F462" s="907"/>
    </row>
    <row r="463" spans="3:6" ht="14.25" customHeight="1">
      <c r="C463" s="907"/>
      <c r="D463" s="907"/>
      <c r="E463" s="907"/>
      <c r="F463" s="907"/>
    </row>
    <row r="464" spans="3:6" ht="14.25" customHeight="1">
      <c r="C464" s="907"/>
      <c r="D464" s="907"/>
      <c r="E464" s="907"/>
      <c r="F464" s="907"/>
    </row>
    <row r="465" spans="3:6" ht="14.25" customHeight="1">
      <c r="C465" s="907"/>
      <c r="D465" s="907"/>
      <c r="E465" s="907"/>
      <c r="F465" s="907"/>
    </row>
    <row r="466" spans="3:6" ht="14.25" customHeight="1">
      <c r="C466" s="907"/>
      <c r="D466" s="907"/>
      <c r="E466" s="907"/>
      <c r="F466" s="907"/>
    </row>
    <row r="467" spans="3:6" ht="14.25" customHeight="1">
      <c r="C467" s="907"/>
      <c r="D467" s="907"/>
      <c r="E467" s="907"/>
      <c r="F467" s="907"/>
    </row>
    <row r="468" spans="3:6" ht="14.25" customHeight="1">
      <c r="C468" s="907"/>
      <c r="D468" s="907"/>
      <c r="E468" s="907"/>
      <c r="F468" s="907"/>
    </row>
    <row r="469" spans="3:6" ht="14.25" customHeight="1">
      <c r="C469" s="907"/>
      <c r="D469" s="907"/>
      <c r="E469" s="907"/>
      <c r="F469" s="907"/>
    </row>
    <row r="470" spans="3:6" ht="14.25" customHeight="1">
      <c r="C470" s="907"/>
      <c r="D470" s="907"/>
      <c r="E470" s="907"/>
      <c r="F470" s="907"/>
    </row>
    <row r="471" spans="3:6" ht="14.25" customHeight="1">
      <c r="C471" s="907"/>
      <c r="D471" s="907"/>
      <c r="E471" s="907"/>
      <c r="F471" s="907"/>
    </row>
    <row r="472" spans="3:6" ht="14.25" customHeight="1">
      <c r="C472" s="907"/>
      <c r="D472" s="907"/>
      <c r="E472" s="907"/>
      <c r="F472" s="907"/>
    </row>
    <row r="473" spans="3:6" ht="14.25" customHeight="1">
      <c r="C473" s="907"/>
      <c r="D473" s="907"/>
      <c r="E473" s="907"/>
      <c r="F473" s="907"/>
    </row>
    <row r="474" spans="3:6" ht="14.25" customHeight="1">
      <c r="C474" s="907"/>
      <c r="D474" s="907"/>
      <c r="E474" s="907"/>
      <c r="F474" s="907"/>
    </row>
    <row r="475" spans="3:6" ht="14.25" customHeight="1">
      <c r="C475" s="907"/>
      <c r="D475" s="907"/>
      <c r="E475" s="907"/>
      <c r="F475" s="907"/>
    </row>
    <row r="476" spans="3:6" ht="14.25" customHeight="1">
      <c r="C476" s="907"/>
      <c r="D476" s="907"/>
      <c r="E476" s="907"/>
      <c r="F476" s="907"/>
    </row>
    <row r="477" spans="3:6" ht="14.25" customHeight="1">
      <c r="C477" s="907"/>
      <c r="D477" s="907"/>
      <c r="E477" s="907"/>
      <c r="F477" s="907"/>
    </row>
    <row r="478" spans="3:6" ht="14.25" customHeight="1">
      <c r="C478" s="907"/>
      <c r="D478" s="907"/>
      <c r="E478" s="907"/>
      <c r="F478" s="907"/>
    </row>
    <row r="479" spans="3:6" ht="14.25" customHeight="1">
      <c r="C479" s="907"/>
      <c r="D479" s="907"/>
      <c r="E479" s="907"/>
      <c r="F479" s="907"/>
    </row>
    <row r="480" spans="3:6" ht="14.25" customHeight="1">
      <c r="C480" s="907"/>
      <c r="D480" s="907"/>
      <c r="E480" s="907"/>
      <c r="F480" s="907"/>
    </row>
    <row r="481" spans="3:6" ht="14.25" customHeight="1">
      <c r="C481" s="907"/>
      <c r="D481" s="907"/>
      <c r="E481" s="907"/>
      <c r="F481" s="907"/>
    </row>
    <row r="482" spans="3:6" ht="14.25" customHeight="1">
      <c r="C482" s="907"/>
      <c r="D482" s="907"/>
      <c r="E482" s="907"/>
      <c r="F482" s="907"/>
    </row>
    <row r="483" spans="3:6" ht="14.25" customHeight="1">
      <c r="C483" s="907"/>
      <c r="D483" s="907"/>
      <c r="E483" s="907"/>
      <c r="F483" s="907"/>
    </row>
    <row r="484" spans="3:6" ht="14.25" customHeight="1">
      <c r="C484" s="907"/>
      <c r="D484" s="907"/>
      <c r="E484" s="907"/>
      <c r="F484" s="907"/>
    </row>
    <row r="485" spans="3:6" ht="14.25" customHeight="1">
      <c r="C485" s="907"/>
      <c r="D485" s="907"/>
      <c r="E485" s="907"/>
      <c r="F485" s="907"/>
    </row>
    <row r="486" spans="3:6" ht="14.25" customHeight="1">
      <c r="C486" s="907"/>
      <c r="D486" s="907"/>
      <c r="E486" s="907"/>
      <c r="F486" s="907"/>
    </row>
    <row r="487" spans="3:6" ht="14.25" customHeight="1">
      <c r="C487" s="907"/>
      <c r="D487" s="907"/>
      <c r="E487" s="907"/>
      <c r="F487" s="907"/>
    </row>
    <row r="488" spans="3:6" ht="14.25" customHeight="1">
      <c r="C488" s="907"/>
      <c r="D488" s="907"/>
      <c r="E488" s="907"/>
      <c r="F488" s="907"/>
    </row>
    <row r="489" spans="3:6" ht="14.25" customHeight="1">
      <c r="C489" s="907"/>
      <c r="D489" s="907"/>
      <c r="E489" s="907"/>
      <c r="F489" s="907"/>
    </row>
    <row r="490" spans="3:6" ht="14.25" customHeight="1">
      <c r="C490" s="907"/>
      <c r="D490" s="907"/>
      <c r="E490" s="907"/>
      <c r="F490" s="907"/>
    </row>
    <row r="491" spans="3:6" ht="14.25" customHeight="1">
      <c r="C491" s="907"/>
      <c r="D491" s="907"/>
      <c r="E491" s="907"/>
      <c r="F491" s="907"/>
    </row>
    <row r="492" spans="3:6" ht="14.25" customHeight="1">
      <c r="C492" s="907"/>
      <c r="D492" s="907"/>
      <c r="E492" s="907"/>
      <c r="F492" s="907"/>
    </row>
    <row r="493" spans="3:6" ht="14.25" customHeight="1">
      <c r="C493" s="907"/>
      <c r="D493" s="907"/>
      <c r="E493" s="907"/>
      <c r="F493" s="907"/>
    </row>
    <row r="494" spans="3:6" ht="14.25" customHeight="1">
      <c r="C494" s="907"/>
      <c r="D494" s="907"/>
      <c r="E494" s="907"/>
      <c r="F494" s="907"/>
    </row>
    <row r="495" spans="3:6" ht="14.25" customHeight="1">
      <c r="C495" s="907"/>
      <c r="D495" s="907"/>
      <c r="E495" s="907"/>
      <c r="F495" s="907"/>
    </row>
    <row r="496" spans="3:6" ht="14.25" customHeight="1">
      <c r="C496" s="907"/>
      <c r="D496" s="907"/>
      <c r="E496" s="907"/>
      <c r="F496" s="907"/>
    </row>
    <row r="497" spans="3:6" ht="14.25" customHeight="1">
      <c r="C497" s="907"/>
      <c r="D497" s="907"/>
      <c r="E497" s="907"/>
      <c r="F497" s="907"/>
    </row>
    <row r="498" spans="3:6" ht="14.25" customHeight="1">
      <c r="C498" s="907"/>
      <c r="D498" s="907"/>
      <c r="E498" s="907"/>
      <c r="F498" s="907"/>
    </row>
    <row r="499" spans="3:6" ht="14.25" customHeight="1">
      <c r="C499" s="907"/>
      <c r="D499" s="907"/>
      <c r="E499" s="907"/>
      <c r="F499" s="907"/>
    </row>
    <row r="500" spans="3:6" ht="14.25" customHeight="1">
      <c r="C500" s="907"/>
      <c r="D500" s="907"/>
      <c r="E500" s="907"/>
      <c r="F500" s="907"/>
    </row>
    <row r="501" spans="3:6" ht="14.25" customHeight="1">
      <c r="C501" s="907"/>
      <c r="D501" s="907"/>
      <c r="E501" s="907"/>
      <c r="F501" s="907"/>
    </row>
    <row r="502" spans="3:6" ht="14.25" customHeight="1">
      <c r="C502" s="907"/>
      <c r="D502" s="907"/>
      <c r="E502" s="907"/>
      <c r="F502" s="907"/>
    </row>
    <row r="503" spans="3:6" ht="14.25" customHeight="1">
      <c r="C503" s="907"/>
      <c r="D503" s="907"/>
      <c r="E503" s="907"/>
      <c r="F503" s="907"/>
    </row>
    <row r="504" spans="3:6" ht="14.25" customHeight="1">
      <c r="C504" s="907"/>
      <c r="D504" s="907"/>
      <c r="E504" s="907"/>
      <c r="F504" s="907"/>
    </row>
    <row r="505" spans="3:6" ht="14.25" customHeight="1">
      <c r="C505" s="907"/>
      <c r="D505" s="907"/>
      <c r="E505" s="907"/>
      <c r="F505" s="907"/>
    </row>
    <row r="506" spans="3:6" ht="14.25" customHeight="1">
      <c r="C506" s="907"/>
      <c r="D506" s="907"/>
      <c r="E506" s="907"/>
      <c r="F506" s="907"/>
    </row>
    <row r="507" spans="3:6" ht="14.25" customHeight="1">
      <c r="C507" s="907"/>
      <c r="D507" s="907"/>
      <c r="E507" s="907"/>
      <c r="F507" s="907"/>
    </row>
    <row r="508" spans="3:6" ht="14.25" customHeight="1">
      <c r="C508" s="907"/>
      <c r="D508" s="907"/>
      <c r="E508" s="907"/>
      <c r="F508" s="907"/>
    </row>
    <row r="509" spans="3:6" ht="14.25" customHeight="1">
      <c r="C509" s="907"/>
      <c r="D509" s="907"/>
      <c r="E509" s="907"/>
      <c r="F509" s="907"/>
    </row>
    <row r="510" spans="3:6" ht="14.25" customHeight="1">
      <c r="C510" s="907"/>
      <c r="D510" s="907"/>
      <c r="E510" s="907"/>
      <c r="F510" s="907"/>
    </row>
    <row r="511" spans="3:6" ht="14.25" customHeight="1">
      <c r="C511" s="907"/>
      <c r="D511" s="907"/>
      <c r="E511" s="907"/>
      <c r="F511" s="907"/>
    </row>
    <row r="512" spans="3:6" ht="14.25" customHeight="1">
      <c r="C512" s="907"/>
      <c r="D512" s="907"/>
      <c r="E512" s="907"/>
      <c r="F512" s="907"/>
    </row>
    <row r="513" spans="3:6" ht="14.25" customHeight="1">
      <c r="C513" s="907"/>
      <c r="D513" s="907"/>
      <c r="E513" s="907"/>
      <c r="F513" s="907"/>
    </row>
    <row r="514" spans="3:6" ht="14.25" customHeight="1">
      <c r="C514" s="907"/>
      <c r="D514" s="907"/>
      <c r="E514" s="907"/>
      <c r="F514" s="907"/>
    </row>
    <row r="515" spans="3:6" ht="14.25" customHeight="1">
      <c r="C515" s="907"/>
      <c r="D515" s="907"/>
      <c r="E515" s="907"/>
      <c r="F515" s="907"/>
    </row>
    <row r="516" spans="3:6" ht="14.25" customHeight="1">
      <c r="C516" s="907"/>
      <c r="D516" s="907"/>
      <c r="E516" s="907"/>
      <c r="F516" s="907"/>
    </row>
    <row r="517" spans="3:6" ht="14.25" customHeight="1">
      <c r="C517" s="907"/>
      <c r="D517" s="907"/>
      <c r="E517" s="907"/>
      <c r="F517" s="907"/>
    </row>
    <row r="518" spans="3:6" ht="14.25" customHeight="1">
      <c r="C518" s="907"/>
      <c r="D518" s="907"/>
      <c r="E518" s="907"/>
      <c r="F518" s="907"/>
    </row>
    <row r="519" spans="3:6" ht="14.25" customHeight="1">
      <c r="C519" s="907"/>
      <c r="D519" s="907"/>
      <c r="E519" s="907"/>
      <c r="F519" s="907"/>
    </row>
    <row r="520" spans="3:6" ht="14.25" customHeight="1">
      <c r="C520" s="907"/>
      <c r="D520" s="907"/>
      <c r="E520" s="907"/>
      <c r="F520" s="907"/>
    </row>
    <row r="521" spans="3:6" ht="14.25" customHeight="1">
      <c r="C521" s="907"/>
      <c r="D521" s="907"/>
      <c r="E521" s="907"/>
      <c r="F521" s="907"/>
    </row>
    <row r="522" spans="3:6" ht="14.25" customHeight="1">
      <c r="C522" s="907"/>
      <c r="D522" s="907"/>
      <c r="E522" s="907"/>
      <c r="F522" s="907"/>
    </row>
    <row r="523" spans="3:6" ht="14.25" customHeight="1">
      <c r="C523" s="907"/>
      <c r="D523" s="907"/>
      <c r="E523" s="907"/>
      <c r="F523" s="907"/>
    </row>
    <row r="524" spans="3:6" ht="14.25" customHeight="1">
      <c r="C524" s="907"/>
      <c r="D524" s="907"/>
      <c r="E524" s="907"/>
      <c r="F524" s="907"/>
    </row>
    <row r="525" spans="3:6" ht="14.25" customHeight="1">
      <c r="C525" s="907"/>
      <c r="D525" s="907"/>
      <c r="E525" s="907"/>
      <c r="F525" s="907"/>
    </row>
    <row r="526" spans="3:6" ht="14.25" customHeight="1">
      <c r="C526" s="907"/>
      <c r="D526" s="907"/>
      <c r="E526" s="907"/>
      <c r="F526" s="907"/>
    </row>
    <row r="527" spans="3:6" ht="14.25" customHeight="1">
      <c r="C527" s="907"/>
      <c r="D527" s="907"/>
      <c r="E527" s="907"/>
      <c r="F527" s="907"/>
    </row>
    <row r="528" spans="3:6" ht="14.25" customHeight="1">
      <c r="C528" s="907"/>
      <c r="D528" s="907"/>
      <c r="E528" s="907"/>
      <c r="F528" s="907"/>
    </row>
    <row r="529" spans="3:6" ht="14.25" customHeight="1">
      <c r="C529" s="907"/>
      <c r="D529" s="907"/>
      <c r="E529" s="907"/>
      <c r="F529" s="907"/>
    </row>
    <row r="530" spans="3:6" ht="14.25" customHeight="1">
      <c r="C530" s="907"/>
      <c r="D530" s="907"/>
      <c r="E530" s="907"/>
      <c r="F530" s="907"/>
    </row>
    <row r="531" spans="3:6" ht="14.25" customHeight="1">
      <c r="C531" s="907"/>
      <c r="D531" s="907"/>
      <c r="E531" s="907"/>
      <c r="F531" s="907"/>
    </row>
    <row r="532" spans="3:6" ht="14.25" customHeight="1">
      <c r="C532" s="907"/>
      <c r="D532" s="907"/>
      <c r="E532" s="907"/>
      <c r="F532" s="907"/>
    </row>
    <row r="533" spans="3:6" ht="14.25" customHeight="1">
      <c r="C533" s="907"/>
      <c r="D533" s="907"/>
      <c r="E533" s="907"/>
      <c r="F533" s="907"/>
    </row>
    <row r="534" spans="3:6" ht="14.25" customHeight="1">
      <c r="C534" s="907"/>
      <c r="D534" s="907"/>
      <c r="E534" s="907"/>
      <c r="F534" s="907"/>
    </row>
    <row r="535" spans="3:6" ht="14.25" customHeight="1">
      <c r="C535" s="907"/>
      <c r="D535" s="907"/>
      <c r="E535" s="907"/>
      <c r="F535" s="907"/>
    </row>
    <row r="536" spans="3:6" ht="14.25" customHeight="1">
      <c r="C536" s="907"/>
      <c r="D536" s="907"/>
      <c r="E536" s="907"/>
      <c r="F536" s="907"/>
    </row>
    <row r="537" spans="3:6" ht="14.25" customHeight="1">
      <c r="C537" s="907"/>
      <c r="D537" s="907"/>
      <c r="E537" s="907"/>
      <c r="F537" s="907"/>
    </row>
    <row r="538" spans="3:6" ht="14.25" customHeight="1">
      <c r="C538" s="907"/>
      <c r="D538" s="907"/>
      <c r="E538" s="907"/>
      <c r="F538" s="907"/>
    </row>
    <row r="539" spans="3:6" ht="14.25" customHeight="1">
      <c r="C539" s="907"/>
      <c r="D539" s="907"/>
      <c r="E539" s="907"/>
      <c r="F539" s="907"/>
    </row>
    <row r="540" spans="3:6" ht="14.25" customHeight="1">
      <c r="C540" s="907"/>
      <c r="D540" s="907"/>
      <c r="E540" s="907"/>
      <c r="F540" s="907"/>
    </row>
    <row r="541" spans="3:6" ht="14.25" customHeight="1">
      <c r="C541" s="907"/>
      <c r="D541" s="907"/>
      <c r="E541" s="907"/>
      <c r="F541" s="907"/>
    </row>
    <row r="542" spans="3:6" ht="14.25" customHeight="1">
      <c r="C542" s="907"/>
      <c r="D542" s="907"/>
      <c r="E542" s="907"/>
      <c r="F542" s="907"/>
    </row>
    <row r="543" spans="3:6" ht="14.25" customHeight="1">
      <c r="C543" s="907"/>
      <c r="D543" s="907"/>
      <c r="E543" s="907"/>
      <c r="F543" s="907"/>
    </row>
    <row r="544" spans="3:6" ht="14.25" customHeight="1">
      <c r="C544" s="907"/>
      <c r="D544" s="907"/>
      <c r="E544" s="907"/>
      <c r="F544" s="907"/>
    </row>
    <row r="545" spans="3:6" ht="14.25" customHeight="1">
      <c r="C545" s="907"/>
      <c r="D545" s="907"/>
      <c r="E545" s="907"/>
      <c r="F545" s="907"/>
    </row>
    <row r="546" spans="3:6" ht="14.25" customHeight="1">
      <c r="C546" s="907"/>
      <c r="D546" s="907"/>
      <c r="E546" s="907"/>
      <c r="F546" s="907"/>
    </row>
    <row r="547" spans="3:6" ht="14.25" customHeight="1">
      <c r="C547" s="907"/>
      <c r="D547" s="907"/>
      <c r="E547" s="907"/>
      <c r="F547" s="907"/>
    </row>
    <row r="548" spans="3:6" ht="14.25" customHeight="1">
      <c r="C548" s="907"/>
      <c r="D548" s="907"/>
      <c r="E548" s="907"/>
      <c r="F548" s="907"/>
    </row>
    <row r="549" spans="3:6" ht="14.25" customHeight="1">
      <c r="C549" s="907"/>
      <c r="D549" s="907"/>
      <c r="E549" s="907"/>
      <c r="F549" s="907"/>
    </row>
    <row r="550" spans="3:6" ht="14.25" customHeight="1">
      <c r="C550" s="907"/>
      <c r="D550" s="907"/>
      <c r="E550" s="907"/>
      <c r="F550" s="907"/>
    </row>
    <row r="551" spans="3:6" ht="14.25" customHeight="1">
      <c r="C551" s="907"/>
      <c r="D551" s="907"/>
      <c r="E551" s="907"/>
      <c r="F551" s="907"/>
    </row>
    <row r="552" spans="3:6" ht="14.25" customHeight="1">
      <c r="C552" s="907"/>
      <c r="D552" s="907"/>
      <c r="E552" s="907"/>
      <c r="F552" s="907"/>
    </row>
    <row r="553" spans="3:6" ht="14.25" customHeight="1">
      <c r="C553" s="907"/>
      <c r="D553" s="907"/>
      <c r="E553" s="907"/>
      <c r="F553" s="907"/>
    </row>
    <row r="554" spans="3:6" ht="14.25" customHeight="1">
      <c r="C554" s="907"/>
      <c r="D554" s="907"/>
      <c r="E554" s="907"/>
      <c r="F554" s="907"/>
    </row>
    <row r="555" spans="3:6" ht="14.25" customHeight="1">
      <c r="C555" s="907"/>
      <c r="D555" s="907"/>
      <c r="E555" s="907"/>
      <c r="F555" s="907"/>
    </row>
    <row r="556" spans="3:6" ht="14.25" customHeight="1">
      <c r="C556" s="907"/>
      <c r="D556" s="907"/>
      <c r="E556" s="907"/>
      <c r="F556" s="907"/>
    </row>
    <row r="557" spans="3:6" ht="14.25" customHeight="1">
      <c r="C557" s="907"/>
      <c r="D557" s="907"/>
      <c r="E557" s="907"/>
      <c r="F557" s="907"/>
    </row>
    <row r="558" spans="3:6" ht="14.25" customHeight="1">
      <c r="C558" s="907"/>
      <c r="D558" s="907"/>
      <c r="E558" s="907"/>
      <c r="F558" s="907"/>
    </row>
    <row r="559" spans="3:6" ht="14.25" customHeight="1">
      <c r="C559" s="907"/>
      <c r="D559" s="907"/>
      <c r="E559" s="907"/>
      <c r="F559" s="907"/>
    </row>
    <row r="560" spans="3:6" ht="14.25" customHeight="1">
      <c r="C560" s="907"/>
      <c r="D560" s="907"/>
      <c r="E560" s="907"/>
      <c r="F560" s="907"/>
    </row>
    <row r="561" spans="3:6" ht="14.25" customHeight="1">
      <c r="C561" s="907"/>
      <c r="D561" s="907"/>
      <c r="E561" s="907"/>
      <c r="F561" s="907"/>
    </row>
    <row r="562" spans="3:6" ht="14.25" customHeight="1">
      <c r="C562" s="907"/>
      <c r="D562" s="907"/>
      <c r="E562" s="907"/>
      <c r="F562" s="907"/>
    </row>
    <row r="563" spans="3:6" ht="14.25" customHeight="1">
      <c r="C563" s="907"/>
      <c r="D563" s="907"/>
      <c r="E563" s="907"/>
      <c r="F563" s="907"/>
    </row>
    <row r="564" spans="3:6" ht="14.25" customHeight="1">
      <c r="C564" s="907"/>
      <c r="D564" s="907"/>
      <c r="E564" s="907"/>
      <c r="F564" s="907"/>
    </row>
    <row r="565" spans="3:6" ht="14.25" customHeight="1">
      <c r="C565" s="907"/>
      <c r="D565" s="907"/>
      <c r="E565" s="907"/>
      <c r="F565" s="907"/>
    </row>
    <row r="566" spans="3:6" ht="14.25" customHeight="1">
      <c r="C566" s="907"/>
      <c r="D566" s="907"/>
      <c r="E566" s="907"/>
      <c r="F566" s="907"/>
    </row>
    <row r="567" spans="3:6" ht="14.25" customHeight="1">
      <c r="C567" s="907"/>
      <c r="D567" s="907"/>
      <c r="E567" s="907"/>
      <c r="F567" s="907"/>
    </row>
    <row r="568" spans="3:6" ht="14.25" customHeight="1">
      <c r="C568" s="907"/>
      <c r="D568" s="907"/>
      <c r="E568" s="907"/>
      <c r="F568" s="907"/>
    </row>
    <row r="569" spans="3:6" ht="14.25" customHeight="1">
      <c r="C569" s="907"/>
      <c r="D569" s="907"/>
      <c r="E569" s="907"/>
      <c r="F569" s="907"/>
    </row>
    <row r="570" spans="3:6" ht="14.25" customHeight="1">
      <c r="C570" s="907"/>
      <c r="D570" s="907"/>
      <c r="E570" s="907"/>
      <c r="F570" s="907"/>
    </row>
    <row r="571" spans="3:6" ht="14.25" customHeight="1">
      <c r="C571" s="907"/>
      <c r="D571" s="907"/>
      <c r="E571" s="907"/>
      <c r="F571" s="907"/>
    </row>
    <row r="572" spans="3:6" ht="14.25" customHeight="1">
      <c r="C572" s="907"/>
      <c r="D572" s="907"/>
      <c r="E572" s="907"/>
      <c r="F572" s="907"/>
    </row>
    <row r="573" spans="3:6" ht="14.25" customHeight="1">
      <c r="C573" s="907"/>
      <c r="D573" s="907"/>
      <c r="E573" s="907"/>
      <c r="F573" s="907"/>
    </row>
    <row r="574" spans="3:6" ht="14.25" customHeight="1">
      <c r="C574" s="907"/>
      <c r="D574" s="907"/>
      <c r="E574" s="907"/>
      <c r="F574" s="907"/>
    </row>
    <row r="575" spans="3:6" ht="14.25" customHeight="1">
      <c r="C575" s="907"/>
      <c r="D575" s="907"/>
      <c r="E575" s="907"/>
      <c r="F575" s="907"/>
    </row>
    <row r="576" spans="3:6" ht="14.25" customHeight="1">
      <c r="C576" s="907"/>
      <c r="D576" s="907"/>
      <c r="E576" s="907"/>
      <c r="F576" s="907"/>
    </row>
    <row r="577" spans="3:6" ht="14.25" customHeight="1">
      <c r="C577" s="907"/>
      <c r="D577" s="907"/>
      <c r="E577" s="907"/>
      <c r="F577" s="907"/>
    </row>
    <row r="578" spans="3:6" ht="14.25" customHeight="1">
      <c r="C578" s="907"/>
      <c r="D578" s="907"/>
      <c r="E578" s="907"/>
      <c r="F578" s="907"/>
    </row>
    <row r="579" spans="3:6" ht="14.25" customHeight="1">
      <c r="C579" s="907"/>
      <c r="D579" s="907"/>
      <c r="E579" s="907"/>
      <c r="F579" s="907"/>
    </row>
    <row r="580" spans="3:6" ht="14.25" customHeight="1">
      <c r="C580" s="907"/>
      <c r="D580" s="907"/>
      <c r="E580" s="907"/>
      <c r="F580" s="907"/>
    </row>
    <row r="581" spans="3:6" ht="14.25" customHeight="1">
      <c r="C581" s="907"/>
      <c r="D581" s="907"/>
      <c r="E581" s="907"/>
      <c r="F581" s="907"/>
    </row>
    <row r="582" spans="3:6" ht="14.25" customHeight="1">
      <c r="C582" s="907"/>
      <c r="D582" s="907"/>
      <c r="E582" s="907"/>
      <c r="F582" s="907"/>
    </row>
    <row r="583" spans="3:6" ht="14.25" customHeight="1">
      <c r="C583" s="907"/>
      <c r="D583" s="907"/>
      <c r="E583" s="907"/>
      <c r="F583" s="907"/>
    </row>
    <row r="584" spans="3:6" ht="14.25" customHeight="1">
      <c r="C584" s="907"/>
      <c r="D584" s="907"/>
      <c r="E584" s="907"/>
      <c r="F584" s="907"/>
    </row>
    <row r="585" spans="3:6" ht="14.25" customHeight="1">
      <c r="C585" s="907"/>
      <c r="D585" s="907"/>
      <c r="E585" s="907"/>
      <c r="F585" s="907"/>
    </row>
    <row r="586" spans="3:6" ht="14.25" customHeight="1">
      <c r="C586" s="907"/>
      <c r="D586" s="907"/>
      <c r="E586" s="907"/>
      <c r="F586" s="907"/>
    </row>
    <row r="587" spans="3:6" ht="14.25" customHeight="1">
      <c r="C587" s="907"/>
      <c r="D587" s="907"/>
      <c r="E587" s="907"/>
      <c r="F587" s="907"/>
    </row>
    <row r="588" spans="3:6" ht="14.25" customHeight="1">
      <c r="C588" s="907"/>
      <c r="D588" s="907"/>
      <c r="E588" s="907"/>
      <c r="F588" s="907"/>
    </row>
    <row r="589" spans="3:6" ht="14.25" customHeight="1">
      <c r="C589" s="907"/>
      <c r="D589" s="907"/>
      <c r="E589" s="907"/>
      <c r="F589" s="907"/>
    </row>
    <row r="590" spans="3:6" ht="14.25" customHeight="1">
      <c r="C590" s="907"/>
      <c r="D590" s="907"/>
      <c r="E590" s="907"/>
      <c r="F590" s="907"/>
    </row>
    <row r="591" spans="3:6" ht="14.25" customHeight="1">
      <c r="C591" s="907"/>
      <c r="D591" s="907"/>
      <c r="E591" s="907"/>
      <c r="F591" s="907"/>
    </row>
    <row r="592" spans="3:6" ht="14.25" customHeight="1">
      <c r="C592" s="907"/>
      <c r="D592" s="907"/>
      <c r="E592" s="907"/>
      <c r="F592" s="907"/>
    </row>
    <row r="593" spans="3:6" ht="14.25" customHeight="1">
      <c r="C593" s="907"/>
      <c r="D593" s="907"/>
      <c r="E593" s="907"/>
      <c r="F593" s="907"/>
    </row>
    <row r="594" spans="3:6" ht="14.25" customHeight="1">
      <c r="C594" s="907"/>
      <c r="D594" s="907"/>
      <c r="E594" s="907"/>
      <c r="F594" s="907"/>
    </row>
    <row r="595" spans="3:6" ht="14.25" customHeight="1">
      <c r="C595" s="907"/>
      <c r="D595" s="907"/>
      <c r="E595" s="907"/>
      <c r="F595" s="907"/>
    </row>
    <row r="596" spans="3:6" ht="14.25" customHeight="1">
      <c r="C596" s="907"/>
      <c r="D596" s="907"/>
      <c r="E596" s="907"/>
      <c r="F596" s="907"/>
    </row>
    <row r="597" spans="3:6" ht="14.25" customHeight="1">
      <c r="C597" s="907"/>
      <c r="D597" s="907"/>
      <c r="E597" s="907"/>
      <c r="F597" s="907"/>
    </row>
    <row r="598" spans="3:6" ht="14.25" customHeight="1">
      <c r="C598" s="907"/>
      <c r="D598" s="907"/>
      <c r="E598" s="907"/>
      <c r="F598" s="907"/>
    </row>
    <row r="599" spans="3:6" ht="14.25" customHeight="1">
      <c r="C599" s="907"/>
      <c r="D599" s="907"/>
      <c r="E599" s="907"/>
      <c r="F599" s="907"/>
    </row>
    <row r="600" spans="3:6" ht="14.25" customHeight="1">
      <c r="C600" s="907"/>
      <c r="D600" s="907"/>
      <c r="E600" s="907"/>
      <c r="F600" s="907"/>
    </row>
    <row r="601" spans="3:6" ht="14.25" customHeight="1">
      <c r="C601" s="907"/>
      <c r="D601" s="907"/>
      <c r="E601" s="907"/>
      <c r="F601" s="907"/>
    </row>
    <row r="602" spans="3:6" ht="14.25" customHeight="1">
      <c r="C602" s="907"/>
      <c r="D602" s="907"/>
      <c r="E602" s="907"/>
      <c r="F602" s="907"/>
    </row>
    <row r="603" spans="3:6" ht="14.25" customHeight="1">
      <c r="C603" s="907"/>
      <c r="D603" s="907"/>
      <c r="E603" s="907"/>
      <c r="F603" s="907"/>
    </row>
    <row r="604" spans="3:6" ht="14.25" customHeight="1">
      <c r="C604" s="907"/>
      <c r="D604" s="907"/>
      <c r="E604" s="907"/>
      <c r="F604" s="907"/>
    </row>
    <row r="605" spans="3:6" ht="14.25" customHeight="1">
      <c r="C605" s="907"/>
      <c r="D605" s="907"/>
      <c r="E605" s="907"/>
      <c r="F605" s="907"/>
    </row>
    <row r="606" spans="3:6" ht="14.25" customHeight="1">
      <c r="C606" s="907"/>
      <c r="D606" s="907"/>
      <c r="E606" s="907"/>
      <c r="F606" s="907"/>
    </row>
    <row r="607" spans="3:6" ht="14.25" customHeight="1">
      <c r="C607" s="907"/>
      <c r="D607" s="907"/>
      <c r="E607" s="907"/>
      <c r="F607" s="907"/>
    </row>
    <row r="608" spans="3:6" ht="14.25" customHeight="1">
      <c r="C608" s="907"/>
      <c r="D608" s="907"/>
      <c r="E608" s="907"/>
      <c r="F608" s="907"/>
    </row>
    <row r="609" spans="3:6" ht="14.25" customHeight="1">
      <c r="C609" s="907"/>
      <c r="D609" s="907"/>
      <c r="E609" s="907"/>
      <c r="F609" s="907"/>
    </row>
    <row r="610" spans="3:6" ht="14.25" customHeight="1">
      <c r="C610" s="907"/>
      <c r="D610" s="907"/>
      <c r="E610" s="907"/>
      <c r="F610" s="907"/>
    </row>
    <row r="611" spans="3:6" ht="14.25" customHeight="1">
      <c r="C611" s="907"/>
      <c r="D611" s="907"/>
      <c r="E611" s="907"/>
      <c r="F611" s="907"/>
    </row>
    <row r="612" spans="3:6" ht="14.25" customHeight="1">
      <c r="C612" s="907"/>
      <c r="D612" s="907"/>
      <c r="E612" s="907"/>
      <c r="F612" s="907"/>
    </row>
    <row r="613" spans="3:6" ht="14.25" customHeight="1">
      <c r="C613" s="907"/>
      <c r="D613" s="907"/>
      <c r="E613" s="907"/>
      <c r="F613" s="907"/>
    </row>
    <row r="614" spans="3:6" ht="14.25" customHeight="1">
      <c r="C614" s="907"/>
      <c r="D614" s="907"/>
      <c r="E614" s="907"/>
      <c r="F614" s="907"/>
    </row>
    <row r="615" spans="3:6" ht="14.25" customHeight="1">
      <c r="C615" s="907"/>
      <c r="D615" s="907"/>
      <c r="E615" s="907"/>
      <c r="F615" s="907"/>
    </row>
    <row r="616" spans="3:6" ht="14.25" customHeight="1">
      <c r="C616" s="907"/>
      <c r="D616" s="907"/>
      <c r="E616" s="907"/>
      <c r="F616" s="907"/>
    </row>
    <row r="617" spans="3:6" ht="14.25" customHeight="1">
      <c r="C617" s="907"/>
      <c r="D617" s="907"/>
      <c r="E617" s="907"/>
      <c r="F617" s="907"/>
    </row>
    <row r="618" spans="3:6" ht="14.25" customHeight="1">
      <c r="C618" s="907"/>
      <c r="D618" s="907"/>
      <c r="E618" s="907"/>
      <c r="F618" s="907"/>
    </row>
    <row r="619" spans="3:6" ht="14.25" customHeight="1">
      <c r="C619" s="907"/>
      <c r="D619" s="907"/>
      <c r="E619" s="907"/>
      <c r="F619" s="907"/>
    </row>
    <row r="620" spans="3:6" ht="14.25" customHeight="1">
      <c r="C620" s="907"/>
      <c r="D620" s="907"/>
      <c r="E620" s="907"/>
      <c r="F620" s="907"/>
    </row>
    <row r="621" spans="3:6" ht="14.25" customHeight="1">
      <c r="C621" s="907"/>
      <c r="D621" s="907"/>
      <c r="E621" s="907"/>
      <c r="F621" s="907"/>
    </row>
    <row r="622" spans="3:6" ht="14.25" customHeight="1">
      <c r="C622" s="907"/>
      <c r="D622" s="907"/>
      <c r="E622" s="907"/>
      <c r="F622" s="907"/>
    </row>
    <row r="623" spans="3:6" ht="14.25" customHeight="1">
      <c r="C623" s="907"/>
      <c r="D623" s="907"/>
      <c r="E623" s="907"/>
      <c r="F623" s="907"/>
    </row>
    <row r="624" spans="3:6" ht="14.25" customHeight="1">
      <c r="C624" s="907"/>
      <c r="D624" s="907"/>
      <c r="E624" s="907"/>
      <c r="F624" s="907"/>
    </row>
    <row r="625" spans="3:6" ht="14.25" customHeight="1">
      <c r="C625" s="907"/>
      <c r="D625" s="907"/>
      <c r="E625" s="907"/>
      <c r="F625" s="907"/>
    </row>
    <row r="626" spans="3:6" ht="14.25" customHeight="1">
      <c r="C626" s="907"/>
      <c r="D626" s="907"/>
      <c r="E626" s="907"/>
      <c r="F626" s="907"/>
    </row>
    <row r="627" spans="3:6" ht="14.25" customHeight="1">
      <c r="C627" s="907"/>
      <c r="D627" s="907"/>
      <c r="E627" s="907"/>
      <c r="F627" s="907"/>
    </row>
    <row r="628" spans="3:6" ht="14.25" customHeight="1">
      <c r="C628" s="907"/>
      <c r="D628" s="907"/>
      <c r="E628" s="907"/>
      <c r="F628" s="907"/>
    </row>
    <row r="629" spans="3:6" ht="14.25" customHeight="1">
      <c r="C629" s="907"/>
      <c r="D629" s="907"/>
      <c r="E629" s="907"/>
      <c r="F629" s="907"/>
    </row>
    <row r="630" spans="3:6" ht="14.25" customHeight="1">
      <c r="C630" s="907"/>
      <c r="D630" s="907"/>
      <c r="E630" s="907"/>
      <c r="F630" s="907"/>
    </row>
    <row r="631" spans="3:6" ht="14.25" customHeight="1">
      <c r="C631" s="907"/>
      <c r="D631" s="907"/>
      <c r="E631" s="907"/>
      <c r="F631" s="907"/>
    </row>
    <row r="632" spans="3:6" ht="14.25" customHeight="1">
      <c r="C632" s="907"/>
      <c r="D632" s="907"/>
      <c r="E632" s="907"/>
      <c r="F632" s="907"/>
    </row>
    <row r="633" spans="3:6" ht="14.25" customHeight="1">
      <c r="C633" s="907"/>
      <c r="D633" s="907"/>
      <c r="E633" s="907"/>
      <c r="F633" s="907"/>
    </row>
    <row r="634" spans="3:6" ht="14.25" customHeight="1">
      <c r="C634" s="907"/>
      <c r="D634" s="907"/>
      <c r="E634" s="907"/>
      <c r="F634" s="907"/>
    </row>
    <row r="635" spans="3:6" ht="14.25" customHeight="1">
      <c r="C635" s="907"/>
      <c r="D635" s="907"/>
      <c r="E635" s="907"/>
      <c r="F635" s="907"/>
    </row>
    <row r="636" spans="3:6" ht="14.25" customHeight="1">
      <c r="C636" s="907"/>
      <c r="D636" s="907"/>
      <c r="E636" s="907"/>
      <c r="F636" s="907"/>
    </row>
    <row r="637" spans="3:6" ht="14.25" customHeight="1">
      <c r="C637" s="907"/>
      <c r="D637" s="907"/>
      <c r="E637" s="907"/>
      <c r="F637" s="907"/>
    </row>
    <row r="638" spans="3:6" ht="14.25" customHeight="1">
      <c r="C638" s="907"/>
      <c r="D638" s="907"/>
      <c r="E638" s="907"/>
      <c r="F638" s="907"/>
    </row>
    <row r="639" spans="3:6" ht="14.25" customHeight="1">
      <c r="C639" s="907"/>
      <c r="D639" s="907"/>
      <c r="E639" s="907"/>
      <c r="F639" s="907"/>
    </row>
    <row r="640" spans="3:6" ht="14.25" customHeight="1">
      <c r="C640" s="907"/>
      <c r="D640" s="907"/>
      <c r="E640" s="907"/>
      <c r="F640" s="907"/>
    </row>
    <row r="641" spans="3:6" ht="14.25" customHeight="1">
      <c r="C641" s="907"/>
      <c r="D641" s="907"/>
      <c r="E641" s="907"/>
      <c r="F641" s="907"/>
    </row>
    <row r="642" spans="3:6" ht="14.25" customHeight="1">
      <c r="C642" s="907"/>
      <c r="D642" s="907"/>
      <c r="E642" s="907"/>
      <c r="F642" s="907"/>
    </row>
    <row r="643" spans="3:6" ht="14.25" customHeight="1">
      <c r="C643" s="907"/>
      <c r="D643" s="907"/>
      <c r="E643" s="907"/>
      <c r="F643" s="907"/>
    </row>
    <row r="644" spans="3:6" ht="14.25" customHeight="1">
      <c r="C644" s="907"/>
      <c r="D644" s="907"/>
      <c r="E644" s="907"/>
      <c r="F644" s="907"/>
    </row>
    <row r="645" spans="3:6" ht="14.25" customHeight="1">
      <c r="C645" s="907"/>
      <c r="D645" s="907"/>
      <c r="E645" s="907"/>
      <c r="F645" s="907"/>
    </row>
    <row r="646" spans="3:6" ht="14.25" customHeight="1">
      <c r="C646" s="907"/>
      <c r="D646" s="907"/>
      <c r="E646" s="907"/>
      <c r="F646" s="907"/>
    </row>
    <row r="647" spans="3:6" ht="14.25" customHeight="1">
      <c r="C647" s="907"/>
      <c r="D647" s="907"/>
      <c r="E647" s="907"/>
      <c r="F647" s="907"/>
    </row>
    <row r="648" spans="3:6" ht="14.25" customHeight="1">
      <c r="C648" s="907"/>
      <c r="D648" s="907"/>
      <c r="E648" s="907"/>
      <c r="F648" s="907"/>
    </row>
    <row r="649" spans="3:6" ht="14.25" customHeight="1">
      <c r="C649" s="907"/>
      <c r="D649" s="907"/>
      <c r="E649" s="907"/>
      <c r="F649" s="907"/>
    </row>
    <row r="650" spans="3:6" ht="14.25" customHeight="1">
      <c r="C650" s="907"/>
      <c r="D650" s="907"/>
      <c r="E650" s="907"/>
      <c r="F650" s="907"/>
    </row>
    <row r="651" spans="3:6" ht="14.25" customHeight="1">
      <c r="C651" s="907"/>
      <c r="D651" s="907"/>
      <c r="E651" s="907"/>
      <c r="F651" s="907"/>
    </row>
    <row r="652" spans="3:6" ht="14.25" customHeight="1">
      <c r="C652" s="907"/>
      <c r="D652" s="907"/>
      <c r="E652" s="907"/>
      <c r="F652" s="907"/>
    </row>
    <row r="653" spans="3:6" ht="14.25" customHeight="1">
      <c r="C653" s="907"/>
      <c r="D653" s="907"/>
      <c r="E653" s="907"/>
      <c r="F653" s="907"/>
    </row>
    <row r="654" spans="3:6" ht="14.25" customHeight="1">
      <c r="C654" s="907"/>
      <c r="D654" s="907"/>
      <c r="E654" s="907"/>
      <c r="F654" s="907"/>
    </row>
    <row r="655" spans="3:6" ht="14.25" customHeight="1">
      <c r="C655" s="907"/>
      <c r="D655" s="907"/>
      <c r="E655" s="907"/>
      <c r="F655" s="907"/>
    </row>
    <row r="656" spans="3:6" ht="14.25" customHeight="1">
      <c r="C656" s="907"/>
      <c r="D656" s="907"/>
      <c r="E656" s="907"/>
      <c r="F656" s="907"/>
    </row>
    <row r="657" spans="3:6" ht="14.25" customHeight="1">
      <c r="C657" s="907"/>
      <c r="D657" s="907"/>
      <c r="E657" s="907"/>
      <c r="F657" s="907"/>
    </row>
    <row r="658" spans="3:6" ht="14.25" customHeight="1">
      <c r="C658" s="907"/>
      <c r="D658" s="907"/>
      <c r="E658" s="907"/>
      <c r="F658" s="907"/>
    </row>
    <row r="659" spans="3:6" ht="14.25" customHeight="1">
      <c r="C659" s="907"/>
      <c r="D659" s="907"/>
      <c r="E659" s="907"/>
      <c r="F659" s="907"/>
    </row>
    <row r="660" spans="3:6" ht="14.25" customHeight="1">
      <c r="C660" s="907"/>
      <c r="D660" s="907"/>
      <c r="E660" s="907"/>
      <c r="F660" s="907"/>
    </row>
    <row r="661" spans="3:6" ht="14.25" customHeight="1">
      <c r="C661" s="907"/>
      <c r="D661" s="907"/>
      <c r="E661" s="907"/>
      <c r="F661" s="907"/>
    </row>
    <row r="662" spans="3:6" ht="14.25" customHeight="1">
      <c r="C662" s="907"/>
      <c r="D662" s="907"/>
      <c r="E662" s="907"/>
      <c r="F662" s="907"/>
    </row>
    <row r="663" spans="3:6" ht="14.25" customHeight="1">
      <c r="C663" s="907"/>
      <c r="D663" s="907"/>
      <c r="E663" s="907"/>
      <c r="F663" s="907"/>
    </row>
    <row r="664" spans="3:6" ht="14.25" customHeight="1">
      <c r="C664" s="907"/>
      <c r="D664" s="907"/>
      <c r="E664" s="907"/>
      <c r="F664" s="907"/>
    </row>
    <row r="665" spans="3:6" ht="14.25" customHeight="1">
      <c r="C665" s="907"/>
      <c r="D665" s="907"/>
      <c r="E665" s="907"/>
      <c r="F665" s="907"/>
    </row>
    <row r="666" spans="3:6" ht="14.25" customHeight="1">
      <c r="C666" s="907"/>
      <c r="D666" s="907"/>
      <c r="E666" s="907"/>
      <c r="F666" s="907"/>
    </row>
    <row r="667" spans="3:6" ht="14.25" customHeight="1">
      <c r="C667" s="907"/>
      <c r="D667" s="907"/>
      <c r="E667" s="907"/>
      <c r="F667" s="907"/>
    </row>
    <row r="668" spans="3:6" ht="14.25" customHeight="1">
      <c r="C668" s="907"/>
      <c r="D668" s="907"/>
      <c r="E668" s="907"/>
      <c r="F668" s="907"/>
    </row>
    <row r="669" spans="3:6" ht="14.25" customHeight="1">
      <c r="C669" s="907"/>
      <c r="D669" s="907"/>
      <c r="E669" s="907"/>
      <c r="F669" s="907"/>
    </row>
    <row r="670" spans="3:6" ht="14.25" customHeight="1">
      <c r="C670" s="907"/>
      <c r="D670" s="907"/>
      <c r="E670" s="907"/>
      <c r="F670" s="907"/>
    </row>
    <row r="671" spans="3:6" ht="14.25" customHeight="1">
      <c r="C671" s="907"/>
      <c r="D671" s="907"/>
      <c r="E671" s="907"/>
      <c r="F671" s="907"/>
    </row>
    <row r="672" spans="3:6" ht="14.25" customHeight="1">
      <c r="C672" s="907"/>
      <c r="D672" s="907"/>
      <c r="E672" s="907"/>
      <c r="F672" s="907"/>
    </row>
    <row r="673" spans="3:6" ht="14.25" customHeight="1">
      <c r="C673" s="907"/>
      <c r="D673" s="907"/>
      <c r="E673" s="907"/>
      <c r="F673" s="907"/>
    </row>
    <row r="674" spans="3:6" ht="14.25" customHeight="1">
      <c r="C674" s="907"/>
      <c r="D674" s="907"/>
      <c r="E674" s="907"/>
      <c r="F674" s="907"/>
    </row>
    <row r="675" spans="3:6" ht="14.25" customHeight="1">
      <c r="C675" s="907"/>
      <c r="D675" s="907"/>
      <c r="E675" s="907"/>
      <c r="F675" s="907"/>
    </row>
    <row r="676" spans="3:6" ht="14.25" customHeight="1">
      <c r="C676" s="907"/>
      <c r="D676" s="907"/>
      <c r="E676" s="907"/>
      <c r="F676" s="907"/>
    </row>
    <row r="677" spans="3:6" ht="14.25" customHeight="1">
      <c r="C677" s="907"/>
      <c r="D677" s="907"/>
      <c r="E677" s="907"/>
      <c r="F677" s="907"/>
    </row>
    <row r="678" spans="3:6" ht="14.25" customHeight="1">
      <c r="C678" s="907"/>
      <c r="D678" s="907"/>
      <c r="E678" s="907"/>
      <c r="F678" s="907"/>
    </row>
    <row r="679" spans="3:6" ht="14.25" customHeight="1">
      <c r="C679" s="907"/>
      <c r="D679" s="907"/>
      <c r="E679" s="907"/>
      <c r="F679" s="907"/>
    </row>
    <row r="680" spans="3:6" ht="14.25" customHeight="1">
      <c r="C680" s="907"/>
      <c r="D680" s="907"/>
      <c r="E680" s="907"/>
      <c r="F680" s="907"/>
    </row>
    <row r="681" spans="3:6" ht="14.25" customHeight="1">
      <c r="C681" s="907"/>
      <c r="D681" s="907"/>
      <c r="E681" s="907"/>
      <c r="F681" s="907"/>
    </row>
    <row r="682" spans="3:6" ht="14.25" customHeight="1">
      <c r="C682" s="907"/>
      <c r="D682" s="907"/>
      <c r="E682" s="907"/>
      <c r="F682" s="907"/>
    </row>
    <row r="683" spans="3:6" ht="14.25" customHeight="1">
      <c r="C683" s="907"/>
      <c r="D683" s="907"/>
      <c r="E683" s="907"/>
      <c r="F683" s="907"/>
    </row>
    <row r="684" spans="3:6" ht="14.25" customHeight="1">
      <c r="C684" s="907"/>
      <c r="D684" s="907"/>
      <c r="E684" s="907"/>
      <c r="F684" s="907"/>
    </row>
    <row r="685" spans="3:6" ht="14.25" customHeight="1">
      <c r="C685" s="907"/>
      <c r="D685" s="907"/>
      <c r="E685" s="907"/>
      <c r="F685" s="907"/>
    </row>
    <row r="686" spans="3:6" ht="14.25" customHeight="1">
      <c r="C686" s="907"/>
      <c r="D686" s="907"/>
      <c r="E686" s="907"/>
      <c r="F686" s="907"/>
    </row>
    <row r="687" spans="3:6" ht="14.25" customHeight="1">
      <c r="C687" s="907"/>
      <c r="D687" s="907"/>
      <c r="E687" s="907"/>
      <c r="F687" s="907"/>
    </row>
    <row r="688" spans="3:6" ht="14.25" customHeight="1">
      <c r="C688" s="907"/>
      <c r="D688" s="907"/>
      <c r="E688" s="907"/>
      <c r="F688" s="907"/>
    </row>
    <row r="689" spans="3:6" ht="14.25" customHeight="1">
      <c r="C689" s="907"/>
      <c r="D689" s="907"/>
      <c r="E689" s="907"/>
      <c r="F689" s="907"/>
    </row>
    <row r="690" spans="3:6" ht="14.25" customHeight="1">
      <c r="C690" s="907"/>
      <c r="D690" s="907"/>
      <c r="E690" s="907"/>
      <c r="F690" s="907"/>
    </row>
    <row r="691" spans="3:6" ht="14.25" customHeight="1">
      <c r="C691" s="907"/>
      <c r="D691" s="907"/>
      <c r="E691" s="907"/>
      <c r="F691" s="907"/>
    </row>
    <row r="692" spans="3:6" ht="14.25" customHeight="1">
      <c r="C692" s="907"/>
      <c r="D692" s="907"/>
      <c r="E692" s="907"/>
      <c r="F692" s="907"/>
    </row>
    <row r="693" spans="3:6" ht="14.25" customHeight="1">
      <c r="C693" s="907"/>
      <c r="D693" s="907"/>
      <c r="E693" s="907"/>
      <c r="F693" s="907"/>
    </row>
    <row r="694" spans="3:6" ht="14.25" customHeight="1">
      <c r="C694" s="907"/>
      <c r="D694" s="907"/>
      <c r="E694" s="907"/>
      <c r="F694" s="907"/>
    </row>
    <row r="695" spans="3:6" ht="14.25" customHeight="1">
      <c r="C695" s="907"/>
      <c r="D695" s="907"/>
      <c r="E695" s="907"/>
      <c r="F695" s="907"/>
    </row>
    <row r="696" spans="3:6" ht="14.25" customHeight="1">
      <c r="C696" s="907"/>
      <c r="D696" s="907"/>
      <c r="E696" s="907"/>
      <c r="F696" s="907"/>
    </row>
    <row r="697" spans="3:6" ht="14.25" customHeight="1">
      <c r="C697" s="907"/>
      <c r="D697" s="907"/>
      <c r="E697" s="907"/>
      <c r="F697" s="907"/>
    </row>
    <row r="698" spans="3:6" ht="14.25" customHeight="1">
      <c r="C698" s="907"/>
      <c r="D698" s="907"/>
      <c r="E698" s="907"/>
      <c r="F698" s="907"/>
    </row>
    <row r="699" spans="3:6" ht="14.25" customHeight="1">
      <c r="C699" s="907"/>
      <c r="D699" s="907"/>
      <c r="E699" s="907"/>
      <c r="F699" s="907"/>
    </row>
    <row r="700" spans="3:6" ht="14.25" customHeight="1">
      <c r="C700" s="907"/>
      <c r="D700" s="907"/>
      <c r="E700" s="907"/>
      <c r="F700" s="907"/>
    </row>
    <row r="701" spans="3:6" ht="14.25" customHeight="1">
      <c r="C701" s="907"/>
      <c r="D701" s="907"/>
      <c r="E701" s="907"/>
      <c r="F701" s="907"/>
    </row>
    <row r="702" spans="3:6" ht="14.25" customHeight="1">
      <c r="C702" s="907"/>
      <c r="D702" s="907"/>
      <c r="E702" s="907"/>
      <c r="F702" s="907"/>
    </row>
    <row r="703" spans="3:6" ht="14.25" customHeight="1">
      <c r="C703" s="907"/>
      <c r="D703" s="907"/>
      <c r="E703" s="907"/>
      <c r="F703" s="907"/>
    </row>
    <row r="704" spans="3:6" ht="14.25" customHeight="1">
      <c r="C704" s="907"/>
      <c r="D704" s="907"/>
      <c r="E704" s="907"/>
      <c r="F704" s="907"/>
    </row>
    <row r="705" spans="3:6" ht="14.25" customHeight="1">
      <c r="C705" s="907"/>
      <c r="D705" s="907"/>
      <c r="E705" s="907"/>
      <c r="F705" s="907"/>
    </row>
    <row r="706" spans="3:6" ht="14.25" customHeight="1">
      <c r="C706" s="907"/>
      <c r="D706" s="907"/>
      <c r="E706" s="907"/>
      <c r="F706" s="907"/>
    </row>
    <row r="707" spans="3:6" ht="14.25" customHeight="1">
      <c r="C707" s="907"/>
      <c r="D707" s="907"/>
      <c r="E707" s="907"/>
      <c r="F707" s="907"/>
    </row>
    <row r="708" spans="3:6" ht="14.25" customHeight="1">
      <c r="C708" s="907"/>
      <c r="D708" s="907"/>
      <c r="E708" s="907"/>
      <c r="F708" s="907"/>
    </row>
    <row r="709" spans="3:6" ht="14.25" customHeight="1">
      <c r="C709" s="907"/>
      <c r="D709" s="907"/>
      <c r="E709" s="907"/>
      <c r="F709" s="907"/>
    </row>
    <row r="710" spans="3:6" ht="14.25" customHeight="1">
      <c r="C710" s="907"/>
      <c r="D710" s="907"/>
      <c r="E710" s="907"/>
      <c r="F710" s="907"/>
    </row>
    <row r="711" spans="3:6" ht="14.25" customHeight="1">
      <c r="C711" s="907"/>
      <c r="D711" s="907"/>
      <c r="E711" s="907"/>
      <c r="F711" s="907"/>
    </row>
    <row r="712" spans="3:6" ht="14.25" customHeight="1">
      <c r="C712" s="907"/>
      <c r="D712" s="907"/>
      <c r="E712" s="907"/>
      <c r="F712" s="907"/>
    </row>
    <row r="713" spans="3:6" ht="14.25" customHeight="1">
      <c r="C713" s="907"/>
      <c r="D713" s="907"/>
      <c r="E713" s="907"/>
      <c r="F713" s="907"/>
    </row>
    <row r="714" spans="3:6" ht="14.25" customHeight="1">
      <c r="C714" s="907"/>
      <c r="D714" s="907"/>
      <c r="E714" s="907"/>
      <c r="F714" s="907"/>
    </row>
    <row r="715" spans="3:6" ht="14.25" customHeight="1">
      <c r="C715" s="907"/>
      <c r="D715" s="907"/>
      <c r="E715" s="907"/>
      <c r="F715" s="907"/>
    </row>
    <row r="716" spans="3:6" ht="14.25" customHeight="1">
      <c r="C716" s="907"/>
      <c r="D716" s="907"/>
      <c r="E716" s="907"/>
      <c r="F716" s="907"/>
    </row>
    <row r="717" spans="3:6" ht="14.25" customHeight="1">
      <c r="C717" s="907"/>
      <c r="D717" s="907"/>
      <c r="E717" s="907"/>
      <c r="F717" s="907"/>
    </row>
    <row r="718" spans="3:6" ht="14.25" customHeight="1">
      <c r="C718" s="907"/>
      <c r="D718" s="907"/>
      <c r="E718" s="907"/>
      <c r="F718" s="907"/>
    </row>
    <row r="719" spans="3:6" ht="14.25" customHeight="1">
      <c r="C719" s="907"/>
      <c r="D719" s="907"/>
      <c r="E719" s="907"/>
      <c r="F719" s="907"/>
    </row>
    <row r="720" spans="3:6" ht="14.25" customHeight="1">
      <c r="C720" s="907"/>
      <c r="D720" s="907"/>
      <c r="E720" s="907"/>
      <c r="F720" s="907"/>
    </row>
    <row r="721" spans="3:6" ht="14.25" customHeight="1">
      <c r="C721" s="907"/>
      <c r="D721" s="907"/>
      <c r="E721" s="907"/>
      <c r="F721" s="907"/>
    </row>
    <row r="722" spans="3:6" ht="14.25" customHeight="1">
      <c r="C722" s="907"/>
      <c r="D722" s="907"/>
      <c r="E722" s="907"/>
      <c r="F722" s="907"/>
    </row>
    <row r="723" spans="3:6" ht="14.25" customHeight="1">
      <c r="C723" s="907"/>
      <c r="D723" s="907"/>
      <c r="E723" s="907"/>
      <c r="F723" s="907"/>
    </row>
    <row r="724" spans="3:6" ht="14.25" customHeight="1">
      <c r="C724" s="907"/>
      <c r="D724" s="907"/>
      <c r="E724" s="907"/>
      <c r="F724" s="907"/>
    </row>
    <row r="725" spans="3:6" ht="14.25" customHeight="1">
      <c r="C725" s="907"/>
      <c r="D725" s="907"/>
      <c r="E725" s="907"/>
      <c r="F725" s="907"/>
    </row>
    <row r="726" spans="3:6" ht="14.25" customHeight="1">
      <c r="C726" s="907"/>
      <c r="D726" s="907"/>
      <c r="E726" s="907"/>
      <c r="F726" s="907"/>
    </row>
    <row r="727" spans="3:6" ht="14.25" customHeight="1">
      <c r="C727" s="907"/>
      <c r="D727" s="907"/>
      <c r="E727" s="907"/>
      <c r="F727" s="907"/>
    </row>
    <row r="728" spans="3:6" ht="14.25" customHeight="1">
      <c r="C728" s="907"/>
      <c r="D728" s="907"/>
      <c r="E728" s="907"/>
      <c r="F728" s="907"/>
    </row>
    <row r="729" spans="3:6" ht="14.25" customHeight="1">
      <c r="C729" s="907"/>
      <c r="D729" s="907"/>
      <c r="E729" s="907"/>
      <c r="F729" s="907"/>
    </row>
    <row r="730" spans="3:6" ht="14.25" customHeight="1">
      <c r="C730" s="907"/>
      <c r="D730" s="907"/>
      <c r="E730" s="907"/>
      <c r="F730" s="907"/>
    </row>
    <row r="731" spans="3:6" ht="14.25" customHeight="1">
      <c r="C731" s="907"/>
      <c r="D731" s="907"/>
      <c r="E731" s="907"/>
      <c r="F731" s="907"/>
    </row>
    <row r="732" spans="3:6" ht="14.25" customHeight="1">
      <c r="C732" s="907"/>
      <c r="D732" s="907"/>
      <c r="E732" s="907"/>
      <c r="F732" s="907"/>
    </row>
    <row r="733" spans="3:6" ht="14.25" customHeight="1">
      <c r="C733" s="907"/>
      <c r="D733" s="907"/>
      <c r="E733" s="907"/>
      <c r="F733" s="907"/>
    </row>
    <row r="734" spans="3:6" ht="14.25" customHeight="1">
      <c r="C734" s="907"/>
      <c r="D734" s="907"/>
      <c r="E734" s="907"/>
      <c r="F734" s="907"/>
    </row>
    <row r="735" spans="3:6" ht="14.25" customHeight="1">
      <c r="C735" s="907"/>
      <c r="D735" s="907"/>
      <c r="E735" s="907"/>
      <c r="F735" s="907"/>
    </row>
    <row r="736" spans="3:6" ht="14.25" customHeight="1">
      <c r="C736" s="907"/>
      <c r="D736" s="907"/>
      <c r="E736" s="907"/>
      <c r="F736" s="907"/>
    </row>
    <row r="737" spans="3:6" ht="14.25" customHeight="1">
      <c r="C737" s="907"/>
      <c r="D737" s="907"/>
      <c r="E737" s="907"/>
      <c r="F737" s="907"/>
    </row>
    <row r="738" spans="3:6" ht="14.25" customHeight="1">
      <c r="C738" s="907"/>
      <c r="D738" s="907"/>
      <c r="E738" s="907"/>
      <c r="F738" s="907"/>
    </row>
    <row r="739" spans="3:6" ht="14.25" customHeight="1">
      <c r="C739" s="907"/>
      <c r="D739" s="907"/>
      <c r="E739" s="907"/>
      <c r="F739" s="907"/>
    </row>
    <row r="740" spans="3:6" ht="14.25" customHeight="1">
      <c r="C740" s="907"/>
      <c r="D740" s="907"/>
      <c r="E740" s="907"/>
      <c r="F740" s="907"/>
    </row>
    <row r="741" spans="3:6" ht="14.25" customHeight="1">
      <c r="C741" s="907"/>
      <c r="D741" s="907"/>
      <c r="E741" s="907"/>
      <c r="F741" s="907"/>
    </row>
    <row r="742" spans="3:6" ht="14.25" customHeight="1">
      <c r="C742" s="907"/>
      <c r="D742" s="907"/>
      <c r="E742" s="907"/>
      <c r="F742" s="907"/>
    </row>
    <row r="743" spans="3:6" ht="14.25" customHeight="1">
      <c r="C743" s="907"/>
      <c r="D743" s="907"/>
      <c r="E743" s="907"/>
      <c r="F743" s="907"/>
    </row>
    <row r="744" spans="3:6" ht="14.25" customHeight="1">
      <c r="C744" s="907"/>
      <c r="D744" s="907"/>
      <c r="E744" s="907"/>
      <c r="F744" s="907"/>
    </row>
    <row r="745" spans="3:6" ht="14.25" customHeight="1">
      <c r="C745" s="907"/>
      <c r="D745" s="907"/>
      <c r="E745" s="907"/>
      <c r="F745" s="907"/>
    </row>
    <row r="746" spans="3:6" ht="14.25" customHeight="1">
      <c r="C746" s="907"/>
      <c r="D746" s="907"/>
      <c r="E746" s="907"/>
      <c r="F746" s="907"/>
    </row>
    <row r="747" spans="3:6" ht="14.25" customHeight="1">
      <c r="C747" s="907"/>
      <c r="D747" s="907"/>
      <c r="E747" s="907"/>
      <c r="F747" s="907"/>
    </row>
    <row r="748" spans="3:6" ht="14.25" customHeight="1">
      <c r="C748" s="907"/>
      <c r="D748" s="907"/>
      <c r="E748" s="907"/>
      <c r="F748" s="907"/>
    </row>
    <row r="749" spans="3:6" ht="14.25" customHeight="1">
      <c r="C749" s="907"/>
      <c r="D749" s="907"/>
      <c r="E749" s="907"/>
      <c r="F749" s="907"/>
    </row>
    <row r="750" spans="3:6" ht="14.25" customHeight="1">
      <c r="C750" s="907"/>
      <c r="D750" s="907"/>
      <c r="E750" s="907"/>
      <c r="F750" s="907"/>
    </row>
    <row r="751" spans="3:6" ht="14.25" customHeight="1">
      <c r="C751" s="907"/>
      <c r="D751" s="907"/>
      <c r="E751" s="907"/>
      <c r="F751" s="907"/>
    </row>
    <row r="752" spans="3:6" ht="14.25" customHeight="1">
      <c r="C752" s="907"/>
      <c r="D752" s="907"/>
      <c r="E752" s="907"/>
      <c r="F752" s="907"/>
    </row>
    <row r="753" spans="3:6" ht="14.25" customHeight="1">
      <c r="C753" s="907"/>
      <c r="D753" s="907"/>
      <c r="E753" s="907"/>
      <c r="F753" s="907"/>
    </row>
    <row r="754" spans="3:6" ht="14.25" customHeight="1">
      <c r="C754" s="907"/>
      <c r="D754" s="907"/>
      <c r="E754" s="907"/>
      <c r="F754" s="907"/>
    </row>
    <row r="755" spans="3:6" ht="14.25" customHeight="1">
      <c r="C755" s="907"/>
      <c r="D755" s="907"/>
      <c r="E755" s="907"/>
      <c r="F755" s="907"/>
    </row>
    <row r="756" spans="3:6" ht="14.25" customHeight="1">
      <c r="C756" s="907"/>
      <c r="D756" s="907"/>
      <c r="E756" s="907"/>
      <c r="F756" s="907"/>
    </row>
    <row r="757" spans="3:6" ht="14.25" customHeight="1">
      <c r="C757" s="907"/>
      <c r="D757" s="907"/>
      <c r="E757" s="907"/>
      <c r="F757" s="907"/>
    </row>
    <row r="758" spans="3:6" ht="14.25" customHeight="1">
      <c r="C758" s="907"/>
      <c r="D758" s="907"/>
      <c r="E758" s="907"/>
      <c r="F758" s="907"/>
    </row>
    <row r="759" spans="3:6" ht="14.25" customHeight="1">
      <c r="C759" s="907"/>
      <c r="D759" s="907"/>
      <c r="E759" s="907"/>
      <c r="F759" s="907"/>
    </row>
    <row r="760" spans="3:6" ht="14.25" customHeight="1">
      <c r="C760" s="907"/>
      <c r="D760" s="907"/>
      <c r="E760" s="907"/>
      <c r="F760" s="907"/>
    </row>
    <row r="761" spans="3:6" ht="14.25" customHeight="1">
      <c r="C761" s="907"/>
      <c r="D761" s="907"/>
      <c r="E761" s="907"/>
      <c r="F761" s="907"/>
    </row>
    <row r="762" spans="3:6" ht="14.25" customHeight="1">
      <c r="C762" s="907"/>
      <c r="D762" s="907"/>
      <c r="E762" s="907"/>
      <c r="F762" s="907"/>
    </row>
    <row r="763" spans="3:6" ht="14.25" customHeight="1">
      <c r="C763" s="907"/>
      <c r="D763" s="907"/>
      <c r="E763" s="907"/>
      <c r="F763" s="907"/>
    </row>
    <row r="764" spans="3:6" ht="14.25" customHeight="1">
      <c r="C764" s="907"/>
      <c r="D764" s="907"/>
      <c r="E764" s="907"/>
      <c r="F764" s="907"/>
    </row>
    <row r="765" spans="3:6" ht="14.25" customHeight="1">
      <c r="C765" s="907"/>
      <c r="D765" s="907"/>
      <c r="E765" s="907"/>
      <c r="F765" s="907"/>
    </row>
    <row r="766" spans="3:6" ht="14.25" customHeight="1">
      <c r="C766" s="907"/>
      <c r="D766" s="907"/>
      <c r="E766" s="907"/>
      <c r="F766" s="907"/>
    </row>
    <row r="767" spans="3:6" ht="14.25" customHeight="1">
      <c r="C767" s="907"/>
      <c r="D767" s="907"/>
      <c r="E767" s="907"/>
      <c r="F767" s="907"/>
    </row>
    <row r="768" spans="3:6" ht="14.25" customHeight="1">
      <c r="C768" s="907"/>
      <c r="D768" s="907"/>
      <c r="E768" s="907"/>
      <c r="F768" s="907"/>
    </row>
    <row r="769" spans="3:6" ht="14.25" customHeight="1">
      <c r="C769" s="907"/>
      <c r="D769" s="907"/>
      <c r="E769" s="907"/>
      <c r="F769" s="907"/>
    </row>
    <row r="770" spans="3:6" ht="14.25" customHeight="1">
      <c r="C770" s="907"/>
      <c r="D770" s="907"/>
      <c r="E770" s="907"/>
      <c r="F770" s="907"/>
    </row>
    <row r="771" spans="3:6" ht="14.25" customHeight="1">
      <c r="C771" s="907"/>
      <c r="D771" s="907"/>
      <c r="E771" s="907"/>
      <c r="F771" s="907"/>
    </row>
    <row r="772" spans="3:6" ht="14.25" customHeight="1">
      <c r="C772" s="907"/>
      <c r="D772" s="907"/>
      <c r="E772" s="907"/>
      <c r="F772" s="907"/>
    </row>
    <row r="773" spans="3:6" ht="14.25" customHeight="1">
      <c r="C773" s="907"/>
      <c r="D773" s="907"/>
      <c r="E773" s="907"/>
      <c r="F773" s="907"/>
    </row>
    <row r="774" spans="3:6" ht="14.25" customHeight="1">
      <c r="C774" s="907"/>
      <c r="D774" s="907"/>
      <c r="E774" s="907"/>
      <c r="F774" s="907"/>
    </row>
    <row r="775" spans="3:6" ht="14.25" customHeight="1">
      <c r="C775" s="907"/>
      <c r="D775" s="907"/>
      <c r="E775" s="907"/>
      <c r="F775" s="907"/>
    </row>
    <row r="776" spans="3:6" ht="14.25" customHeight="1">
      <c r="C776" s="907"/>
      <c r="D776" s="907"/>
      <c r="E776" s="907"/>
      <c r="F776" s="907"/>
    </row>
    <row r="777" spans="3:6" ht="14.25" customHeight="1">
      <c r="C777" s="907"/>
      <c r="D777" s="907"/>
      <c r="E777" s="907"/>
      <c r="F777" s="907"/>
    </row>
    <row r="778" spans="3:6" ht="14.25" customHeight="1">
      <c r="C778" s="907"/>
      <c r="D778" s="907"/>
      <c r="E778" s="907"/>
      <c r="F778" s="907"/>
    </row>
    <row r="779" spans="3:6" ht="14.25" customHeight="1">
      <c r="C779" s="907"/>
      <c r="D779" s="907"/>
      <c r="E779" s="907"/>
      <c r="F779" s="907"/>
    </row>
    <row r="780" spans="3:6" ht="14.25" customHeight="1">
      <c r="C780" s="907"/>
      <c r="D780" s="907"/>
      <c r="E780" s="907"/>
      <c r="F780" s="907"/>
    </row>
    <row r="781" spans="3:6" ht="14.25" customHeight="1">
      <c r="C781" s="907"/>
      <c r="D781" s="907"/>
      <c r="E781" s="907"/>
      <c r="F781" s="907"/>
    </row>
    <row r="782" spans="3:6" ht="14.25" customHeight="1">
      <c r="C782" s="907"/>
      <c r="D782" s="907"/>
      <c r="E782" s="907"/>
      <c r="F782" s="907"/>
    </row>
    <row r="783" spans="3:6" ht="14.25" customHeight="1">
      <c r="C783" s="907"/>
      <c r="D783" s="907"/>
      <c r="E783" s="907"/>
      <c r="F783" s="907"/>
    </row>
    <row r="784" spans="3:6" ht="14.25" customHeight="1">
      <c r="C784" s="907"/>
      <c r="D784" s="907"/>
      <c r="E784" s="907"/>
      <c r="F784" s="907"/>
    </row>
    <row r="785" spans="3:6" ht="14.25" customHeight="1">
      <c r="C785" s="907"/>
      <c r="D785" s="907"/>
      <c r="E785" s="907"/>
      <c r="F785" s="907"/>
    </row>
    <row r="786" spans="3:6" ht="14.25" customHeight="1">
      <c r="C786" s="907"/>
      <c r="D786" s="907"/>
      <c r="E786" s="907"/>
      <c r="F786" s="907"/>
    </row>
    <row r="787" spans="3:6" ht="14.25" customHeight="1">
      <c r="C787" s="907"/>
      <c r="D787" s="907"/>
      <c r="E787" s="907"/>
      <c r="F787" s="907"/>
    </row>
    <row r="788" spans="3:6" ht="14.25" customHeight="1">
      <c r="C788" s="907"/>
      <c r="D788" s="907"/>
      <c r="E788" s="907"/>
      <c r="F788" s="907"/>
    </row>
    <row r="789" spans="3:6" ht="14.25" customHeight="1">
      <c r="C789" s="907"/>
      <c r="D789" s="907"/>
      <c r="E789" s="907"/>
      <c r="F789" s="907"/>
    </row>
    <row r="790" spans="3:6" ht="14.25" customHeight="1">
      <c r="C790" s="907"/>
      <c r="D790" s="907"/>
      <c r="E790" s="907"/>
      <c r="F790" s="907"/>
    </row>
    <row r="791" spans="3:6" ht="14.25" customHeight="1">
      <c r="C791" s="907"/>
      <c r="D791" s="907"/>
      <c r="E791" s="907"/>
      <c r="F791" s="907"/>
    </row>
    <row r="792" spans="3:6" ht="14.25" customHeight="1">
      <c r="C792" s="907"/>
      <c r="D792" s="907"/>
      <c r="E792" s="907"/>
      <c r="F792" s="907"/>
    </row>
    <row r="793" spans="3:6" ht="14.25" customHeight="1">
      <c r="C793" s="907"/>
      <c r="D793" s="907"/>
      <c r="E793" s="907"/>
      <c r="F793" s="907"/>
    </row>
    <row r="794" spans="3:6" ht="14.25" customHeight="1">
      <c r="C794" s="907"/>
      <c r="D794" s="907"/>
      <c r="E794" s="907"/>
      <c r="F794" s="907"/>
    </row>
    <row r="795" spans="3:6" ht="14.25" customHeight="1">
      <c r="C795" s="907"/>
      <c r="D795" s="907"/>
      <c r="E795" s="907"/>
      <c r="F795" s="907"/>
    </row>
    <row r="796" spans="3:6" ht="14.25" customHeight="1">
      <c r="C796" s="907"/>
      <c r="D796" s="907"/>
      <c r="E796" s="907"/>
      <c r="F796" s="907"/>
    </row>
    <row r="797" spans="3:6" ht="14.25" customHeight="1">
      <c r="C797" s="907"/>
      <c r="D797" s="907"/>
      <c r="E797" s="907"/>
      <c r="F797" s="907"/>
    </row>
    <row r="798" spans="3:6" ht="14.25" customHeight="1">
      <c r="C798" s="907"/>
      <c r="D798" s="907"/>
      <c r="E798" s="907"/>
      <c r="F798" s="907"/>
    </row>
    <row r="799" spans="3:6" ht="14.25" customHeight="1">
      <c r="C799" s="907"/>
      <c r="D799" s="907"/>
      <c r="E799" s="907"/>
      <c r="F799" s="907"/>
    </row>
    <row r="800" spans="3:6" ht="14.25" customHeight="1">
      <c r="C800" s="907"/>
      <c r="D800" s="907"/>
      <c r="E800" s="907"/>
      <c r="F800" s="907"/>
    </row>
    <row r="801" spans="3:6" ht="14.25" customHeight="1">
      <c r="C801" s="907"/>
      <c r="D801" s="907"/>
      <c r="E801" s="907"/>
      <c r="F801" s="907"/>
    </row>
    <row r="802" spans="3:6" ht="14.25" customHeight="1">
      <c r="C802" s="907"/>
      <c r="D802" s="907"/>
      <c r="E802" s="907"/>
      <c r="F802" s="907"/>
    </row>
    <row r="803" spans="3:6" ht="14.25" customHeight="1">
      <c r="C803" s="907"/>
      <c r="D803" s="907"/>
      <c r="E803" s="907"/>
      <c r="F803" s="907"/>
    </row>
    <row r="804" spans="3:6" ht="14.25" customHeight="1">
      <c r="C804" s="907"/>
      <c r="D804" s="907"/>
      <c r="E804" s="907"/>
      <c r="F804" s="907"/>
    </row>
    <row r="805" spans="3:6" ht="14.25" customHeight="1">
      <c r="C805" s="907"/>
      <c r="D805" s="907"/>
      <c r="E805" s="907"/>
      <c r="F805" s="907"/>
    </row>
    <row r="806" spans="3:6" ht="14.25" customHeight="1">
      <c r="C806" s="907"/>
      <c r="D806" s="907"/>
      <c r="E806" s="907"/>
      <c r="F806" s="907"/>
    </row>
    <row r="807" spans="3:6" ht="14.25" customHeight="1">
      <c r="C807" s="907"/>
      <c r="D807" s="907"/>
      <c r="E807" s="907"/>
      <c r="F807" s="907"/>
    </row>
    <row r="808" spans="3:6" ht="14.25" customHeight="1">
      <c r="C808" s="907"/>
      <c r="D808" s="907"/>
      <c r="E808" s="907"/>
      <c r="F808" s="907"/>
    </row>
    <row r="809" spans="3:6" ht="14.25" customHeight="1">
      <c r="C809" s="907"/>
      <c r="D809" s="907"/>
      <c r="E809" s="907"/>
      <c r="F809" s="907"/>
    </row>
    <row r="810" spans="3:6" ht="14.25" customHeight="1">
      <c r="C810" s="907"/>
      <c r="D810" s="907"/>
      <c r="E810" s="907"/>
      <c r="F810" s="907"/>
    </row>
    <row r="811" spans="3:6" ht="14.25" customHeight="1">
      <c r="C811" s="907"/>
      <c r="D811" s="907"/>
      <c r="E811" s="907"/>
      <c r="F811" s="907"/>
    </row>
    <row r="812" spans="3:6" ht="14.25" customHeight="1">
      <c r="C812" s="907"/>
      <c r="D812" s="907"/>
      <c r="E812" s="907"/>
      <c r="F812" s="907"/>
    </row>
    <row r="813" spans="3:6" ht="14.25" customHeight="1">
      <c r="C813" s="907"/>
      <c r="D813" s="907"/>
      <c r="E813" s="907"/>
      <c r="F813" s="907"/>
    </row>
    <row r="814" spans="3:6" ht="14.25" customHeight="1">
      <c r="C814" s="907"/>
      <c r="D814" s="907"/>
      <c r="E814" s="907"/>
      <c r="F814" s="907"/>
    </row>
    <row r="815" spans="3:6" ht="14.25" customHeight="1">
      <c r="C815" s="907"/>
      <c r="D815" s="907"/>
      <c r="E815" s="907"/>
      <c r="F815" s="907"/>
    </row>
    <row r="816" spans="3:6" ht="14.25" customHeight="1">
      <c r="C816" s="907"/>
      <c r="D816" s="907"/>
      <c r="E816" s="907"/>
      <c r="F816" s="907"/>
    </row>
    <row r="817" spans="3:6" ht="14.25" customHeight="1">
      <c r="C817" s="907"/>
      <c r="D817" s="907"/>
      <c r="E817" s="907"/>
      <c r="F817" s="907"/>
    </row>
    <row r="818" spans="3:6" ht="14.25" customHeight="1">
      <c r="C818" s="907"/>
      <c r="D818" s="907"/>
      <c r="E818" s="907"/>
      <c r="F818" s="907"/>
    </row>
    <row r="819" spans="3:6" ht="14.25" customHeight="1">
      <c r="C819" s="907"/>
      <c r="D819" s="907"/>
      <c r="E819" s="907"/>
      <c r="F819" s="907"/>
    </row>
    <row r="820" spans="3:6" ht="14.25" customHeight="1">
      <c r="C820" s="907"/>
      <c r="D820" s="907"/>
      <c r="E820" s="907"/>
      <c r="F820" s="907"/>
    </row>
    <row r="821" spans="3:6" ht="14.25" customHeight="1">
      <c r="C821" s="907"/>
      <c r="D821" s="907"/>
      <c r="E821" s="907"/>
      <c r="F821" s="907"/>
    </row>
    <row r="822" spans="3:6" ht="14.25" customHeight="1">
      <c r="C822" s="907"/>
      <c r="D822" s="907"/>
      <c r="E822" s="907"/>
      <c r="F822" s="907"/>
    </row>
    <row r="823" spans="3:6" ht="14.25" customHeight="1">
      <c r="C823" s="907"/>
      <c r="D823" s="907"/>
      <c r="E823" s="907"/>
      <c r="F823" s="907"/>
    </row>
    <row r="824" spans="3:6" ht="14.25" customHeight="1">
      <c r="C824" s="907"/>
      <c r="D824" s="907"/>
      <c r="E824" s="907"/>
      <c r="F824" s="907"/>
    </row>
    <row r="825" spans="3:6" ht="14.25" customHeight="1">
      <c r="C825" s="907"/>
      <c r="D825" s="907"/>
      <c r="E825" s="907"/>
      <c r="F825" s="907"/>
    </row>
    <row r="826" spans="3:6" ht="14.25" customHeight="1">
      <c r="C826" s="907"/>
      <c r="D826" s="907"/>
      <c r="E826" s="907"/>
      <c r="F826" s="907"/>
    </row>
    <row r="827" spans="3:6" ht="14.25" customHeight="1">
      <c r="C827" s="907"/>
      <c r="D827" s="907"/>
      <c r="E827" s="907"/>
      <c r="F827" s="907"/>
    </row>
    <row r="828" spans="3:6" ht="14.25" customHeight="1">
      <c r="C828" s="907"/>
      <c r="D828" s="907"/>
      <c r="E828" s="907"/>
      <c r="F828" s="907"/>
    </row>
    <row r="829" spans="3:6" ht="14.25" customHeight="1">
      <c r="C829" s="907"/>
      <c r="D829" s="907"/>
      <c r="E829" s="907"/>
      <c r="F829" s="907"/>
    </row>
    <row r="830" spans="3:6" ht="14.25" customHeight="1">
      <c r="C830" s="907"/>
      <c r="D830" s="907"/>
      <c r="E830" s="907"/>
      <c r="F830" s="907"/>
    </row>
    <row r="831" spans="3:6" ht="14.25" customHeight="1">
      <c r="C831" s="907"/>
      <c r="D831" s="907"/>
      <c r="E831" s="907"/>
      <c r="F831" s="907"/>
    </row>
    <row r="832" spans="3:6" ht="14.25" customHeight="1">
      <c r="C832" s="907"/>
      <c r="D832" s="907"/>
      <c r="E832" s="907"/>
      <c r="F832" s="907"/>
    </row>
    <row r="833" spans="3:6" ht="14.25" customHeight="1">
      <c r="C833" s="907"/>
      <c r="D833" s="907"/>
      <c r="E833" s="907"/>
      <c r="F833" s="907"/>
    </row>
    <row r="834" spans="3:6" ht="14.25" customHeight="1">
      <c r="C834" s="907"/>
      <c r="D834" s="907"/>
      <c r="E834" s="907"/>
      <c r="F834" s="907"/>
    </row>
    <row r="835" spans="3:6" ht="14.25" customHeight="1">
      <c r="C835" s="907"/>
      <c r="D835" s="907"/>
      <c r="E835" s="907"/>
      <c r="F835" s="907"/>
    </row>
    <row r="836" spans="3:6" ht="14.25" customHeight="1">
      <c r="C836" s="907"/>
      <c r="D836" s="907"/>
      <c r="E836" s="907"/>
      <c r="F836" s="907"/>
    </row>
    <row r="837" spans="3:6" ht="14.25" customHeight="1">
      <c r="C837" s="907"/>
      <c r="D837" s="907"/>
      <c r="E837" s="907"/>
      <c r="F837" s="907"/>
    </row>
    <row r="838" spans="3:6" ht="14.25" customHeight="1">
      <c r="C838" s="907"/>
      <c r="D838" s="907"/>
      <c r="E838" s="907"/>
      <c r="F838" s="907"/>
    </row>
    <row r="839" spans="3:6" ht="14.25" customHeight="1">
      <c r="C839" s="907"/>
      <c r="D839" s="907"/>
      <c r="E839" s="907"/>
      <c r="F839" s="907"/>
    </row>
    <row r="840" spans="3:6" ht="14.25" customHeight="1">
      <c r="C840" s="907"/>
      <c r="D840" s="907"/>
      <c r="E840" s="907"/>
      <c r="F840" s="907"/>
    </row>
    <row r="841" spans="3:6" ht="14.25" customHeight="1">
      <c r="C841" s="907"/>
      <c r="D841" s="907"/>
      <c r="E841" s="907"/>
      <c r="F841" s="907"/>
    </row>
    <row r="842" spans="3:6" ht="14.25" customHeight="1">
      <c r="C842" s="907"/>
      <c r="D842" s="907"/>
      <c r="E842" s="907"/>
      <c r="F842" s="907"/>
    </row>
    <row r="843" spans="3:6" ht="14.25" customHeight="1">
      <c r="C843" s="907"/>
      <c r="D843" s="907"/>
      <c r="E843" s="907"/>
      <c r="F843" s="907"/>
    </row>
    <row r="844" spans="3:6" ht="14.25" customHeight="1">
      <c r="C844" s="907"/>
      <c r="D844" s="907"/>
      <c r="E844" s="907"/>
      <c r="F844" s="907"/>
    </row>
    <row r="845" spans="3:6" ht="14.25" customHeight="1">
      <c r="C845" s="907"/>
      <c r="D845" s="907"/>
      <c r="E845" s="907"/>
      <c r="F845" s="907"/>
    </row>
    <row r="846" spans="3:6" ht="14.25" customHeight="1">
      <c r="C846" s="907"/>
      <c r="D846" s="907"/>
      <c r="E846" s="907"/>
      <c r="F846" s="907"/>
    </row>
    <row r="847" spans="3:6" ht="14.25" customHeight="1">
      <c r="C847" s="907"/>
      <c r="D847" s="907"/>
      <c r="E847" s="907"/>
      <c r="F847" s="907"/>
    </row>
    <row r="848" spans="3:6" ht="14.25" customHeight="1">
      <c r="C848" s="907"/>
      <c r="D848" s="907"/>
      <c r="E848" s="907"/>
      <c r="F848" s="907"/>
    </row>
    <row r="849" spans="3:6" ht="14.25" customHeight="1">
      <c r="C849" s="907"/>
      <c r="D849" s="907"/>
      <c r="E849" s="907"/>
      <c r="F849" s="907"/>
    </row>
    <row r="850" spans="3:6" ht="14.25" customHeight="1">
      <c r="C850" s="907"/>
      <c r="D850" s="907"/>
      <c r="E850" s="907"/>
      <c r="F850" s="907"/>
    </row>
    <row r="851" spans="3:6" ht="14.25" customHeight="1">
      <c r="C851" s="907"/>
      <c r="D851" s="907"/>
      <c r="E851" s="907"/>
      <c r="F851" s="907"/>
    </row>
    <row r="852" spans="3:6" ht="14.25" customHeight="1">
      <c r="C852" s="907"/>
      <c r="D852" s="907"/>
      <c r="E852" s="907"/>
      <c r="F852" s="907"/>
    </row>
    <row r="853" spans="3:6" ht="14.25" customHeight="1">
      <c r="C853" s="907"/>
      <c r="D853" s="907"/>
      <c r="E853" s="907"/>
      <c r="F853" s="907"/>
    </row>
    <row r="854" spans="3:6" ht="14.25" customHeight="1">
      <c r="C854" s="907"/>
      <c r="D854" s="907"/>
      <c r="E854" s="907"/>
      <c r="F854" s="907"/>
    </row>
    <row r="855" spans="3:6" ht="14.25" customHeight="1">
      <c r="C855" s="907"/>
      <c r="D855" s="907"/>
      <c r="E855" s="907"/>
      <c r="F855" s="907"/>
    </row>
    <row r="856" spans="3:6" ht="14.25" customHeight="1">
      <c r="C856" s="907"/>
      <c r="D856" s="907"/>
      <c r="E856" s="907"/>
      <c r="F856" s="907"/>
    </row>
    <row r="857" spans="3:6" ht="14.25" customHeight="1">
      <c r="C857" s="907"/>
      <c r="D857" s="907"/>
      <c r="E857" s="907"/>
      <c r="F857" s="907"/>
    </row>
    <row r="858" spans="3:6" ht="14.25" customHeight="1">
      <c r="C858" s="907"/>
      <c r="D858" s="907"/>
      <c r="E858" s="907"/>
      <c r="F858" s="907"/>
    </row>
    <row r="859" spans="3:6" ht="14.25" customHeight="1">
      <c r="C859" s="907"/>
      <c r="D859" s="907"/>
      <c r="E859" s="907"/>
      <c r="F859" s="907"/>
    </row>
    <row r="860" spans="3:6" ht="14.25" customHeight="1">
      <c r="C860" s="907"/>
      <c r="D860" s="907"/>
      <c r="E860" s="907"/>
      <c r="F860" s="907"/>
    </row>
    <row r="861" spans="3:6" ht="14.25" customHeight="1">
      <c r="C861" s="907"/>
      <c r="D861" s="907"/>
      <c r="E861" s="907"/>
      <c r="F861" s="907"/>
    </row>
    <row r="862" spans="3:6" ht="14.25" customHeight="1">
      <c r="C862" s="907"/>
      <c r="D862" s="907"/>
      <c r="E862" s="907"/>
      <c r="F862" s="907"/>
    </row>
    <row r="863" spans="3:6" ht="14.25" customHeight="1">
      <c r="C863" s="907"/>
      <c r="D863" s="907"/>
      <c r="E863" s="907"/>
      <c r="F863" s="907"/>
    </row>
    <row r="864" spans="3:6" ht="14.25" customHeight="1">
      <c r="C864" s="907"/>
      <c r="D864" s="907"/>
      <c r="E864" s="907"/>
      <c r="F864" s="907"/>
    </row>
    <row r="865" spans="3:6" ht="14.25" customHeight="1">
      <c r="C865" s="907"/>
      <c r="D865" s="907"/>
      <c r="E865" s="907"/>
      <c r="F865" s="907"/>
    </row>
    <row r="866" spans="3:6" ht="14.25" customHeight="1">
      <c r="C866" s="907"/>
      <c r="D866" s="907"/>
      <c r="E866" s="907"/>
      <c r="F866" s="907"/>
    </row>
    <row r="867" spans="3:6" ht="14.25" customHeight="1">
      <c r="C867" s="907"/>
      <c r="D867" s="907"/>
      <c r="E867" s="907"/>
      <c r="F867" s="907"/>
    </row>
    <row r="868" spans="3:6" ht="14.25" customHeight="1">
      <c r="C868" s="907"/>
      <c r="D868" s="907"/>
      <c r="E868" s="907"/>
      <c r="F868" s="907"/>
    </row>
    <row r="869" spans="3:6" ht="14.25" customHeight="1">
      <c r="C869" s="907"/>
      <c r="D869" s="907"/>
      <c r="E869" s="907"/>
      <c r="F869" s="907"/>
    </row>
    <row r="870" spans="3:6" ht="14.25" customHeight="1">
      <c r="C870" s="907"/>
      <c r="D870" s="907"/>
      <c r="E870" s="907"/>
      <c r="F870" s="907"/>
    </row>
    <row r="871" spans="3:6" ht="14.25" customHeight="1">
      <c r="C871" s="907"/>
      <c r="D871" s="907"/>
      <c r="E871" s="907"/>
      <c r="F871" s="907"/>
    </row>
    <row r="872" spans="3:6" ht="14.25" customHeight="1">
      <c r="C872" s="907"/>
      <c r="D872" s="907"/>
      <c r="E872" s="907"/>
      <c r="F872" s="907"/>
    </row>
    <row r="873" spans="3:6" ht="14.25" customHeight="1">
      <c r="C873" s="907"/>
      <c r="D873" s="907"/>
      <c r="E873" s="907"/>
      <c r="F873" s="907"/>
    </row>
    <row r="874" spans="3:6" ht="14.25" customHeight="1">
      <c r="C874" s="907"/>
      <c r="D874" s="907"/>
      <c r="E874" s="907"/>
      <c r="F874" s="907"/>
    </row>
    <row r="875" spans="3:6" ht="14.25" customHeight="1">
      <c r="C875" s="907"/>
      <c r="D875" s="907"/>
      <c r="E875" s="907"/>
      <c r="F875" s="907"/>
    </row>
    <row r="876" spans="3:6" ht="14.25" customHeight="1">
      <c r="C876" s="907"/>
      <c r="D876" s="907"/>
      <c r="E876" s="907"/>
      <c r="F876" s="907"/>
    </row>
    <row r="877" spans="3:6" ht="14.25" customHeight="1">
      <c r="C877" s="907"/>
      <c r="D877" s="907"/>
      <c r="E877" s="907"/>
      <c r="F877" s="907"/>
    </row>
    <row r="878" spans="3:6" ht="14.25" customHeight="1">
      <c r="C878" s="907"/>
      <c r="D878" s="907"/>
      <c r="E878" s="907"/>
      <c r="F878" s="907"/>
    </row>
    <row r="879" spans="3:6" ht="14.25" customHeight="1">
      <c r="C879" s="907"/>
      <c r="D879" s="907"/>
      <c r="E879" s="907"/>
      <c r="F879" s="907"/>
    </row>
    <row r="880" spans="3:6" ht="14.25" customHeight="1">
      <c r="C880" s="907"/>
      <c r="D880" s="907"/>
      <c r="E880" s="907"/>
      <c r="F880" s="907"/>
    </row>
    <row r="881" spans="3:6" ht="14.25" customHeight="1">
      <c r="C881" s="907"/>
      <c r="D881" s="907"/>
      <c r="E881" s="907"/>
      <c r="F881" s="907"/>
    </row>
    <row r="882" spans="3:6" ht="14.25" customHeight="1">
      <c r="C882" s="907"/>
      <c r="D882" s="907"/>
      <c r="E882" s="907"/>
      <c r="F882" s="907"/>
    </row>
    <row r="883" spans="3:6" ht="14.25" customHeight="1">
      <c r="C883" s="907"/>
      <c r="D883" s="907"/>
      <c r="E883" s="907"/>
      <c r="F883" s="907"/>
    </row>
    <row r="884" spans="3:6" ht="14.25" customHeight="1">
      <c r="C884" s="907"/>
      <c r="D884" s="907"/>
      <c r="E884" s="907"/>
      <c r="F884" s="907"/>
    </row>
    <row r="885" spans="3:6" ht="14.25" customHeight="1">
      <c r="C885" s="907"/>
      <c r="D885" s="907"/>
      <c r="E885" s="907"/>
      <c r="F885" s="907"/>
    </row>
    <row r="886" spans="3:6" ht="14.25" customHeight="1">
      <c r="C886" s="907"/>
      <c r="D886" s="907"/>
      <c r="E886" s="907"/>
      <c r="F886" s="907"/>
    </row>
    <row r="887" spans="3:6" ht="14.25" customHeight="1">
      <c r="C887" s="907"/>
      <c r="D887" s="907"/>
      <c r="E887" s="907"/>
      <c r="F887" s="907"/>
    </row>
    <row r="888" spans="3:6" ht="14.25" customHeight="1">
      <c r="C888" s="907"/>
      <c r="D888" s="907"/>
      <c r="E888" s="907"/>
      <c r="F888" s="907"/>
    </row>
    <row r="889" spans="3:6" ht="14.25" customHeight="1">
      <c r="C889" s="907"/>
      <c r="D889" s="907"/>
      <c r="E889" s="907"/>
      <c r="F889" s="907"/>
    </row>
    <row r="890" spans="3:6" ht="14.25" customHeight="1">
      <c r="C890" s="907"/>
      <c r="D890" s="907"/>
      <c r="E890" s="907"/>
      <c r="F890" s="907"/>
    </row>
    <row r="891" spans="3:6" ht="14.25" customHeight="1">
      <c r="C891" s="907"/>
      <c r="D891" s="907"/>
      <c r="E891" s="907"/>
      <c r="F891" s="907"/>
    </row>
    <row r="892" spans="3:6" ht="14.25" customHeight="1">
      <c r="C892" s="907"/>
      <c r="D892" s="907"/>
      <c r="E892" s="907"/>
      <c r="F892" s="907"/>
    </row>
    <row r="893" spans="3:6" ht="14.25" customHeight="1">
      <c r="C893" s="907"/>
      <c r="D893" s="907"/>
      <c r="E893" s="907"/>
      <c r="F893" s="907"/>
    </row>
    <row r="894" spans="3:6" ht="14.25" customHeight="1">
      <c r="C894" s="907"/>
      <c r="D894" s="907"/>
      <c r="E894" s="907"/>
      <c r="F894" s="907"/>
    </row>
    <row r="895" spans="3:6" ht="14.25" customHeight="1">
      <c r="C895" s="907"/>
      <c r="D895" s="907"/>
      <c r="E895" s="907"/>
      <c r="F895" s="907"/>
    </row>
    <row r="896" spans="3:6" ht="14.25" customHeight="1">
      <c r="C896" s="907"/>
      <c r="D896" s="907"/>
      <c r="E896" s="907"/>
      <c r="F896" s="907"/>
    </row>
    <row r="897" spans="3:6" ht="14.25" customHeight="1">
      <c r="C897" s="907"/>
      <c r="D897" s="907"/>
      <c r="E897" s="907"/>
      <c r="F897" s="907"/>
    </row>
    <row r="898" spans="3:6" ht="14.25" customHeight="1">
      <c r="C898" s="907"/>
      <c r="D898" s="907"/>
      <c r="E898" s="907"/>
      <c r="F898" s="907"/>
    </row>
    <row r="899" spans="3:6" ht="14.25" customHeight="1">
      <c r="C899" s="907"/>
      <c r="D899" s="907"/>
      <c r="E899" s="907"/>
      <c r="F899" s="907"/>
    </row>
    <row r="900" spans="3:6" ht="14.25" customHeight="1">
      <c r="C900" s="907"/>
      <c r="D900" s="907"/>
      <c r="E900" s="907"/>
      <c r="F900" s="907"/>
    </row>
    <row r="901" spans="3:6" ht="14.25" customHeight="1">
      <c r="C901" s="907"/>
      <c r="D901" s="907"/>
      <c r="E901" s="907"/>
      <c r="F901" s="907"/>
    </row>
    <row r="902" spans="3:6" ht="14.25" customHeight="1">
      <c r="C902" s="907"/>
      <c r="D902" s="907"/>
      <c r="E902" s="907"/>
      <c r="F902" s="907"/>
    </row>
    <row r="903" spans="3:6" ht="14.25" customHeight="1">
      <c r="C903" s="907"/>
      <c r="D903" s="907"/>
      <c r="E903" s="907"/>
      <c r="F903" s="907"/>
    </row>
    <row r="904" spans="3:6" ht="14.25" customHeight="1">
      <c r="C904" s="907"/>
      <c r="D904" s="907"/>
      <c r="E904" s="907"/>
      <c r="F904" s="907"/>
    </row>
    <row r="905" spans="3:6" ht="14.25" customHeight="1">
      <c r="C905" s="907"/>
      <c r="D905" s="907"/>
      <c r="E905" s="907"/>
      <c r="F905" s="907"/>
    </row>
    <row r="906" spans="3:6" ht="14.25" customHeight="1">
      <c r="C906" s="907"/>
      <c r="D906" s="907"/>
      <c r="E906" s="907"/>
      <c r="F906" s="907"/>
    </row>
    <row r="907" spans="3:6" ht="14.25" customHeight="1">
      <c r="C907" s="907"/>
      <c r="D907" s="907"/>
      <c r="E907" s="907"/>
      <c r="F907" s="907"/>
    </row>
    <row r="908" spans="3:6" ht="14.25" customHeight="1">
      <c r="C908" s="907"/>
      <c r="D908" s="907"/>
      <c r="E908" s="907"/>
      <c r="F908" s="907"/>
    </row>
    <row r="909" spans="3:6" ht="14.25" customHeight="1">
      <c r="C909" s="907"/>
      <c r="D909" s="907"/>
      <c r="E909" s="907"/>
      <c r="F909" s="907"/>
    </row>
    <row r="910" spans="3:6" ht="14.25" customHeight="1">
      <c r="C910" s="907"/>
      <c r="D910" s="907"/>
      <c r="E910" s="907"/>
      <c r="F910" s="907"/>
    </row>
    <row r="911" spans="3:6" ht="14.25" customHeight="1">
      <c r="C911" s="907"/>
      <c r="D911" s="907"/>
      <c r="E911" s="907"/>
      <c r="F911" s="907"/>
    </row>
    <row r="912" spans="3:6" ht="14.25" customHeight="1">
      <c r="C912" s="907"/>
      <c r="D912" s="907"/>
      <c r="E912" s="907"/>
      <c r="F912" s="907"/>
    </row>
    <row r="913" spans="3:6" ht="14.25" customHeight="1">
      <c r="C913" s="907"/>
      <c r="D913" s="907"/>
      <c r="E913" s="907"/>
      <c r="F913" s="907"/>
    </row>
    <row r="914" spans="3:6" ht="14.25" customHeight="1">
      <c r="C914" s="907"/>
      <c r="D914" s="907"/>
      <c r="E914" s="907"/>
      <c r="F914" s="907"/>
    </row>
    <row r="915" spans="3:6" ht="14.25" customHeight="1">
      <c r="C915" s="907"/>
      <c r="D915" s="907"/>
      <c r="E915" s="907"/>
      <c r="F915" s="907"/>
    </row>
    <row r="916" spans="3:6" ht="14.25" customHeight="1">
      <c r="C916" s="907"/>
      <c r="D916" s="907"/>
      <c r="E916" s="907"/>
      <c r="F916" s="907"/>
    </row>
    <row r="917" spans="3:6" ht="14.25" customHeight="1">
      <c r="C917" s="907"/>
      <c r="D917" s="907"/>
      <c r="E917" s="907"/>
      <c r="F917" s="907"/>
    </row>
    <row r="918" spans="3:6" ht="14.25" customHeight="1">
      <c r="C918" s="907"/>
      <c r="D918" s="907"/>
      <c r="E918" s="907"/>
      <c r="F918" s="907"/>
    </row>
    <row r="919" spans="3:6" ht="14.25" customHeight="1">
      <c r="C919" s="907"/>
      <c r="D919" s="907"/>
      <c r="E919" s="907"/>
      <c r="F919" s="907"/>
    </row>
    <row r="920" spans="3:6" ht="14.25" customHeight="1">
      <c r="C920" s="907"/>
      <c r="D920" s="907"/>
      <c r="E920" s="907"/>
      <c r="F920" s="907"/>
    </row>
    <row r="921" spans="3:6" ht="14.25" customHeight="1">
      <c r="C921" s="907"/>
      <c r="D921" s="907"/>
      <c r="E921" s="907"/>
      <c r="F921" s="907"/>
    </row>
    <row r="922" spans="3:6" ht="14.25" customHeight="1">
      <c r="C922" s="907"/>
      <c r="D922" s="907"/>
      <c r="E922" s="907"/>
      <c r="F922" s="907"/>
    </row>
    <row r="923" spans="3:6" ht="14.25" customHeight="1">
      <c r="C923" s="907"/>
      <c r="D923" s="907"/>
      <c r="E923" s="907"/>
      <c r="F923" s="907"/>
    </row>
    <row r="924" spans="3:6" ht="14.25" customHeight="1">
      <c r="C924" s="907"/>
      <c r="D924" s="907"/>
      <c r="E924" s="907"/>
      <c r="F924" s="907"/>
    </row>
    <row r="925" spans="3:6" ht="14.25" customHeight="1">
      <c r="C925" s="907"/>
      <c r="D925" s="907"/>
      <c r="E925" s="907"/>
      <c r="F925" s="907"/>
    </row>
    <row r="926" spans="3:6" ht="14.25" customHeight="1">
      <c r="C926" s="907"/>
      <c r="D926" s="907"/>
      <c r="E926" s="907"/>
      <c r="F926" s="907"/>
    </row>
    <row r="927" spans="3:6" ht="14.25" customHeight="1">
      <c r="C927" s="907"/>
      <c r="D927" s="907"/>
      <c r="E927" s="907"/>
      <c r="F927" s="907"/>
    </row>
    <row r="928" spans="3:6" ht="14.25" customHeight="1">
      <c r="C928" s="907"/>
      <c r="D928" s="907"/>
      <c r="E928" s="907"/>
      <c r="F928" s="907"/>
    </row>
    <row r="929" spans="3:6" ht="14.25" customHeight="1">
      <c r="C929" s="907"/>
      <c r="D929" s="907"/>
      <c r="E929" s="907"/>
      <c r="F929" s="907"/>
    </row>
    <row r="930" spans="3:6" ht="14.25" customHeight="1">
      <c r="C930" s="907"/>
      <c r="D930" s="907"/>
      <c r="E930" s="907"/>
      <c r="F930" s="907"/>
    </row>
    <row r="931" spans="3:6" ht="14.25" customHeight="1">
      <c r="C931" s="907"/>
      <c r="D931" s="907"/>
      <c r="E931" s="907"/>
      <c r="F931" s="907"/>
    </row>
    <row r="932" spans="3:6" ht="14.25" customHeight="1">
      <c r="C932" s="907"/>
      <c r="D932" s="907"/>
      <c r="E932" s="907"/>
      <c r="F932" s="907"/>
    </row>
    <row r="933" spans="3:6" ht="14.25" customHeight="1">
      <c r="C933" s="907"/>
      <c r="D933" s="907"/>
      <c r="E933" s="907"/>
      <c r="F933" s="907"/>
    </row>
    <row r="934" spans="3:6" ht="14.25" customHeight="1">
      <c r="C934" s="907"/>
      <c r="D934" s="907"/>
      <c r="E934" s="907"/>
      <c r="F934" s="907"/>
    </row>
    <row r="935" spans="3:6" ht="14.25" customHeight="1">
      <c r="C935" s="907"/>
      <c r="D935" s="907"/>
      <c r="E935" s="907"/>
      <c r="F935" s="907"/>
    </row>
    <row r="936" spans="3:6" ht="14.25" customHeight="1">
      <c r="C936" s="907"/>
      <c r="D936" s="907"/>
      <c r="E936" s="907"/>
      <c r="F936" s="907"/>
    </row>
    <row r="937" spans="3:6" ht="14.25" customHeight="1">
      <c r="C937" s="907"/>
      <c r="D937" s="907"/>
      <c r="E937" s="907"/>
      <c r="F937" s="907"/>
    </row>
    <row r="938" spans="3:6" ht="14.25" customHeight="1">
      <c r="C938" s="907"/>
      <c r="D938" s="907"/>
      <c r="E938" s="907"/>
      <c r="F938" s="907"/>
    </row>
    <row r="939" spans="3:6" ht="14.25" customHeight="1">
      <c r="C939" s="907"/>
      <c r="D939" s="907"/>
      <c r="E939" s="907"/>
      <c r="F939" s="907"/>
    </row>
    <row r="940" spans="3:6" ht="14.25" customHeight="1">
      <c r="C940" s="907"/>
      <c r="D940" s="907"/>
      <c r="E940" s="907"/>
      <c r="F940" s="907"/>
    </row>
    <row r="941" spans="3:6" ht="14.25" customHeight="1">
      <c r="C941" s="907"/>
      <c r="D941" s="907"/>
      <c r="E941" s="907"/>
      <c r="F941" s="907"/>
    </row>
    <row r="942" spans="3:6" ht="14.25" customHeight="1">
      <c r="C942" s="907"/>
      <c r="D942" s="907"/>
      <c r="E942" s="907"/>
      <c r="F942" s="907"/>
    </row>
    <row r="943" spans="3:6" ht="14.25" customHeight="1">
      <c r="C943" s="907"/>
      <c r="D943" s="907"/>
      <c r="E943" s="907"/>
      <c r="F943" s="907"/>
    </row>
    <row r="944" spans="3:6" ht="14.25" customHeight="1">
      <c r="C944" s="907"/>
      <c r="D944" s="907"/>
      <c r="E944" s="907"/>
      <c r="F944" s="907"/>
    </row>
    <row r="945" spans="3:6" ht="14.25" customHeight="1">
      <c r="C945" s="907"/>
      <c r="D945" s="907"/>
      <c r="E945" s="907"/>
      <c r="F945" s="907"/>
    </row>
    <row r="946" spans="3:6" ht="14.25" customHeight="1">
      <c r="C946" s="907"/>
      <c r="D946" s="907"/>
      <c r="E946" s="907"/>
      <c r="F946" s="907"/>
    </row>
    <row r="947" spans="3:6" ht="14.25" customHeight="1">
      <c r="C947" s="907"/>
      <c r="D947" s="907"/>
      <c r="E947" s="907"/>
      <c r="F947" s="907"/>
    </row>
    <row r="948" spans="3:6" ht="14.25" customHeight="1">
      <c r="C948" s="907"/>
      <c r="D948" s="907"/>
      <c r="E948" s="907"/>
      <c r="F948" s="907"/>
    </row>
    <row r="949" spans="3:6" ht="14.25" customHeight="1">
      <c r="C949" s="907"/>
      <c r="D949" s="907"/>
      <c r="E949" s="907"/>
      <c r="F949" s="907"/>
    </row>
    <row r="950" spans="3:6" ht="14.25" customHeight="1">
      <c r="C950" s="907"/>
      <c r="D950" s="907"/>
      <c r="E950" s="907"/>
      <c r="F950" s="907"/>
    </row>
    <row r="951" spans="3:6" ht="14.25" customHeight="1">
      <c r="C951" s="907"/>
      <c r="D951" s="907"/>
      <c r="E951" s="907"/>
      <c r="F951" s="907"/>
    </row>
    <row r="952" spans="3:6" ht="14.25" customHeight="1">
      <c r="C952" s="907"/>
      <c r="D952" s="907"/>
      <c r="E952" s="907"/>
      <c r="F952" s="907"/>
    </row>
    <row r="953" spans="3:6" ht="14.25" customHeight="1">
      <c r="C953" s="907"/>
      <c r="D953" s="907"/>
      <c r="E953" s="907"/>
      <c r="F953" s="907"/>
    </row>
    <row r="954" spans="3:6" ht="14.25" customHeight="1">
      <c r="C954" s="907"/>
      <c r="D954" s="907"/>
      <c r="E954" s="907"/>
      <c r="F954" s="907"/>
    </row>
    <row r="955" spans="3:6" ht="14.25" customHeight="1">
      <c r="C955" s="907"/>
      <c r="D955" s="907"/>
      <c r="E955" s="907"/>
      <c r="F955" s="907"/>
    </row>
    <row r="956" spans="3:6" ht="14.25" customHeight="1">
      <c r="C956" s="907"/>
      <c r="D956" s="907"/>
      <c r="E956" s="907"/>
      <c r="F956" s="907"/>
    </row>
    <row r="957" spans="3:6" ht="14.25" customHeight="1">
      <c r="C957" s="907"/>
      <c r="D957" s="907"/>
      <c r="E957" s="907"/>
      <c r="F957" s="907"/>
    </row>
    <row r="958" spans="3:6" ht="14.25" customHeight="1">
      <c r="C958" s="907"/>
      <c r="D958" s="907"/>
      <c r="E958" s="907"/>
      <c r="F958" s="907"/>
    </row>
    <row r="959" spans="3:6" ht="14.25" customHeight="1">
      <c r="C959" s="907"/>
      <c r="D959" s="907"/>
      <c r="E959" s="907"/>
      <c r="F959" s="907"/>
    </row>
    <row r="960" spans="3:6" ht="14.25" customHeight="1">
      <c r="C960" s="907"/>
      <c r="D960" s="907"/>
      <c r="E960" s="907"/>
      <c r="F960" s="907"/>
    </row>
    <row r="961" spans="3:6" ht="14.25" customHeight="1">
      <c r="C961" s="907"/>
      <c r="D961" s="907"/>
      <c r="E961" s="907"/>
      <c r="F961" s="907"/>
    </row>
    <row r="962" spans="3:6" ht="14.25" customHeight="1">
      <c r="C962" s="907"/>
      <c r="D962" s="907"/>
      <c r="E962" s="907"/>
      <c r="F962" s="907"/>
    </row>
    <row r="963" spans="3:6" ht="14.25" customHeight="1">
      <c r="C963" s="907"/>
      <c r="D963" s="907"/>
      <c r="E963" s="907"/>
      <c r="F963" s="907"/>
    </row>
    <row r="964" spans="3:6" ht="14.25" customHeight="1">
      <c r="C964" s="907"/>
      <c r="D964" s="907"/>
      <c r="E964" s="907"/>
      <c r="F964" s="907"/>
    </row>
    <row r="965" spans="3:6" ht="14.25" customHeight="1">
      <c r="C965" s="907"/>
      <c r="D965" s="907"/>
      <c r="E965" s="907"/>
      <c r="F965" s="907"/>
    </row>
    <row r="966" spans="3:6" ht="14.25" customHeight="1">
      <c r="C966" s="907"/>
      <c r="D966" s="907"/>
      <c r="E966" s="907"/>
      <c r="F966" s="907"/>
    </row>
    <row r="967" spans="3:6" ht="14.25" customHeight="1">
      <c r="C967" s="907"/>
      <c r="D967" s="907"/>
      <c r="E967" s="907"/>
      <c r="F967" s="907"/>
    </row>
    <row r="968" spans="3:6" ht="14.25" customHeight="1">
      <c r="C968" s="907"/>
      <c r="D968" s="907"/>
      <c r="E968" s="907"/>
      <c r="F968" s="907"/>
    </row>
    <row r="969" spans="3:6" ht="14.25" customHeight="1">
      <c r="C969" s="907"/>
      <c r="D969" s="907"/>
      <c r="E969" s="907"/>
      <c r="F969" s="907"/>
    </row>
    <row r="970" spans="3:6" ht="14.25" customHeight="1">
      <c r="C970" s="907"/>
      <c r="D970" s="907"/>
      <c r="E970" s="907"/>
      <c r="F970" s="907"/>
    </row>
    <row r="971" spans="3:6" ht="14.25" customHeight="1">
      <c r="C971" s="907"/>
      <c r="D971" s="907"/>
      <c r="E971" s="907"/>
      <c r="F971" s="907"/>
    </row>
    <row r="972" spans="3:6" ht="14.25" customHeight="1">
      <c r="C972" s="907"/>
      <c r="D972" s="907"/>
      <c r="E972" s="907"/>
      <c r="F972" s="907"/>
    </row>
    <row r="973" spans="3:6" ht="14.25" customHeight="1">
      <c r="C973" s="907"/>
      <c r="D973" s="907"/>
      <c r="E973" s="907"/>
      <c r="F973" s="907"/>
    </row>
    <row r="974" spans="3:6" ht="14.25" customHeight="1">
      <c r="C974" s="907"/>
      <c r="D974" s="907"/>
      <c r="E974" s="907"/>
      <c r="F974" s="907"/>
    </row>
    <row r="975" spans="3:6" ht="14.25" customHeight="1">
      <c r="C975" s="907"/>
      <c r="D975" s="907"/>
      <c r="E975" s="907"/>
      <c r="F975" s="907"/>
    </row>
    <row r="976" spans="3:6" ht="14.25" customHeight="1">
      <c r="C976" s="907"/>
      <c r="D976" s="907"/>
      <c r="E976" s="907"/>
      <c r="F976" s="907"/>
    </row>
    <row r="977" spans="3:6" ht="14.25" customHeight="1">
      <c r="C977" s="907"/>
      <c r="D977" s="907"/>
      <c r="E977" s="907"/>
      <c r="F977" s="907"/>
    </row>
    <row r="978" spans="3:6" ht="14.25" customHeight="1">
      <c r="C978" s="907"/>
      <c r="D978" s="907"/>
      <c r="E978" s="907"/>
      <c r="F978" s="907"/>
    </row>
    <row r="979" spans="3:6" ht="14.25" customHeight="1">
      <c r="C979" s="907"/>
      <c r="D979" s="907"/>
      <c r="E979" s="907"/>
      <c r="F979" s="907"/>
    </row>
    <row r="980" spans="3:6" ht="14.25" customHeight="1">
      <c r="C980" s="907"/>
      <c r="D980" s="907"/>
      <c r="E980" s="907"/>
      <c r="F980" s="907"/>
    </row>
    <row r="981" spans="3:6" ht="14.25" customHeight="1">
      <c r="C981" s="907"/>
      <c r="D981" s="907"/>
      <c r="E981" s="907"/>
      <c r="F981" s="907"/>
    </row>
    <row r="982" spans="3:6" ht="14.25" customHeight="1">
      <c r="C982" s="907"/>
      <c r="D982" s="907"/>
      <c r="E982" s="907"/>
      <c r="F982" s="907"/>
    </row>
    <row r="983" spans="3:6" ht="14.25" customHeight="1">
      <c r="C983" s="907"/>
      <c r="D983" s="907"/>
      <c r="E983" s="907"/>
      <c r="F983" s="907"/>
    </row>
    <row r="984" spans="3:6" ht="14.25" customHeight="1">
      <c r="C984" s="907"/>
      <c r="D984" s="907"/>
      <c r="E984" s="907"/>
      <c r="F984" s="907"/>
    </row>
    <row r="985" spans="3:6" ht="14.25" customHeight="1">
      <c r="C985" s="907"/>
      <c r="D985" s="907"/>
      <c r="E985" s="907"/>
      <c r="F985" s="907"/>
    </row>
    <row r="986" spans="3:6" ht="14.25" customHeight="1">
      <c r="C986" s="907"/>
      <c r="D986" s="907"/>
      <c r="E986" s="907"/>
      <c r="F986" s="907"/>
    </row>
    <row r="987" spans="3:6" ht="14.25" customHeight="1">
      <c r="C987" s="907"/>
      <c r="D987" s="907"/>
      <c r="E987" s="907"/>
      <c r="F987" s="907"/>
    </row>
    <row r="988" spans="3:6" ht="14.25" customHeight="1">
      <c r="C988" s="907"/>
      <c r="D988" s="907"/>
      <c r="E988" s="907"/>
      <c r="F988" s="907"/>
    </row>
    <row r="989" spans="3:6" ht="14.25" customHeight="1">
      <c r="C989" s="907"/>
      <c r="D989" s="907"/>
      <c r="E989" s="907"/>
      <c r="F989" s="907"/>
    </row>
    <row r="990" spans="3:6" ht="14.25" customHeight="1">
      <c r="C990" s="907"/>
      <c r="D990" s="907"/>
      <c r="E990" s="907"/>
      <c r="F990" s="907"/>
    </row>
    <row r="991" spans="3:6" ht="14.25" customHeight="1">
      <c r="C991" s="907"/>
      <c r="D991" s="907"/>
      <c r="E991" s="907"/>
      <c r="F991" s="907"/>
    </row>
    <row r="992" spans="3:6" ht="14.25" customHeight="1">
      <c r="C992" s="907"/>
      <c r="D992" s="907"/>
      <c r="E992" s="907"/>
      <c r="F992" s="907"/>
    </row>
    <row r="993" spans="3:6" ht="14.25" customHeight="1">
      <c r="C993" s="907"/>
      <c r="D993" s="907"/>
      <c r="E993" s="907"/>
      <c r="F993" s="907"/>
    </row>
    <row r="994" spans="3:6" ht="14.25" customHeight="1">
      <c r="C994" s="907"/>
      <c r="D994" s="907"/>
      <c r="E994" s="907"/>
      <c r="F994" s="907"/>
    </row>
    <row r="995" spans="3:6" ht="14.25" customHeight="1">
      <c r="C995" s="907"/>
      <c r="D995" s="907"/>
      <c r="E995" s="907"/>
      <c r="F995" s="907"/>
    </row>
    <row r="996" spans="3:6" ht="14.25" customHeight="1">
      <c r="C996" s="907"/>
      <c r="D996" s="907"/>
      <c r="E996" s="907"/>
      <c r="F996" s="907"/>
    </row>
    <row r="997" spans="3:6" ht="14.25" customHeight="1">
      <c r="C997" s="907"/>
      <c r="D997" s="907"/>
      <c r="E997" s="907"/>
      <c r="F997" s="907"/>
    </row>
    <row r="998" spans="3:6" ht="14.25" customHeight="1">
      <c r="C998" s="907"/>
      <c r="D998" s="907"/>
      <c r="E998" s="907"/>
      <c r="F998" s="907"/>
    </row>
    <row r="999" spans="3:6" ht="14.25" customHeight="1">
      <c r="C999" s="907"/>
      <c r="D999" s="907"/>
      <c r="E999" s="907"/>
      <c r="F999" s="907"/>
    </row>
    <row r="1000" spans="3:6" ht="14.25" customHeight="1">
      <c r="C1000" s="907"/>
      <c r="D1000" s="907"/>
      <c r="E1000" s="907"/>
      <c r="F1000" s="907"/>
    </row>
  </sheetData>
  <sheetProtection algorithmName="SHA-512" hashValue="xiubUATNTjOSToLVYxelWNNDvIfv1UYpQqivKO7DgyBfkntJ7pQihsEqR0xXyx/ZkGHWGAGh1Gn3RIu6/fJTGA==" saltValue="EZiU/hBGKoqX63qR2fyCTA==" spinCount="100000" sheet="1" objects="1" scenarios="1"/>
  <mergeCells count="91">
    <mergeCell ref="B98:H98"/>
    <mergeCell ref="B74:F74"/>
    <mergeCell ref="B76:F76"/>
    <mergeCell ref="B79:D79"/>
    <mergeCell ref="B80:D80"/>
    <mergeCell ref="B85:D85"/>
    <mergeCell ref="I99:J99"/>
    <mergeCell ref="K99:L99"/>
    <mergeCell ref="B122:L122"/>
    <mergeCell ref="B123:L123"/>
    <mergeCell ref="B124:L124"/>
    <mergeCell ref="B99:B100"/>
    <mergeCell ref="C99:D99"/>
    <mergeCell ref="E99:F99"/>
    <mergeCell ref="G99:H99"/>
    <mergeCell ref="B125:L125"/>
    <mergeCell ref="B127:F127"/>
    <mergeCell ref="B128:B129"/>
    <mergeCell ref="C128:C129"/>
    <mergeCell ref="D128:F128"/>
    <mergeCell ref="C147:I147"/>
    <mergeCell ref="C148:I148"/>
    <mergeCell ref="B134:F134"/>
    <mergeCell ref="B135:F135"/>
    <mergeCell ref="B136:F136"/>
    <mergeCell ref="B137:F137"/>
    <mergeCell ref="B138:F138"/>
    <mergeCell ref="B140:L140"/>
    <mergeCell ref="C141:I141"/>
    <mergeCell ref="C142:I142"/>
    <mergeCell ref="C143:I143"/>
    <mergeCell ref="C144:I144"/>
    <mergeCell ref="C145:I145"/>
    <mergeCell ref="C146:I146"/>
    <mergeCell ref="B2:L2"/>
    <mergeCell ref="B4:K4"/>
    <mergeCell ref="B6:K6"/>
    <mergeCell ref="B7:L7"/>
    <mergeCell ref="B8:J8"/>
    <mergeCell ref="B9:K9"/>
    <mergeCell ref="B11:L11"/>
    <mergeCell ref="B12:B13"/>
    <mergeCell ref="C12:C13"/>
    <mergeCell ref="D12:G12"/>
    <mergeCell ref="H12:J12"/>
    <mergeCell ref="K12:M12"/>
    <mergeCell ref="N12:P12"/>
    <mergeCell ref="B14:P14"/>
    <mergeCell ref="B17:P17"/>
    <mergeCell ref="B20:O20"/>
    <mergeCell ref="B21:O21"/>
    <mergeCell ref="B22:O22"/>
    <mergeCell ref="B24:J24"/>
    <mergeCell ref="B27:H27"/>
    <mergeCell ref="B28:H28"/>
    <mergeCell ref="B30:L30"/>
    <mergeCell ref="D31:F31"/>
    <mergeCell ref="G31:I31"/>
    <mergeCell ref="J31:L31"/>
    <mergeCell ref="B33:L33"/>
    <mergeCell ref="B37:L37"/>
    <mergeCell ref="B41:L41"/>
    <mergeCell ref="B42:L42"/>
    <mergeCell ref="B44:N44"/>
    <mergeCell ref="B45:B46"/>
    <mergeCell ref="C45:E45"/>
    <mergeCell ref="F45:H45"/>
    <mergeCell ref="B52:H52"/>
    <mergeCell ref="B53:H53"/>
    <mergeCell ref="B54:H54"/>
    <mergeCell ref="B55:H55"/>
    <mergeCell ref="B57:I57"/>
    <mergeCell ref="B61:G61"/>
    <mergeCell ref="B62:G62"/>
    <mergeCell ref="B64:F64"/>
    <mergeCell ref="B65:B66"/>
    <mergeCell ref="I88:J88"/>
    <mergeCell ref="B88:B89"/>
    <mergeCell ref="C88:D88"/>
    <mergeCell ref="E88:F88"/>
    <mergeCell ref="G88:H88"/>
    <mergeCell ref="C65:D65"/>
    <mergeCell ref="E65:F65"/>
    <mergeCell ref="B71:F71"/>
    <mergeCell ref="B72:F72"/>
    <mergeCell ref="B73:F73"/>
    <mergeCell ref="K88:L88"/>
    <mergeCell ref="B93:L93"/>
    <mergeCell ref="B94:L94"/>
    <mergeCell ref="B95:L95"/>
    <mergeCell ref="B96:L96"/>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AE5E3"/>
  </sheetPr>
  <dimension ref="A1:Z1000"/>
  <sheetViews>
    <sheetView showGridLines="0" workbookViewId="0">
      <selection activeCell="C1" sqref="C1"/>
    </sheetView>
  </sheetViews>
  <sheetFormatPr defaultColWidth="14.453125" defaultRowHeight="15" customHeight="1"/>
  <cols>
    <col min="1" max="1" width="1.54296875" customWidth="1"/>
    <col min="2" max="2" width="37.54296875" customWidth="1"/>
    <col min="3" max="7" width="16.54296875" customWidth="1"/>
    <col min="8" max="8" width="14.54296875" customWidth="1"/>
    <col min="9" max="9" width="15.54296875" customWidth="1"/>
    <col min="10" max="11" width="14.54296875" customWidth="1"/>
    <col min="12" max="26" width="8.54296875" customWidth="1"/>
  </cols>
  <sheetData>
    <row r="1" spans="1:26" ht="70.5" customHeight="1">
      <c r="B1" s="189"/>
    </row>
    <row r="2" spans="1:26" ht="15" customHeight="1">
      <c r="A2" s="58"/>
      <c r="B2" s="1404" t="s">
        <v>1461</v>
      </c>
      <c r="C2" s="1279"/>
      <c r="D2" s="1279"/>
      <c r="E2" s="1279"/>
      <c r="F2" s="1279"/>
      <c r="G2" s="1279"/>
      <c r="H2" s="1279"/>
      <c r="I2" s="1279"/>
      <c r="J2" s="1279"/>
      <c r="K2" s="1279"/>
      <c r="L2" s="1279"/>
      <c r="M2" s="58"/>
      <c r="N2" s="58"/>
      <c r="O2" s="58"/>
      <c r="P2" s="58"/>
      <c r="Q2" s="58"/>
      <c r="R2" s="58"/>
      <c r="S2" s="58"/>
      <c r="T2" s="58"/>
      <c r="U2" s="58"/>
      <c r="V2" s="58"/>
      <c r="W2" s="58"/>
      <c r="X2" s="58"/>
      <c r="Y2" s="58"/>
      <c r="Z2" s="58"/>
    </row>
    <row r="3" spans="1:26" ht="11.25" customHeight="1">
      <c r="B3" s="193"/>
      <c r="C3" s="193"/>
      <c r="D3" s="193"/>
      <c r="E3" s="193"/>
      <c r="F3" s="193"/>
      <c r="G3" s="268"/>
      <c r="H3" s="268"/>
      <c r="I3" s="268"/>
    </row>
    <row r="4" spans="1:26" ht="18.5" customHeight="1">
      <c r="B4" s="1280" t="s">
        <v>2052</v>
      </c>
      <c r="C4" s="1281"/>
      <c r="D4" s="1281"/>
      <c r="E4" s="1281"/>
      <c r="F4" s="1281"/>
      <c r="G4" s="1281"/>
      <c r="H4" s="1281"/>
      <c r="I4" s="1281"/>
    </row>
    <row r="5" spans="1:26" ht="9" customHeight="1">
      <c r="B5" s="194"/>
      <c r="C5" s="194"/>
      <c r="D5" s="194"/>
      <c r="E5" s="194"/>
      <c r="F5" s="194"/>
      <c r="G5" s="194"/>
      <c r="H5" s="194"/>
      <c r="I5" s="194"/>
      <c r="J5" s="194"/>
      <c r="K5" s="194"/>
      <c r="L5" s="194"/>
      <c r="P5" s="58"/>
    </row>
    <row r="6" spans="1:26" ht="14.25" customHeight="1">
      <c r="B6" s="1348" t="s">
        <v>2053</v>
      </c>
      <c r="C6" s="1279"/>
      <c r="D6" s="1279"/>
      <c r="E6" s="1279"/>
      <c r="F6" s="1279"/>
      <c r="G6" s="1279"/>
      <c r="H6" s="1279"/>
      <c r="I6" s="1279"/>
      <c r="J6" s="265"/>
      <c r="K6" s="265"/>
      <c r="L6" s="194"/>
      <c r="P6" s="58"/>
    </row>
    <row r="7" spans="1:26" ht="9" customHeight="1">
      <c r="B7" s="194"/>
      <c r="C7" s="194"/>
      <c r="D7" s="194"/>
      <c r="E7" s="194"/>
      <c r="F7" s="194"/>
      <c r="G7" s="194"/>
      <c r="H7" s="194"/>
      <c r="I7" s="194"/>
      <c r="J7" s="194"/>
      <c r="K7" s="194"/>
      <c r="L7" s="194"/>
      <c r="P7" s="58"/>
    </row>
    <row r="8" spans="1:26" ht="14.25" customHeight="1">
      <c r="B8" s="1410" t="s">
        <v>2054</v>
      </c>
      <c r="C8" s="1279"/>
      <c r="D8" s="1279"/>
      <c r="E8" s="1279"/>
      <c r="F8" s="1279"/>
      <c r="G8" s="1279"/>
      <c r="H8" s="1279"/>
      <c r="I8" s="1279"/>
    </row>
    <row r="9" spans="1:26" ht="26">
      <c r="B9" s="1032"/>
      <c r="C9" s="1033" t="s">
        <v>1206</v>
      </c>
      <c r="D9" s="1033" t="s">
        <v>2055</v>
      </c>
      <c r="E9" s="1033" t="s">
        <v>2056</v>
      </c>
      <c r="F9" s="1033" t="s">
        <v>27</v>
      </c>
      <c r="G9" s="1033" t="s">
        <v>46</v>
      </c>
      <c r="H9" s="1033" t="s">
        <v>2057</v>
      </c>
      <c r="I9" s="1033" t="s">
        <v>2058</v>
      </c>
      <c r="J9" s="1033" t="s">
        <v>2059</v>
      </c>
      <c r="K9" s="1034" t="s">
        <v>2060</v>
      </c>
    </row>
    <row r="10" spans="1:26" ht="14.25" customHeight="1">
      <c r="B10" s="1035">
        <v>2025</v>
      </c>
      <c r="C10" s="1036"/>
      <c r="D10" s="1036"/>
      <c r="E10" s="1036"/>
      <c r="F10" s="1036"/>
      <c r="G10" s="1036"/>
      <c r="H10" s="1036"/>
      <c r="I10" s="1036"/>
      <c r="J10" s="1036"/>
      <c r="K10" s="1037"/>
    </row>
    <row r="11" spans="1:26" ht="14.25" customHeight="1">
      <c r="B11" s="1038" t="s">
        <v>1413</v>
      </c>
      <c r="C11" s="1039">
        <v>0</v>
      </c>
      <c r="D11" s="1039">
        <v>0</v>
      </c>
      <c r="E11" s="1039">
        <v>0</v>
      </c>
      <c r="F11" s="1039">
        <v>0</v>
      </c>
      <c r="G11" s="1039">
        <v>0</v>
      </c>
      <c r="H11" s="1039">
        <v>0</v>
      </c>
      <c r="I11" s="1039">
        <v>0</v>
      </c>
      <c r="J11" s="1039">
        <v>0</v>
      </c>
      <c r="K11" s="1039">
        <v>0</v>
      </c>
    </row>
    <row r="12" spans="1:26" ht="14.25" customHeight="1">
      <c r="B12" s="1038" t="s">
        <v>1419</v>
      </c>
      <c r="C12" s="1039">
        <v>0</v>
      </c>
      <c r="D12" s="1039">
        <v>0</v>
      </c>
      <c r="E12" s="1039">
        <v>0</v>
      </c>
      <c r="F12" s="1039">
        <v>0</v>
      </c>
      <c r="G12" s="1039">
        <v>0</v>
      </c>
      <c r="H12" s="1039">
        <v>0</v>
      </c>
      <c r="I12" s="1039">
        <v>0</v>
      </c>
      <c r="J12" s="555">
        <v>1</v>
      </c>
      <c r="K12" s="1039">
        <v>0</v>
      </c>
    </row>
    <row r="13" spans="1:26" ht="14.25" customHeight="1">
      <c r="B13" s="1038" t="s">
        <v>1420</v>
      </c>
      <c r="C13" s="1039">
        <v>0</v>
      </c>
      <c r="D13" s="1039">
        <v>0</v>
      </c>
      <c r="E13" s="1039">
        <v>0</v>
      </c>
      <c r="F13" s="1039">
        <v>0</v>
      </c>
      <c r="G13" s="1039">
        <v>0</v>
      </c>
      <c r="H13" s="1039">
        <v>0</v>
      </c>
      <c r="I13" s="1039">
        <v>0</v>
      </c>
      <c r="J13" s="1039">
        <v>0</v>
      </c>
      <c r="K13" s="1039">
        <v>0</v>
      </c>
    </row>
    <row r="14" spans="1:26" ht="14.25" customHeight="1">
      <c r="B14" s="1038" t="s">
        <v>1421</v>
      </c>
      <c r="C14" s="1039">
        <v>0</v>
      </c>
      <c r="D14" s="1039">
        <v>0</v>
      </c>
      <c r="E14" s="1039">
        <v>0</v>
      </c>
      <c r="F14" s="1039">
        <v>0</v>
      </c>
      <c r="G14" s="1039">
        <v>0</v>
      </c>
      <c r="H14" s="1039">
        <v>0</v>
      </c>
      <c r="I14" s="1039">
        <v>0</v>
      </c>
      <c r="J14" s="1039">
        <v>0</v>
      </c>
      <c r="K14" s="1039">
        <v>0</v>
      </c>
    </row>
    <row r="15" spans="1:26" ht="14.25" customHeight="1">
      <c r="B15" s="1038" t="s">
        <v>1845</v>
      </c>
      <c r="C15" s="1039">
        <v>0</v>
      </c>
      <c r="D15" s="1039">
        <v>0</v>
      </c>
      <c r="E15" s="1039">
        <v>0</v>
      </c>
      <c r="F15" s="1039">
        <v>0</v>
      </c>
      <c r="G15" s="1039">
        <v>0</v>
      </c>
      <c r="H15" s="1039">
        <v>0</v>
      </c>
      <c r="I15" s="1039">
        <v>0</v>
      </c>
      <c r="J15" s="1039">
        <v>0</v>
      </c>
      <c r="K15" s="1039">
        <v>0</v>
      </c>
    </row>
    <row r="16" spans="1:26" ht="14.25" customHeight="1">
      <c r="B16" s="1040" t="s">
        <v>2061</v>
      </c>
      <c r="C16" s="1041">
        <v>0</v>
      </c>
      <c r="D16" s="1041">
        <v>0</v>
      </c>
      <c r="E16" s="1041">
        <v>0</v>
      </c>
      <c r="F16" s="1041">
        <v>0</v>
      </c>
      <c r="G16" s="1041">
        <v>0</v>
      </c>
      <c r="H16" s="1041">
        <v>0</v>
      </c>
      <c r="I16" s="1041">
        <v>0</v>
      </c>
      <c r="J16" s="1041">
        <v>1</v>
      </c>
      <c r="K16" s="1041">
        <v>0</v>
      </c>
    </row>
    <row r="17" spans="2:11" ht="14.25" customHeight="1">
      <c r="B17" s="1035">
        <v>2024</v>
      </c>
      <c r="C17" s="1036"/>
      <c r="D17" s="1036"/>
      <c r="E17" s="1036"/>
      <c r="F17" s="1036"/>
      <c r="G17" s="1036"/>
      <c r="H17" s="1036"/>
      <c r="I17" s="1036"/>
      <c r="J17" s="1036"/>
      <c r="K17" s="1037"/>
    </row>
    <row r="18" spans="2:11" ht="14.25" customHeight="1">
      <c r="B18" s="1042" t="s">
        <v>1413</v>
      </c>
      <c r="C18" s="1043">
        <v>0</v>
      </c>
      <c r="D18" s="559">
        <v>0</v>
      </c>
      <c r="E18" s="559">
        <v>0</v>
      </c>
      <c r="F18" s="559">
        <v>0</v>
      </c>
      <c r="G18" s="559">
        <v>0</v>
      </c>
      <c r="H18" s="559">
        <v>0</v>
      </c>
      <c r="I18" s="559">
        <v>0</v>
      </c>
      <c r="J18" s="559">
        <v>0</v>
      </c>
      <c r="K18" s="1044">
        <v>0</v>
      </c>
    </row>
    <row r="19" spans="2:11" ht="14.25" customHeight="1">
      <c r="B19" s="1042" t="s">
        <v>1419</v>
      </c>
      <c r="C19" s="1043">
        <v>2</v>
      </c>
      <c r="D19" s="559">
        <v>0</v>
      </c>
      <c r="E19" s="559">
        <v>0</v>
      </c>
      <c r="F19" s="559">
        <v>0</v>
      </c>
      <c r="G19" s="559">
        <v>0</v>
      </c>
      <c r="H19" s="559">
        <v>1</v>
      </c>
      <c r="I19" s="559">
        <v>0</v>
      </c>
      <c r="J19" s="559">
        <v>1</v>
      </c>
      <c r="K19" s="1044">
        <v>0</v>
      </c>
    </row>
    <row r="20" spans="2:11" ht="14.25" customHeight="1">
      <c r="B20" s="1042" t="s">
        <v>1420</v>
      </c>
      <c r="C20" s="1043">
        <v>0</v>
      </c>
      <c r="D20" s="559">
        <v>0</v>
      </c>
      <c r="E20" s="559">
        <v>0</v>
      </c>
      <c r="F20" s="559">
        <v>0</v>
      </c>
      <c r="G20" s="559">
        <v>0</v>
      </c>
      <c r="H20" s="559">
        <v>0</v>
      </c>
      <c r="I20" s="559">
        <v>0</v>
      </c>
      <c r="J20" s="559">
        <v>0</v>
      </c>
      <c r="K20" s="1044">
        <v>0</v>
      </c>
    </row>
    <row r="21" spans="2:11" ht="14.25" customHeight="1">
      <c r="B21" s="1045" t="s">
        <v>1421</v>
      </c>
      <c r="C21" s="1043">
        <v>0</v>
      </c>
      <c r="D21" s="559">
        <v>0</v>
      </c>
      <c r="E21" s="559">
        <v>0</v>
      </c>
      <c r="F21" s="559">
        <v>0</v>
      </c>
      <c r="G21" s="559">
        <v>0</v>
      </c>
      <c r="H21" s="559">
        <v>0</v>
      </c>
      <c r="I21" s="559">
        <v>0</v>
      </c>
      <c r="J21" s="559">
        <v>0</v>
      </c>
      <c r="K21" s="1044">
        <v>0</v>
      </c>
    </row>
    <row r="22" spans="2:11" ht="14.25" customHeight="1">
      <c r="B22" s="1046" t="s">
        <v>1845</v>
      </c>
      <c r="C22" s="1043">
        <v>0</v>
      </c>
      <c r="D22" s="559">
        <v>0</v>
      </c>
      <c r="E22" s="559">
        <v>0</v>
      </c>
      <c r="F22" s="559">
        <v>0</v>
      </c>
      <c r="G22" s="559">
        <v>0</v>
      </c>
      <c r="H22" s="559">
        <v>0</v>
      </c>
      <c r="I22" s="559">
        <v>0</v>
      </c>
      <c r="J22" s="559">
        <v>0</v>
      </c>
      <c r="K22" s="1044">
        <v>0</v>
      </c>
    </row>
    <row r="23" spans="2:11" ht="14.25" customHeight="1">
      <c r="B23" s="1047" t="s">
        <v>1206</v>
      </c>
      <c r="C23" s="1048">
        <v>2</v>
      </c>
      <c r="D23" s="1048">
        <v>0</v>
      </c>
      <c r="E23" s="1048">
        <v>0</v>
      </c>
      <c r="F23" s="1048">
        <v>0</v>
      </c>
      <c r="G23" s="1048">
        <v>0</v>
      </c>
      <c r="H23" s="1048">
        <v>1</v>
      </c>
      <c r="I23" s="1048">
        <v>0</v>
      </c>
      <c r="J23" s="1048">
        <v>1</v>
      </c>
      <c r="K23" s="1049">
        <v>0</v>
      </c>
    </row>
    <row r="24" spans="2:11" ht="15" customHeight="1">
      <c r="B24" s="1608" t="s">
        <v>2062</v>
      </c>
      <c r="C24" s="1609"/>
      <c r="D24" s="1609"/>
      <c r="E24" s="1609"/>
      <c r="F24" s="1609"/>
      <c r="G24" s="1609"/>
      <c r="H24" s="1609"/>
      <c r="I24" s="1609"/>
      <c r="J24" s="1609"/>
      <c r="K24" s="1609"/>
    </row>
    <row r="25" spans="2:11" ht="14.25" customHeight="1">
      <c r="B25" s="1348" t="s">
        <v>2063</v>
      </c>
      <c r="C25" s="1279"/>
      <c r="D25" s="1279"/>
      <c r="E25" s="1279"/>
      <c r="F25" s="1279"/>
      <c r="G25" s="1279"/>
      <c r="H25" s="1279"/>
      <c r="I25" s="1279"/>
      <c r="J25" s="1279"/>
      <c r="K25" s="1279"/>
    </row>
    <row r="26" spans="2:11" ht="12" customHeight="1">
      <c r="B26" s="1348" t="s">
        <v>2064</v>
      </c>
      <c r="C26" s="1279"/>
      <c r="D26" s="1279"/>
      <c r="E26" s="1279"/>
      <c r="F26" s="1279"/>
      <c r="G26" s="1279"/>
      <c r="H26" s="1279"/>
      <c r="I26" s="1279"/>
      <c r="J26" s="1279"/>
      <c r="K26" s="1279"/>
    </row>
    <row r="27" spans="2:11" ht="9" customHeight="1"/>
    <row r="28" spans="2:11" ht="14.25" customHeight="1">
      <c r="B28" s="1405" t="s">
        <v>2065</v>
      </c>
      <c r="C28" s="1279"/>
      <c r="D28" s="1279"/>
      <c r="E28" s="1279"/>
      <c r="F28" s="1279"/>
      <c r="G28" s="1279"/>
      <c r="H28" s="1279"/>
      <c r="I28" s="1279"/>
    </row>
    <row r="29" spans="2:11" ht="14.25" customHeight="1">
      <c r="B29" s="1050"/>
      <c r="C29" s="1033">
        <v>2025</v>
      </c>
      <c r="D29" s="1033">
        <v>2024</v>
      </c>
      <c r="E29" s="1033">
        <v>2023</v>
      </c>
      <c r="F29" s="1033">
        <v>2022</v>
      </c>
      <c r="G29" s="1051">
        <v>2021</v>
      </c>
    </row>
    <row r="30" spans="2:11" ht="14.25" customHeight="1">
      <c r="B30" s="1052" t="s">
        <v>2066</v>
      </c>
      <c r="C30" s="1053">
        <v>0</v>
      </c>
      <c r="D30" s="1053">
        <v>0</v>
      </c>
      <c r="E30" s="1053">
        <v>0</v>
      </c>
      <c r="F30" s="1053">
        <v>1</v>
      </c>
      <c r="G30" s="1054">
        <v>0</v>
      </c>
    </row>
    <row r="31" spans="2:11" ht="42" customHeight="1">
      <c r="B31" s="1608" t="s">
        <v>2067</v>
      </c>
      <c r="C31" s="1609"/>
      <c r="D31" s="1609"/>
      <c r="E31" s="1609"/>
      <c r="F31" s="1609"/>
      <c r="G31" s="1609"/>
      <c r="H31" s="400"/>
      <c r="I31" s="400"/>
    </row>
    <row r="32" spans="2:11" ht="14.25" customHeight="1">
      <c r="B32" s="1383" t="s">
        <v>2068</v>
      </c>
      <c r="C32" s="1279"/>
      <c r="D32" s="1279"/>
      <c r="E32" s="1279"/>
      <c r="F32" s="1279"/>
      <c r="G32" s="1279"/>
      <c r="H32" s="400"/>
      <c r="I32" s="400"/>
    </row>
    <row r="33" spans="2:9" ht="14.25" customHeight="1">
      <c r="B33" s="1383"/>
      <c r="C33" s="1279"/>
      <c r="D33" s="1279"/>
      <c r="E33" s="1279"/>
      <c r="F33" s="1279"/>
      <c r="G33" s="1279"/>
      <c r="H33" s="1279"/>
      <c r="I33" s="1279"/>
    </row>
    <row r="34" spans="2:9" ht="15.75" customHeight="1">
      <c r="B34" s="1384" t="s">
        <v>2069</v>
      </c>
      <c r="C34" s="1279"/>
      <c r="D34" s="1279"/>
      <c r="E34" s="1279"/>
      <c r="F34" s="1279"/>
    </row>
    <row r="35" spans="2:9" ht="15.75" customHeight="1">
      <c r="B35" s="1398" t="s">
        <v>2070</v>
      </c>
      <c r="C35" s="1605" t="s">
        <v>2071</v>
      </c>
      <c r="D35" s="1495"/>
      <c r="E35" s="1499" t="s">
        <v>1806</v>
      </c>
      <c r="F35" s="1495"/>
      <c r="G35" s="1499" t="s">
        <v>1807</v>
      </c>
      <c r="H35" s="1382"/>
    </row>
    <row r="36" spans="2:9" ht="15" customHeight="1">
      <c r="B36" s="1432"/>
      <c r="C36" s="1055" t="s">
        <v>278</v>
      </c>
      <c r="D36" s="1055" t="s">
        <v>1885</v>
      </c>
      <c r="E36" s="1055" t="s">
        <v>278</v>
      </c>
      <c r="F36" s="1055" t="s">
        <v>1885</v>
      </c>
      <c r="G36" s="1055" t="s">
        <v>278</v>
      </c>
      <c r="H36" s="1056" t="s">
        <v>1885</v>
      </c>
    </row>
    <row r="37" spans="2:9" ht="15" customHeight="1">
      <c r="B37" s="1035">
        <v>2025</v>
      </c>
      <c r="C37" s="1057"/>
      <c r="D37" s="1057"/>
      <c r="E37" s="1058"/>
      <c r="F37" s="1058"/>
      <c r="G37" s="1058"/>
      <c r="H37" s="1059"/>
    </row>
    <row r="38" spans="2:9" ht="14.25" customHeight="1">
      <c r="B38" s="1038" t="s">
        <v>1413</v>
      </c>
      <c r="C38" s="918">
        <v>548</v>
      </c>
      <c r="D38" s="1060">
        <v>0.94158075601374569</v>
      </c>
      <c r="E38" s="918">
        <v>120</v>
      </c>
      <c r="F38" s="1060">
        <v>0.967741935483871</v>
      </c>
      <c r="G38" s="598">
        <v>428</v>
      </c>
      <c r="H38" s="1061">
        <v>0.93449781659388642</v>
      </c>
    </row>
    <row r="39" spans="2:9" ht="15" customHeight="1">
      <c r="B39" s="1038" t="s">
        <v>1419</v>
      </c>
      <c r="C39" s="1062">
        <v>1404</v>
      </c>
      <c r="D39" s="1060">
        <v>0.9</v>
      </c>
      <c r="E39" s="1062">
        <v>237</v>
      </c>
      <c r="F39" s="1060">
        <v>0.90804597701149425</v>
      </c>
      <c r="G39" s="505">
        <v>1167</v>
      </c>
      <c r="H39" s="1061">
        <v>0.89838337182448036</v>
      </c>
    </row>
    <row r="40" spans="2:9" ht="14.25" customHeight="1">
      <c r="B40" s="1038" t="s">
        <v>1420</v>
      </c>
      <c r="C40" s="918">
        <v>629</v>
      </c>
      <c r="D40" s="1060">
        <v>0.37552238805970151</v>
      </c>
      <c r="E40" s="918">
        <v>247</v>
      </c>
      <c r="F40" s="1060">
        <v>0.54166666666666663</v>
      </c>
      <c r="G40" s="598">
        <v>382</v>
      </c>
      <c r="H40" s="1061">
        <v>0.31337161607875308</v>
      </c>
    </row>
    <row r="41" spans="2:9" ht="14.25" customHeight="1">
      <c r="B41" s="1038" t="s">
        <v>1421</v>
      </c>
      <c r="C41" s="918">
        <v>582</v>
      </c>
      <c r="D41" s="1060">
        <v>0.72029702970297027</v>
      </c>
      <c r="E41" s="918">
        <v>167</v>
      </c>
      <c r="F41" s="1060">
        <v>0.89784946236559138</v>
      </c>
      <c r="G41" s="598">
        <v>415</v>
      </c>
      <c r="H41" s="1061">
        <v>0.66720257234726688</v>
      </c>
    </row>
    <row r="42" spans="2:9" ht="14.25" customHeight="1">
      <c r="B42" s="1038" t="s">
        <v>1845</v>
      </c>
      <c r="C42" s="1062">
        <v>1508</v>
      </c>
      <c r="D42" s="1060">
        <v>1</v>
      </c>
      <c r="E42" s="1062">
        <v>274</v>
      </c>
      <c r="F42" s="1060">
        <v>1</v>
      </c>
      <c r="G42" s="505">
        <v>1234</v>
      </c>
      <c r="H42" s="1061">
        <v>1</v>
      </c>
    </row>
    <row r="43" spans="2:9" ht="14.25" customHeight="1">
      <c r="B43" s="1040" t="s">
        <v>2061</v>
      </c>
      <c r="C43" s="1063">
        <v>4671</v>
      </c>
      <c r="D43" s="1064">
        <v>0.76161747921082668</v>
      </c>
      <c r="E43" s="1065">
        <v>1045</v>
      </c>
      <c r="F43" s="1066">
        <v>0.80322828593389706</v>
      </c>
      <c r="G43" s="1067">
        <v>3626</v>
      </c>
      <c r="H43" s="1068">
        <v>0.7504139072847682</v>
      </c>
    </row>
    <row r="44" spans="2:9" ht="15" customHeight="1">
      <c r="B44" s="1035">
        <v>2024</v>
      </c>
      <c r="C44" s="1057"/>
      <c r="D44" s="1057"/>
      <c r="E44" s="1058"/>
      <c r="F44" s="1058"/>
      <c r="G44" s="1058"/>
      <c r="H44" s="1059"/>
    </row>
    <row r="45" spans="2:9" ht="14.25" customHeight="1">
      <c r="B45" s="1038" t="s">
        <v>1413</v>
      </c>
      <c r="C45" s="918">
        <f t="shared" ref="C45:C49" si="0">SUM(E45,G45)</f>
        <v>284</v>
      </c>
      <c r="D45" s="1060">
        <v>0.49305555555555558</v>
      </c>
      <c r="E45" s="598">
        <v>54</v>
      </c>
      <c r="F45" s="1069">
        <v>0.49090909090909091</v>
      </c>
      <c r="G45" s="598">
        <v>230</v>
      </c>
      <c r="H45" s="1061">
        <v>0.49356223175965663</v>
      </c>
    </row>
    <row r="46" spans="2:9" ht="15" customHeight="1">
      <c r="B46" s="1038" t="s">
        <v>1419</v>
      </c>
      <c r="C46" s="1062">
        <f t="shared" si="0"/>
        <v>1341</v>
      </c>
      <c r="D46" s="1060">
        <v>0.91162474507138003</v>
      </c>
      <c r="E46" s="598">
        <v>222</v>
      </c>
      <c r="F46" s="1069">
        <v>0.9098360655737705</v>
      </c>
      <c r="G46" s="505">
        <v>1119</v>
      </c>
      <c r="H46" s="1061">
        <v>0.91198044009779955</v>
      </c>
    </row>
    <row r="47" spans="2:9" ht="14.25" customHeight="1">
      <c r="B47" s="1038" t="s">
        <v>1420</v>
      </c>
      <c r="C47" s="918">
        <f t="shared" si="0"/>
        <v>37</v>
      </c>
      <c r="D47" s="1060">
        <v>2.3611997447351627E-2</v>
      </c>
      <c r="E47" s="598">
        <v>15</v>
      </c>
      <c r="F47" s="1069">
        <v>3.5629453681710214E-2</v>
      </c>
      <c r="G47" s="598">
        <v>22</v>
      </c>
      <c r="H47" s="1061">
        <v>1.9197207678883072E-2</v>
      </c>
    </row>
    <row r="48" spans="2:9" ht="14.25" customHeight="1">
      <c r="B48" s="1038" t="s">
        <v>1421</v>
      </c>
      <c r="C48" s="918">
        <f t="shared" si="0"/>
        <v>561</v>
      </c>
      <c r="D48" s="1060">
        <v>0.71556122448979587</v>
      </c>
      <c r="E48" s="598">
        <v>152</v>
      </c>
      <c r="F48" s="1069">
        <v>0.86857142857142855</v>
      </c>
      <c r="G48" s="598">
        <v>409</v>
      </c>
      <c r="H48" s="1061">
        <v>0.67159277504105086</v>
      </c>
    </row>
    <row r="49" spans="2:10" ht="14.25" customHeight="1">
      <c r="B49" s="1038" t="s">
        <v>1845</v>
      </c>
      <c r="C49" s="1062">
        <f t="shared" si="0"/>
        <v>1481</v>
      </c>
      <c r="D49" s="1060">
        <v>0.97306176084099871</v>
      </c>
      <c r="E49" s="598">
        <v>261</v>
      </c>
      <c r="F49" s="1069">
        <v>0.97026022304832715</v>
      </c>
      <c r="G49" s="505">
        <v>1220</v>
      </c>
      <c r="H49" s="1061">
        <v>0.9736632083000798</v>
      </c>
    </row>
    <row r="50" spans="2:10" ht="14.25" customHeight="1">
      <c r="B50" s="1040" t="s">
        <v>2061</v>
      </c>
      <c r="C50" s="1070">
        <f>SUM(C45:C49)</f>
        <v>3704</v>
      </c>
      <c r="D50" s="1071">
        <v>0.63</v>
      </c>
      <c r="E50" s="528">
        <v>704</v>
      </c>
      <c r="F50" s="1072">
        <v>0.57752255947497955</v>
      </c>
      <c r="G50" s="1073">
        <v>3000</v>
      </c>
      <c r="H50" s="1074">
        <v>0.63816209317166561</v>
      </c>
    </row>
    <row r="51" spans="2:10" ht="39" customHeight="1">
      <c r="B51" s="1374" t="s">
        <v>2072</v>
      </c>
      <c r="C51" s="1371"/>
      <c r="D51" s="1371"/>
      <c r="E51" s="1371"/>
      <c r="F51" s="1371"/>
      <c r="G51" s="1371"/>
      <c r="H51" s="1371"/>
      <c r="I51" s="256"/>
      <c r="J51" s="256"/>
    </row>
    <row r="52" spans="2:10" ht="24" customHeight="1">
      <c r="B52" s="1348" t="s">
        <v>2073</v>
      </c>
      <c r="C52" s="1279"/>
      <c r="D52" s="1279"/>
      <c r="E52" s="1279"/>
      <c r="F52" s="1279"/>
      <c r="G52" s="1279"/>
      <c r="H52" s="1279"/>
      <c r="I52" s="256"/>
      <c r="J52" s="256"/>
    </row>
    <row r="53" spans="2:10" ht="12" customHeight="1">
      <c r="B53" s="1348" t="s">
        <v>2074</v>
      </c>
      <c r="C53" s="1279"/>
      <c r="D53" s="1279"/>
      <c r="E53" s="1279"/>
      <c r="F53" s="1279"/>
      <c r="G53" s="256"/>
      <c r="H53" s="256"/>
      <c r="I53" s="256"/>
      <c r="J53" s="256"/>
    </row>
    <row r="54" spans="2:10" ht="12" customHeight="1">
      <c r="B54" s="1348" t="s">
        <v>2075</v>
      </c>
      <c r="C54" s="1279"/>
      <c r="D54" s="1279"/>
      <c r="E54" s="1279"/>
      <c r="F54" s="1279"/>
      <c r="G54" s="256"/>
      <c r="H54" s="256"/>
      <c r="I54" s="256"/>
      <c r="J54" s="264"/>
    </row>
    <row r="55" spans="2:10" ht="14.25" customHeight="1">
      <c r="B55" s="264"/>
      <c r="C55" s="264"/>
      <c r="D55" s="264"/>
      <c r="E55" s="264"/>
      <c r="F55" s="264"/>
      <c r="G55" s="264"/>
      <c r="H55" s="264"/>
      <c r="I55" s="264"/>
      <c r="J55" s="264"/>
    </row>
    <row r="56" spans="2:10" ht="15.75" customHeight="1">
      <c r="B56" s="1384" t="s">
        <v>2076</v>
      </c>
      <c r="C56" s="1279"/>
      <c r="D56" s="1279"/>
      <c r="E56" s="1279"/>
      <c r="F56" s="1279"/>
    </row>
    <row r="57" spans="2:10" ht="13.5" customHeight="1">
      <c r="B57" s="1398" t="s">
        <v>1200</v>
      </c>
      <c r="C57" s="1605" t="s">
        <v>2077</v>
      </c>
      <c r="D57" s="1495"/>
      <c r="E57" s="1499" t="s">
        <v>1806</v>
      </c>
      <c r="F57" s="1495"/>
      <c r="G57" s="1499" t="s">
        <v>1807</v>
      </c>
      <c r="H57" s="1382"/>
    </row>
    <row r="58" spans="2:10" ht="13.5" customHeight="1">
      <c r="B58" s="1432"/>
      <c r="C58" s="1055" t="s">
        <v>278</v>
      </c>
      <c r="D58" s="1055" t="s">
        <v>1885</v>
      </c>
      <c r="E58" s="1055" t="s">
        <v>278</v>
      </c>
      <c r="F58" s="1055" t="s">
        <v>1885</v>
      </c>
      <c r="G58" s="1055" t="s">
        <v>278</v>
      </c>
      <c r="H58" s="1056" t="s">
        <v>1885</v>
      </c>
    </row>
    <row r="59" spans="2:10" ht="13.5" customHeight="1">
      <c r="B59" s="1035">
        <v>2025</v>
      </c>
      <c r="C59" s="1057"/>
      <c r="D59" s="1057"/>
      <c r="E59" s="1058"/>
      <c r="F59" s="1058"/>
      <c r="G59" s="1058"/>
      <c r="H59" s="1059"/>
    </row>
    <row r="60" spans="2:10" ht="13.5" customHeight="1">
      <c r="B60" s="1038" t="s">
        <v>1413</v>
      </c>
      <c r="C60" s="1075">
        <v>0</v>
      </c>
      <c r="D60" s="1076">
        <v>0</v>
      </c>
      <c r="E60" s="713">
        <v>0</v>
      </c>
      <c r="F60" s="1077">
        <v>0</v>
      </c>
      <c r="G60" s="713">
        <v>0</v>
      </c>
      <c r="H60" s="1078">
        <v>0</v>
      </c>
    </row>
    <row r="61" spans="2:10" ht="13.5" customHeight="1">
      <c r="B61" s="1038" t="s">
        <v>1419</v>
      </c>
      <c r="C61" s="1075">
        <v>30</v>
      </c>
      <c r="D61" s="1076">
        <v>0.54</v>
      </c>
      <c r="E61" s="713">
        <v>6</v>
      </c>
      <c r="F61" s="1077">
        <v>0.5</v>
      </c>
      <c r="G61" s="713">
        <v>24</v>
      </c>
      <c r="H61" s="1078">
        <v>0.55000000000000004</v>
      </c>
    </row>
    <row r="62" spans="2:10" ht="13.5" customHeight="1">
      <c r="B62" s="1038" t="s">
        <v>1420</v>
      </c>
      <c r="C62" s="1075">
        <v>6</v>
      </c>
      <c r="D62" s="1076">
        <v>0.12</v>
      </c>
      <c r="E62" s="713">
        <v>3</v>
      </c>
      <c r="F62" s="1077">
        <v>0.38</v>
      </c>
      <c r="G62" s="713">
        <v>3</v>
      </c>
      <c r="H62" s="1078">
        <v>7.0000000000000007E-2</v>
      </c>
    </row>
    <row r="63" spans="2:10" ht="13.5" customHeight="1">
      <c r="B63" s="1038" t="s">
        <v>1421</v>
      </c>
      <c r="C63" s="1075">
        <v>24</v>
      </c>
      <c r="D63" s="1076">
        <v>0.44</v>
      </c>
      <c r="E63" s="713">
        <v>10</v>
      </c>
      <c r="F63" s="1077">
        <v>0.67</v>
      </c>
      <c r="G63" s="713">
        <v>14</v>
      </c>
      <c r="H63" s="1078">
        <v>0.35</v>
      </c>
    </row>
    <row r="64" spans="2:10" ht="13.5" customHeight="1">
      <c r="B64" s="1038" t="s">
        <v>1845</v>
      </c>
      <c r="C64" s="1606" t="s">
        <v>2078</v>
      </c>
      <c r="D64" s="1453"/>
      <c r="E64" s="1453"/>
      <c r="F64" s="1453"/>
      <c r="G64" s="1453"/>
      <c r="H64" s="1607"/>
    </row>
    <row r="65" spans="2:10" ht="13.5" customHeight="1">
      <c r="B65" s="1079" t="s">
        <v>2079</v>
      </c>
      <c r="C65" s="1080">
        <v>60</v>
      </c>
      <c r="D65" s="1081">
        <v>0.33</v>
      </c>
      <c r="E65" s="1082">
        <v>19</v>
      </c>
      <c r="F65" s="1083">
        <v>0.36</v>
      </c>
      <c r="G65" s="1082">
        <v>41</v>
      </c>
      <c r="H65" s="1084">
        <v>0.2</v>
      </c>
    </row>
    <row r="66" spans="2:10" ht="13.5" customHeight="1">
      <c r="B66" s="1035">
        <v>2024</v>
      </c>
      <c r="C66" s="1057"/>
      <c r="D66" s="1057"/>
      <c r="E66" s="1058"/>
      <c r="F66" s="1058"/>
      <c r="G66" s="1058"/>
      <c r="H66" s="1059"/>
    </row>
    <row r="67" spans="2:10" ht="13.5" customHeight="1">
      <c r="B67" s="1038" t="s">
        <v>1413</v>
      </c>
      <c r="C67" s="918">
        <f t="shared" ref="C67:C70" si="1">SUM(E67,G67)</f>
        <v>2</v>
      </c>
      <c r="D67" s="1060">
        <v>5.8823529411764705E-2</v>
      </c>
      <c r="E67" s="598">
        <v>1</v>
      </c>
      <c r="F67" s="1069">
        <v>5.5555555555555552E-2</v>
      </c>
      <c r="G67" s="598">
        <v>1</v>
      </c>
      <c r="H67" s="1061">
        <v>6.25E-2</v>
      </c>
    </row>
    <row r="68" spans="2:10" ht="13.5" customHeight="1">
      <c r="B68" s="1038" t="s">
        <v>1419</v>
      </c>
      <c r="C68" s="918">
        <f t="shared" si="1"/>
        <v>38</v>
      </c>
      <c r="D68" s="1060">
        <v>0.70370370370370372</v>
      </c>
      <c r="E68" s="598">
        <v>9</v>
      </c>
      <c r="F68" s="1069">
        <v>0.6428571428571429</v>
      </c>
      <c r="G68" s="598">
        <v>29</v>
      </c>
      <c r="H68" s="1061">
        <v>0.72499999999999998</v>
      </c>
    </row>
    <row r="69" spans="2:10" ht="13.5" customHeight="1">
      <c r="B69" s="1038" t="s">
        <v>1420</v>
      </c>
      <c r="C69" s="918">
        <f t="shared" si="1"/>
        <v>5</v>
      </c>
      <c r="D69" s="1060">
        <v>0.83333333333333337</v>
      </c>
      <c r="E69" s="598">
        <v>2</v>
      </c>
      <c r="F69" s="1069">
        <v>0.66666666666666663</v>
      </c>
      <c r="G69" s="598">
        <v>3</v>
      </c>
      <c r="H69" s="1061">
        <v>1</v>
      </c>
    </row>
    <row r="70" spans="2:10" ht="13.5" customHeight="1">
      <c r="B70" s="1038" t="s">
        <v>1421</v>
      </c>
      <c r="C70" s="918">
        <f t="shared" si="1"/>
        <v>25</v>
      </c>
      <c r="D70" s="1060">
        <v>0.47169811320754718</v>
      </c>
      <c r="E70" s="598">
        <v>7</v>
      </c>
      <c r="F70" s="1069">
        <v>0.53846153846153844</v>
      </c>
      <c r="G70" s="598">
        <v>18</v>
      </c>
      <c r="H70" s="1061">
        <v>0.45</v>
      </c>
    </row>
    <row r="71" spans="2:10" ht="13.5" customHeight="1">
      <c r="B71" s="1038" t="s">
        <v>1845</v>
      </c>
      <c r="C71" s="1604" t="s">
        <v>2078</v>
      </c>
      <c r="D71" s="1434"/>
      <c r="E71" s="1434"/>
      <c r="F71" s="1434"/>
      <c r="G71" s="1434"/>
      <c r="H71" s="1429"/>
    </row>
    <row r="72" spans="2:10" ht="13.5" customHeight="1">
      <c r="B72" s="1079" t="s">
        <v>2079</v>
      </c>
      <c r="C72" s="1085">
        <f>SUM(C67:C71)</f>
        <v>70</v>
      </c>
      <c r="D72" s="1086">
        <v>0.47619047619047616</v>
      </c>
      <c r="E72" s="1087">
        <v>19</v>
      </c>
      <c r="F72" s="1088">
        <v>0.39583333333333331</v>
      </c>
      <c r="G72" s="1087">
        <v>51</v>
      </c>
      <c r="H72" s="1089">
        <v>0.51515151515151514</v>
      </c>
    </row>
    <row r="73" spans="2:10" ht="42.75" customHeight="1">
      <c r="B73" s="1374" t="s">
        <v>2072</v>
      </c>
      <c r="C73" s="1371"/>
      <c r="D73" s="1371"/>
      <c r="E73" s="1371"/>
      <c r="F73" s="1371"/>
      <c r="G73" s="1371"/>
      <c r="H73" s="1371"/>
    </row>
    <row r="74" spans="2:10" ht="35.25" customHeight="1">
      <c r="B74" s="1363" t="s">
        <v>2080</v>
      </c>
      <c r="C74" s="1279"/>
      <c r="D74" s="1279"/>
      <c r="E74" s="1279"/>
      <c r="F74" s="1279"/>
      <c r="G74" s="1279"/>
      <c r="H74" s="1279"/>
      <c r="I74" s="402"/>
    </row>
    <row r="75" spans="2:10" ht="32.25" customHeight="1">
      <c r="B75" s="1348" t="s">
        <v>2081</v>
      </c>
      <c r="C75" s="1279"/>
      <c r="D75" s="1279"/>
      <c r="E75" s="1279"/>
      <c r="F75" s="1279"/>
      <c r="G75" s="1279"/>
      <c r="H75" s="1279"/>
      <c r="I75" s="402"/>
    </row>
    <row r="76" spans="2:10" ht="13.5" customHeight="1">
      <c r="B76" s="1363" t="s">
        <v>2082</v>
      </c>
      <c r="C76" s="1279"/>
      <c r="D76" s="1279"/>
      <c r="E76" s="1279"/>
      <c r="F76" s="1279"/>
      <c r="G76" s="1279"/>
      <c r="H76" s="1279"/>
      <c r="I76" s="402"/>
    </row>
    <row r="77" spans="2:10" ht="13.5" customHeight="1">
      <c r="B77" s="1348" t="s">
        <v>2083</v>
      </c>
      <c r="C77" s="1279"/>
      <c r="D77" s="1279"/>
      <c r="E77" s="1279"/>
      <c r="F77" s="1279"/>
      <c r="G77" s="1279"/>
      <c r="H77" s="1279"/>
      <c r="I77" s="256"/>
      <c r="J77" s="264"/>
    </row>
    <row r="78" spans="2:10" ht="14.25" customHeight="1">
      <c r="B78" s="292"/>
      <c r="C78" s="292"/>
      <c r="D78" s="292"/>
      <c r="E78" s="292"/>
      <c r="F78" s="292"/>
      <c r="G78" s="292"/>
      <c r="H78" s="292"/>
      <c r="I78" s="292"/>
    </row>
    <row r="79" spans="2:10" ht="14.25" customHeight="1">
      <c r="B79" s="1405" t="s">
        <v>2084</v>
      </c>
      <c r="C79" s="1279"/>
      <c r="D79" s="1279"/>
      <c r="E79" s="1279"/>
      <c r="F79" s="1279"/>
      <c r="G79" s="1279"/>
      <c r="H79" s="1279"/>
      <c r="I79" s="1279"/>
    </row>
    <row r="80" spans="2:10" ht="14.25" customHeight="1">
      <c r="B80" s="1090" t="s">
        <v>1200</v>
      </c>
      <c r="C80" s="494">
        <v>2025</v>
      </c>
      <c r="D80" s="496">
        <v>2024</v>
      </c>
    </row>
    <row r="81" spans="1:10" ht="14.25" customHeight="1">
      <c r="B81" s="1038" t="s">
        <v>1201</v>
      </c>
      <c r="C81" s="1091">
        <v>0.33600000000000002</v>
      </c>
      <c r="D81" s="1061">
        <v>0.21299999999999999</v>
      </c>
    </row>
    <row r="82" spans="1:10" ht="14.25" customHeight="1">
      <c r="B82" s="1038" t="s">
        <v>1202</v>
      </c>
      <c r="C82" s="1091">
        <v>0.6</v>
      </c>
      <c r="D82" s="1061">
        <v>0.621</v>
      </c>
    </row>
    <row r="83" spans="1:10" ht="14.25" customHeight="1">
      <c r="B83" s="1038" t="s">
        <v>1203</v>
      </c>
      <c r="C83" s="1091">
        <v>0.125</v>
      </c>
      <c r="D83" s="1061">
        <v>8.7999999999999995E-2</v>
      </c>
    </row>
    <row r="84" spans="1:10" ht="14.25" customHeight="1">
      <c r="B84" s="1038" t="s">
        <v>1247</v>
      </c>
      <c r="C84" s="1091">
        <v>0.63300000000000001</v>
      </c>
      <c r="D84" s="1061">
        <v>0.52400000000000002</v>
      </c>
    </row>
    <row r="85" spans="1:10" ht="14.25" customHeight="1">
      <c r="B85" s="1038" t="s">
        <v>1845</v>
      </c>
      <c r="C85" s="1091">
        <v>0.30299999999999999</v>
      </c>
      <c r="D85" s="1061">
        <v>0.33</v>
      </c>
    </row>
    <row r="86" spans="1:10" ht="14.25" customHeight="1">
      <c r="B86" s="1079" t="s">
        <v>1206</v>
      </c>
      <c r="C86" s="1092">
        <v>0.35799999999999998</v>
      </c>
      <c r="D86" s="1093">
        <v>0.32</v>
      </c>
    </row>
    <row r="87" spans="1:10" ht="57.5" customHeight="1">
      <c r="B87" s="1348" t="s">
        <v>2072</v>
      </c>
      <c r="C87" s="1279"/>
      <c r="D87" s="1279"/>
      <c r="E87" s="1279"/>
      <c r="F87" s="256"/>
      <c r="G87" s="256"/>
      <c r="H87" s="256"/>
      <c r="I87" s="256"/>
      <c r="J87" s="256"/>
    </row>
    <row r="88" spans="1:10" ht="13.5" customHeight="1">
      <c r="B88" s="1348" t="s">
        <v>2085</v>
      </c>
      <c r="C88" s="1279"/>
      <c r="D88" s="1279"/>
      <c r="E88" s="1279"/>
      <c r="F88" s="256"/>
      <c r="G88" s="256"/>
      <c r="H88" s="256"/>
      <c r="I88" s="256"/>
      <c r="J88" s="256"/>
    </row>
    <row r="89" spans="1:10" ht="14.25" customHeight="1">
      <c r="A89" s="53"/>
    </row>
    <row r="90" spans="1:10" ht="14.25" customHeight="1">
      <c r="A90" s="53"/>
      <c r="B90" s="1405" t="s">
        <v>2086</v>
      </c>
      <c r="C90" s="1279"/>
      <c r="D90" s="1279"/>
      <c r="E90" s="1279"/>
      <c r="F90" s="1279"/>
    </row>
    <row r="91" spans="1:10" ht="54" customHeight="1">
      <c r="A91" s="53"/>
      <c r="B91" s="1094" t="s">
        <v>1200</v>
      </c>
      <c r="C91" s="1095" t="s">
        <v>2087</v>
      </c>
      <c r="D91" s="1096" t="s">
        <v>2088</v>
      </c>
    </row>
    <row r="92" spans="1:10" ht="14.25" customHeight="1">
      <c r="A92" s="53"/>
      <c r="B92" s="1038" t="s">
        <v>1413</v>
      </c>
      <c r="C92" s="1039">
        <v>2020</v>
      </c>
      <c r="D92" s="564" t="s">
        <v>1494</v>
      </c>
    </row>
    <row r="93" spans="1:10" ht="14.25" customHeight="1">
      <c r="B93" s="1038" t="s">
        <v>1419</v>
      </c>
      <c r="C93" s="1039">
        <v>2024</v>
      </c>
      <c r="D93" s="564" t="s">
        <v>1494</v>
      </c>
    </row>
    <row r="94" spans="1:10" ht="14.25" customHeight="1">
      <c r="B94" s="1038" t="s">
        <v>1420</v>
      </c>
      <c r="C94" s="1039">
        <v>2023</v>
      </c>
      <c r="D94" s="564" t="s">
        <v>1494</v>
      </c>
    </row>
    <row r="95" spans="1:10" ht="14.25" customHeight="1">
      <c r="B95" s="1097" t="s">
        <v>1421</v>
      </c>
      <c r="C95" s="1039">
        <v>2013</v>
      </c>
      <c r="D95" s="564" t="s">
        <v>1487</v>
      </c>
    </row>
    <row r="96" spans="1:10" ht="14.25" customHeight="1">
      <c r="B96" s="1098" t="s">
        <v>1845</v>
      </c>
      <c r="C96" s="1039" t="s">
        <v>2089</v>
      </c>
      <c r="D96" s="564" t="s">
        <v>1494</v>
      </c>
    </row>
    <row r="97" spans="1:9" ht="14.25" customHeight="1">
      <c r="A97" s="53"/>
      <c r="B97" s="1099" t="s">
        <v>2090</v>
      </c>
      <c r="C97" s="1100">
        <v>0.8</v>
      </c>
      <c r="D97" s="1101">
        <v>0.8</v>
      </c>
    </row>
    <row r="98" spans="1:9" ht="23.25" customHeight="1">
      <c r="A98" s="53"/>
      <c r="B98" s="1348" t="s">
        <v>2091</v>
      </c>
      <c r="C98" s="1279"/>
      <c r="D98" s="1279"/>
      <c r="E98" s="256"/>
      <c r="F98" s="256"/>
    </row>
    <row r="99" spans="1:9" ht="15" customHeight="1">
      <c r="A99" s="53"/>
      <c r="B99" s="264"/>
      <c r="C99" s="264"/>
      <c r="D99" s="264"/>
      <c r="E99" s="256"/>
      <c r="F99" s="256"/>
    </row>
    <row r="100" spans="1:9" ht="23.25" customHeight="1">
      <c r="A100" s="53"/>
      <c r="B100" s="391" t="s">
        <v>2092</v>
      </c>
      <c r="C100" s="1102"/>
      <c r="D100" s="264"/>
      <c r="E100" s="256"/>
      <c r="F100" s="256"/>
    </row>
    <row r="101" spans="1:9" ht="23.25" customHeight="1">
      <c r="A101" s="53"/>
      <c r="B101" s="1103"/>
      <c r="C101" s="1104">
        <v>2025</v>
      </c>
      <c r="D101" s="264"/>
      <c r="E101" s="256"/>
      <c r="F101" s="256"/>
    </row>
    <row r="102" spans="1:9" ht="25">
      <c r="A102" s="53"/>
      <c r="B102" s="1105" t="s">
        <v>2093</v>
      </c>
      <c r="C102" s="1039">
        <v>42</v>
      </c>
      <c r="D102" s="264"/>
      <c r="E102" s="256"/>
      <c r="F102" s="256"/>
    </row>
    <row r="103" spans="1:9" ht="37.5">
      <c r="A103" s="53"/>
      <c r="B103" s="1105" t="s">
        <v>2094</v>
      </c>
      <c r="C103" s="1039">
        <v>0</v>
      </c>
      <c r="D103" s="264"/>
      <c r="E103" s="256"/>
      <c r="F103" s="256"/>
    </row>
    <row r="104" spans="1:9" ht="37.5">
      <c r="A104" s="53"/>
      <c r="B104" s="1105" t="s">
        <v>2095</v>
      </c>
      <c r="C104" s="1039">
        <v>0</v>
      </c>
      <c r="D104" s="264"/>
      <c r="E104" s="256"/>
      <c r="F104" s="256"/>
    </row>
    <row r="105" spans="1:9" ht="62.5">
      <c r="A105" s="53"/>
      <c r="B105" s="1105" t="s">
        <v>2096</v>
      </c>
      <c r="C105" s="1039">
        <v>0</v>
      </c>
      <c r="D105" s="264"/>
      <c r="E105" s="256"/>
      <c r="F105" s="256"/>
    </row>
    <row r="106" spans="1:9" ht="62.5">
      <c r="A106" s="53"/>
      <c r="B106" s="1105" t="s">
        <v>2097</v>
      </c>
      <c r="C106" s="1039">
        <v>0</v>
      </c>
      <c r="D106" s="264"/>
      <c r="E106" s="256"/>
      <c r="F106" s="256"/>
    </row>
    <row r="107" spans="1:9" ht="23.25" customHeight="1">
      <c r="A107" s="53"/>
      <c r="B107" s="1363" t="s">
        <v>2098</v>
      </c>
      <c r="C107" s="1279"/>
      <c r="D107" s="1279"/>
      <c r="E107" s="256"/>
      <c r="F107" s="256"/>
    </row>
    <row r="108" spans="1:9" ht="14.25" customHeight="1">
      <c r="A108" s="53"/>
    </row>
    <row r="109" spans="1:9" ht="14.25" customHeight="1">
      <c r="A109" s="53"/>
      <c r="B109" s="1599" t="s">
        <v>2099</v>
      </c>
      <c r="C109" s="1299"/>
      <c r="D109" s="1299"/>
      <c r="E109" s="1299"/>
      <c r="F109" s="1299"/>
      <c r="G109" s="1299"/>
      <c r="H109" s="1299"/>
      <c r="I109" s="1285"/>
    </row>
    <row r="110" spans="1:9" ht="14.25" customHeight="1">
      <c r="B110" s="1600" t="s">
        <v>1200</v>
      </c>
      <c r="C110" s="1601">
        <v>2025</v>
      </c>
      <c r="D110" s="1602"/>
      <c r="E110" s="350"/>
      <c r="F110" s="350"/>
      <c r="G110" s="350"/>
      <c r="H110" s="350"/>
      <c r="I110" s="350"/>
    </row>
    <row r="111" spans="1:9" ht="26">
      <c r="B111" s="1560"/>
      <c r="C111" s="1106" t="s">
        <v>2100</v>
      </c>
      <c r="D111" s="1107" t="s">
        <v>2101</v>
      </c>
      <c r="E111" s="287"/>
      <c r="F111" s="287"/>
      <c r="G111" s="287"/>
      <c r="H111" s="287"/>
      <c r="I111" s="287"/>
    </row>
    <row r="112" spans="1:9" ht="14.25" customHeight="1">
      <c r="B112" s="1108" t="s">
        <v>1201</v>
      </c>
      <c r="C112" s="1109">
        <v>0</v>
      </c>
      <c r="D112" s="1110">
        <v>0</v>
      </c>
      <c r="E112" s="1111"/>
      <c r="F112" s="287"/>
      <c r="G112" s="287"/>
      <c r="H112" s="287"/>
      <c r="I112" s="287"/>
    </row>
    <row r="113" spans="1:9" ht="14.25" customHeight="1">
      <c r="B113" s="1108" t="s">
        <v>1202</v>
      </c>
      <c r="C113" s="1112">
        <v>0</v>
      </c>
      <c r="D113" s="1112">
        <v>0</v>
      </c>
      <c r="E113" s="287"/>
      <c r="F113" s="287"/>
      <c r="G113" s="287"/>
      <c r="H113" s="287"/>
      <c r="I113" s="287"/>
    </row>
    <row r="114" spans="1:9" ht="14.25" customHeight="1">
      <c r="A114" s="53"/>
      <c r="B114" s="1108" t="s">
        <v>1203</v>
      </c>
      <c r="C114" s="1113">
        <v>0</v>
      </c>
      <c r="D114" s="1114">
        <v>0</v>
      </c>
      <c r="E114" s="287"/>
      <c r="F114" s="287"/>
      <c r="G114" s="287"/>
      <c r="H114" s="287"/>
      <c r="I114" s="287"/>
    </row>
    <row r="115" spans="1:9" ht="14.25" customHeight="1">
      <c r="A115" s="53"/>
      <c r="B115" s="1108" t="s">
        <v>1247</v>
      </c>
      <c r="C115" s="1112">
        <v>0</v>
      </c>
      <c r="D115" s="1112">
        <v>0</v>
      </c>
      <c r="E115" s="287"/>
      <c r="F115" s="287"/>
      <c r="G115" s="287"/>
      <c r="H115" s="287"/>
      <c r="I115" s="287"/>
    </row>
    <row r="116" spans="1:9" ht="14.25" customHeight="1">
      <c r="A116" s="53"/>
      <c r="B116" s="1108" t="s">
        <v>1845</v>
      </c>
      <c r="C116" s="1112">
        <v>0</v>
      </c>
      <c r="D116" s="1113">
        <v>0</v>
      </c>
      <c r="E116" s="1111"/>
      <c r="F116" s="287"/>
      <c r="G116" s="287"/>
      <c r="H116" s="287"/>
      <c r="I116" s="287"/>
    </row>
    <row r="117" spans="1:9" ht="14.25" customHeight="1">
      <c r="B117" s="1115" t="s">
        <v>1206</v>
      </c>
      <c r="C117" s="1116">
        <v>0</v>
      </c>
      <c r="D117" s="1116">
        <v>0</v>
      </c>
      <c r="E117" s="287"/>
      <c r="F117" s="287"/>
      <c r="G117" s="287"/>
      <c r="H117" s="287"/>
      <c r="I117" s="287"/>
    </row>
    <row r="118" spans="1:9" ht="33.75" customHeight="1">
      <c r="B118" s="1603" t="s">
        <v>2102</v>
      </c>
      <c r="C118" s="1299"/>
      <c r="D118" s="1299"/>
      <c r="E118" s="1285"/>
      <c r="F118" s="402"/>
      <c r="G118" s="402"/>
      <c r="H118" s="402"/>
      <c r="I118" s="402"/>
    </row>
    <row r="119" spans="1:9" ht="37.5" customHeight="1">
      <c r="B119" s="1603" t="s">
        <v>2103</v>
      </c>
      <c r="C119" s="1299"/>
      <c r="D119" s="1299"/>
      <c r="E119" s="1285"/>
      <c r="F119" s="402"/>
      <c r="G119" s="402"/>
      <c r="H119" s="402"/>
      <c r="I119" s="402"/>
    </row>
    <row r="120" spans="1:9" ht="14.25" customHeight="1"/>
    <row r="121" spans="1:9" ht="14.25" customHeight="1"/>
    <row r="122" spans="1:9" ht="14.25" customHeight="1"/>
    <row r="123" spans="1:9" ht="14.25" customHeight="1"/>
    <row r="124" spans="1:9" ht="14.25" customHeight="1"/>
    <row r="125" spans="1:9" ht="14.25" customHeight="1"/>
    <row r="126" spans="1:9" ht="14.25" customHeight="1"/>
    <row r="127" spans="1:9" ht="14.25" customHeight="1"/>
    <row r="128" spans="1:9"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spans="1:1" ht="14.25" customHeight="1"/>
    <row r="226" spans="1:1" ht="14.25" customHeight="1"/>
    <row r="227" spans="1:1" ht="14.25" customHeight="1"/>
    <row r="228" spans="1:1" ht="14.25" customHeight="1"/>
    <row r="229" spans="1:1" ht="14.25" customHeight="1"/>
    <row r="230" spans="1:1" ht="14.25" customHeight="1"/>
    <row r="231" spans="1:1" ht="14.25" customHeight="1"/>
    <row r="232" spans="1:1" ht="14.25" customHeight="1"/>
    <row r="233" spans="1:1" ht="14.25" customHeight="1"/>
    <row r="234" spans="1:1" ht="14.25" customHeight="1"/>
    <row r="235" spans="1:1" ht="14.25" customHeight="1"/>
    <row r="236" spans="1:1" ht="14.25" customHeight="1"/>
    <row r="237" spans="1:1" ht="14.25" customHeight="1"/>
    <row r="238" spans="1:1" ht="14.25" customHeight="1"/>
    <row r="239" spans="1:1" ht="14.25" customHeight="1"/>
    <row r="240" spans="1:1" ht="14.25" customHeight="1">
      <c r="A240" s="58"/>
    </row>
    <row r="241" spans="1:1" ht="14.25" customHeight="1">
      <c r="A241" s="58"/>
    </row>
    <row r="242" spans="1:1" ht="14.25" customHeight="1">
      <c r="A242" s="58"/>
    </row>
    <row r="243" spans="1:1" ht="14.25" customHeight="1">
      <c r="A243" s="58"/>
    </row>
    <row r="244" spans="1:1" ht="14.25" customHeight="1">
      <c r="A244" s="58"/>
    </row>
    <row r="245" spans="1:1" ht="14.25" customHeight="1">
      <c r="A245" s="58"/>
    </row>
    <row r="246" spans="1:1" ht="14.25" customHeight="1"/>
    <row r="247" spans="1:1" ht="14.25" customHeight="1"/>
    <row r="248" spans="1:1" ht="14.25" customHeight="1"/>
    <row r="249" spans="1:1" ht="14.25" customHeight="1"/>
    <row r="250" spans="1:1" ht="14.25" customHeight="1"/>
    <row r="251" spans="1:1" ht="14.25" customHeight="1"/>
    <row r="252" spans="1:1" ht="14.25" customHeight="1"/>
    <row r="253" spans="1:1" ht="14.25" customHeight="1"/>
    <row r="254" spans="1:1" ht="14.25" customHeight="1"/>
    <row r="255" spans="1:1" ht="14.25" customHeight="1"/>
    <row r="256" spans="1:1"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zLG1LTb1ew1yFOpdSGkm3Go5U1oFXULFkPWpl+p04Xr2Mr3MWBMF1W/1XGorimYy2EDz9zsdqYi2jk5Zi8ENnA==" saltValue="eTuBEX65pgGE37vDTJZDCQ==" spinCount="100000" sheet="1" objects="1" scenarios="1"/>
  <mergeCells count="43">
    <mergeCell ref="B2:L2"/>
    <mergeCell ref="B4:I4"/>
    <mergeCell ref="B6:I6"/>
    <mergeCell ref="B8:I8"/>
    <mergeCell ref="B24:K24"/>
    <mergeCell ref="B25:K25"/>
    <mergeCell ref="B26:K26"/>
    <mergeCell ref="B28:I28"/>
    <mergeCell ref="B31:G31"/>
    <mergeCell ref="B32:G32"/>
    <mergeCell ref="B33:I33"/>
    <mergeCell ref="B34:F34"/>
    <mergeCell ref="B35:B36"/>
    <mergeCell ref="C35:D35"/>
    <mergeCell ref="E35:F35"/>
    <mergeCell ref="G35:H35"/>
    <mergeCell ref="B51:H51"/>
    <mergeCell ref="B52:H52"/>
    <mergeCell ref="B53:F53"/>
    <mergeCell ref="B54:F54"/>
    <mergeCell ref="B56:F56"/>
    <mergeCell ref="B57:B58"/>
    <mergeCell ref="C57:D57"/>
    <mergeCell ref="E57:F57"/>
    <mergeCell ref="G57:H57"/>
    <mergeCell ref="C64:H64"/>
    <mergeCell ref="C71:H71"/>
    <mergeCell ref="B73:H73"/>
    <mergeCell ref="B90:F90"/>
    <mergeCell ref="B98:D98"/>
    <mergeCell ref="B107:D107"/>
    <mergeCell ref="B74:H74"/>
    <mergeCell ref="B75:H75"/>
    <mergeCell ref="B76:H76"/>
    <mergeCell ref="B77:H77"/>
    <mergeCell ref="B79:I79"/>
    <mergeCell ref="B87:E87"/>
    <mergeCell ref="B88:E88"/>
    <mergeCell ref="B109:I109"/>
    <mergeCell ref="B110:B111"/>
    <mergeCell ref="C110:D110"/>
    <mergeCell ref="B118:E118"/>
    <mergeCell ref="B119:E119"/>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1040"/>
  </sheetPr>
  <dimension ref="A1:Z1000"/>
  <sheetViews>
    <sheetView showGridLines="0" workbookViewId="0"/>
  </sheetViews>
  <sheetFormatPr defaultColWidth="14.453125" defaultRowHeight="15" customHeight="1"/>
  <cols>
    <col min="1" max="1" width="1.54296875" customWidth="1"/>
    <col min="2" max="2" width="35.54296875" customWidth="1"/>
    <col min="3" max="3" width="44" customWidth="1"/>
    <col min="4" max="4" width="60.54296875" customWidth="1"/>
    <col min="5" max="5" width="12.453125" customWidth="1"/>
    <col min="6" max="26" width="8.54296875" customWidth="1"/>
  </cols>
  <sheetData>
    <row r="1" spans="2:26" ht="14.25" customHeight="1">
      <c r="B1" s="34"/>
      <c r="C1" s="35"/>
      <c r="D1" s="1292"/>
      <c r="E1" s="1279"/>
      <c r="F1" s="34"/>
      <c r="G1" s="34"/>
      <c r="H1" s="34"/>
      <c r="I1" s="34"/>
      <c r="J1" s="34"/>
      <c r="K1" s="34"/>
      <c r="L1" s="34"/>
      <c r="M1" s="34"/>
      <c r="N1" s="34"/>
      <c r="O1" s="34"/>
      <c r="P1" s="34"/>
      <c r="Q1" s="34"/>
      <c r="R1" s="34"/>
      <c r="S1" s="34"/>
      <c r="T1" s="34"/>
      <c r="U1" s="34"/>
      <c r="V1" s="34"/>
      <c r="W1" s="34"/>
      <c r="X1" s="34"/>
      <c r="Y1" s="34"/>
      <c r="Z1" s="34"/>
    </row>
    <row r="2" spans="2:26" ht="14.25" customHeight="1">
      <c r="B2" s="34"/>
      <c r="C2" s="35"/>
      <c r="D2" s="1292"/>
      <c r="E2" s="1279"/>
      <c r="F2" s="34"/>
      <c r="G2" s="34"/>
      <c r="H2" s="34"/>
      <c r="I2" s="34"/>
      <c r="J2" s="34"/>
      <c r="K2" s="34"/>
      <c r="L2" s="34"/>
      <c r="M2" s="34"/>
      <c r="N2" s="34"/>
      <c r="O2" s="34"/>
      <c r="P2" s="34"/>
      <c r="Q2" s="34"/>
      <c r="R2" s="34"/>
      <c r="S2" s="34"/>
      <c r="T2" s="34"/>
      <c r="U2" s="34"/>
      <c r="V2" s="34"/>
      <c r="W2" s="34"/>
      <c r="X2" s="34"/>
      <c r="Y2" s="34"/>
      <c r="Z2" s="34"/>
    </row>
    <row r="3" spans="2:26" ht="14.25" customHeight="1">
      <c r="B3" s="34"/>
      <c r="C3" s="35"/>
      <c r="D3" s="1292"/>
      <c r="E3" s="1279"/>
      <c r="F3" s="34"/>
      <c r="G3" s="34"/>
      <c r="H3" s="34"/>
      <c r="I3" s="34"/>
      <c r="J3" s="34"/>
      <c r="K3" s="34"/>
      <c r="L3" s="34"/>
      <c r="M3" s="34"/>
      <c r="N3" s="34"/>
      <c r="O3" s="34"/>
      <c r="P3" s="34"/>
      <c r="Q3" s="34"/>
      <c r="R3" s="34"/>
      <c r="S3" s="34"/>
      <c r="T3" s="34"/>
      <c r="U3" s="34"/>
      <c r="V3" s="34"/>
      <c r="W3" s="34"/>
      <c r="X3" s="34"/>
      <c r="Y3" s="34"/>
      <c r="Z3" s="34"/>
    </row>
    <row r="4" spans="2:26" ht="14.25" customHeight="1">
      <c r="B4" s="34"/>
      <c r="C4" s="35"/>
      <c r="D4" s="1292"/>
      <c r="E4" s="1279"/>
      <c r="F4" s="34"/>
      <c r="G4" s="34"/>
      <c r="H4" s="34"/>
      <c r="I4" s="34"/>
      <c r="J4" s="34"/>
      <c r="K4" s="34"/>
      <c r="L4" s="34"/>
      <c r="M4" s="34"/>
      <c r="N4" s="34"/>
      <c r="O4" s="34"/>
      <c r="P4" s="34"/>
      <c r="Q4" s="34"/>
      <c r="R4" s="34"/>
      <c r="S4" s="34"/>
      <c r="T4" s="34"/>
      <c r="U4" s="34"/>
      <c r="V4" s="34"/>
      <c r="W4" s="34"/>
      <c r="X4" s="34"/>
      <c r="Y4" s="34"/>
      <c r="Z4" s="34"/>
    </row>
    <row r="5" spans="2:26" ht="14.25" customHeight="1">
      <c r="B5" s="34"/>
      <c r="C5" s="35"/>
      <c r="D5" s="1292"/>
      <c r="E5" s="1279"/>
      <c r="F5" s="34"/>
      <c r="G5" s="34"/>
      <c r="H5" s="34"/>
      <c r="I5" s="34"/>
      <c r="J5" s="34"/>
      <c r="K5" s="34"/>
      <c r="L5" s="34"/>
      <c r="M5" s="34"/>
      <c r="N5" s="34"/>
      <c r="O5" s="34"/>
      <c r="P5" s="34"/>
      <c r="Q5" s="34"/>
      <c r="R5" s="34"/>
      <c r="S5" s="34"/>
      <c r="T5" s="34"/>
      <c r="U5" s="34"/>
      <c r="V5" s="34"/>
      <c r="W5" s="34"/>
      <c r="X5" s="34"/>
      <c r="Y5" s="34"/>
      <c r="Z5" s="34"/>
    </row>
    <row r="6" spans="2:26" ht="6" customHeight="1">
      <c r="B6" s="34"/>
      <c r="C6" s="35"/>
      <c r="D6" s="34"/>
      <c r="E6" s="34"/>
      <c r="F6" s="34"/>
      <c r="G6" s="34"/>
      <c r="H6" s="34"/>
      <c r="I6" s="34"/>
      <c r="J6" s="34"/>
      <c r="K6" s="34"/>
      <c r="L6" s="34"/>
      <c r="M6" s="34"/>
      <c r="N6" s="34"/>
      <c r="O6" s="34"/>
      <c r="P6" s="34"/>
      <c r="Q6" s="34"/>
      <c r="R6" s="34"/>
      <c r="S6" s="34"/>
      <c r="T6" s="34"/>
      <c r="U6" s="34"/>
      <c r="V6" s="34"/>
      <c r="W6" s="34"/>
      <c r="X6" s="34"/>
      <c r="Y6" s="34"/>
      <c r="Z6" s="34"/>
    </row>
    <row r="7" spans="2:26" ht="16.5" customHeight="1">
      <c r="B7" s="36" t="s">
        <v>17</v>
      </c>
      <c r="C7" s="37"/>
      <c r="D7" s="37"/>
      <c r="E7" s="34"/>
      <c r="F7" s="34"/>
      <c r="G7" s="34"/>
      <c r="H7" s="34"/>
      <c r="I7" s="34"/>
      <c r="J7" s="34"/>
      <c r="K7" s="34"/>
      <c r="L7" s="34"/>
      <c r="M7" s="34"/>
      <c r="N7" s="34"/>
      <c r="O7" s="34"/>
      <c r="P7" s="34"/>
      <c r="Q7" s="34"/>
      <c r="R7" s="34"/>
      <c r="S7" s="34"/>
      <c r="T7" s="34"/>
      <c r="U7" s="34"/>
      <c r="V7" s="34"/>
      <c r="W7" s="34"/>
      <c r="X7" s="34"/>
      <c r="Y7" s="34"/>
      <c r="Z7" s="34"/>
    </row>
    <row r="8" spans="2:26" ht="48.75" customHeight="1">
      <c r="B8" s="1290" t="s">
        <v>18</v>
      </c>
      <c r="C8" s="1279"/>
      <c r="D8" s="1279"/>
      <c r="E8" s="1279"/>
      <c r="F8" s="34"/>
      <c r="G8" s="34"/>
      <c r="H8" s="34"/>
      <c r="I8" s="34"/>
      <c r="J8" s="34"/>
      <c r="K8" s="34"/>
      <c r="L8" s="34"/>
      <c r="M8" s="34"/>
      <c r="N8" s="34"/>
      <c r="O8" s="34"/>
      <c r="P8" s="34"/>
      <c r="Q8" s="34"/>
      <c r="R8" s="34"/>
      <c r="S8" s="34"/>
      <c r="T8" s="34"/>
      <c r="U8" s="34"/>
      <c r="V8" s="34"/>
      <c r="W8" s="34"/>
      <c r="X8" s="34"/>
      <c r="Y8" s="34"/>
      <c r="Z8" s="34"/>
    </row>
    <row r="9" spans="2:26" ht="10.5" customHeight="1">
      <c r="B9" s="34"/>
      <c r="C9" s="35"/>
      <c r="D9" s="34"/>
      <c r="E9" s="38"/>
      <c r="F9" s="34"/>
      <c r="G9" s="34"/>
      <c r="H9" s="34"/>
      <c r="I9" s="34"/>
      <c r="J9" s="34"/>
      <c r="K9" s="34"/>
      <c r="L9" s="34"/>
      <c r="M9" s="34"/>
      <c r="N9" s="34"/>
      <c r="O9" s="34"/>
      <c r="P9" s="34"/>
      <c r="Q9" s="34"/>
      <c r="R9" s="34"/>
      <c r="S9" s="34"/>
      <c r="T9" s="34"/>
      <c r="U9" s="34"/>
      <c r="V9" s="34"/>
      <c r="W9" s="34"/>
      <c r="X9" s="34"/>
      <c r="Y9" s="34"/>
      <c r="Z9" s="34"/>
    </row>
    <row r="10" spans="2:26" ht="14.25" customHeight="1">
      <c r="B10" s="39" t="s">
        <v>19</v>
      </c>
      <c r="C10" s="40" t="s">
        <v>20</v>
      </c>
      <c r="D10" s="39" t="s">
        <v>21</v>
      </c>
      <c r="E10" s="39" t="s">
        <v>22</v>
      </c>
      <c r="F10" s="34"/>
      <c r="G10" s="34"/>
      <c r="H10" s="34"/>
      <c r="I10" s="34"/>
      <c r="J10" s="34"/>
      <c r="K10" s="34"/>
      <c r="L10" s="34"/>
      <c r="M10" s="34"/>
      <c r="N10" s="34"/>
      <c r="O10" s="34"/>
      <c r="P10" s="34"/>
      <c r="Q10" s="34"/>
      <c r="R10" s="34"/>
      <c r="S10" s="34"/>
      <c r="T10" s="34"/>
      <c r="U10" s="34"/>
      <c r="V10" s="34"/>
      <c r="W10" s="34"/>
      <c r="X10" s="34"/>
      <c r="Y10" s="34"/>
      <c r="Z10" s="34"/>
    </row>
    <row r="11" spans="2:26" ht="14.25" customHeight="1">
      <c r="B11" s="1291" t="s">
        <v>23</v>
      </c>
      <c r="C11" s="1279"/>
      <c r="D11" s="42" t="s">
        <v>24</v>
      </c>
      <c r="E11" s="43" t="s">
        <v>25</v>
      </c>
      <c r="F11" s="34"/>
      <c r="G11" s="34"/>
      <c r="H11" s="34"/>
      <c r="I11" s="34"/>
      <c r="J11" s="34"/>
      <c r="K11" s="34"/>
      <c r="L11" s="34"/>
      <c r="M11" s="34"/>
      <c r="N11" s="34"/>
      <c r="O11" s="34"/>
      <c r="P11" s="34"/>
      <c r="Q11" s="34"/>
      <c r="R11" s="34"/>
      <c r="S11" s="34"/>
      <c r="T11" s="34"/>
      <c r="U11" s="34"/>
      <c r="V11" s="34"/>
      <c r="W11" s="34"/>
      <c r="X11" s="34"/>
      <c r="Y11" s="34"/>
      <c r="Z11" s="34"/>
    </row>
    <row r="12" spans="2:26" ht="14.25" customHeight="1">
      <c r="B12" s="1279"/>
      <c r="C12" s="1279"/>
      <c r="D12" s="44" t="s">
        <v>26</v>
      </c>
      <c r="E12" s="43" t="s">
        <v>25</v>
      </c>
      <c r="F12" s="34"/>
      <c r="G12" s="34"/>
      <c r="H12" s="34"/>
      <c r="I12" s="34"/>
      <c r="J12" s="34"/>
      <c r="K12" s="34"/>
      <c r="L12" s="34"/>
      <c r="M12" s="34"/>
      <c r="N12" s="34"/>
      <c r="O12" s="34"/>
      <c r="P12" s="34"/>
      <c r="Q12" s="34"/>
      <c r="R12" s="34"/>
      <c r="S12" s="34"/>
      <c r="T12" s="34"/>
      <c r="U12" s="34"/>
      <c r="V12" s="34"/>
      <c r="W12" s="34"/>
      <c r="X12" s="34"/>
      <c r="Y12" s="34"/>
      <c r="Z12" s="34"/>
    </row>
    <row r="13" spans="2:26" ht="10.5" customHeight="1">
      <c r="B13" s="34"/>
      <c r="C13" s="35"/>
      <c r="D13" s="34"/>
      <c r="E13" s="45"/>
      <c r="F13" s="34"/>
      <c r="G13" s="34"/>
      <c r="H13" s="34"/>
      <c r="I13" s="34"/>
      <c r="J13" s="34"/>
      <c r="K13" s="34"/>
      <c r="L13" s="34"/>
      <c r="M13" s="34"/>
      <c r="N13" s="34"/>
      <c r="O13" s="34"/>
      <c r="P13" s="34"/>
      <c r="Q13" s="34"/>
      <c r="R13" s="34"/>
      <c r="S13" s="34"/>
      <c r="T13" s="34"/>
      <c r="U13" s="34"/>
      <c r="V13" s="34"/>
      <c r="W13" s="34"/>
      <c r="X13" s="34"/>
      <c r="Y13" s="34"/>
      <c r="Z13" s="34"/>
    </row>
    <row r="14" spans="2:26" ht="14.25" customHeight="1">
      <c r="B14" s="46"/>
      <c r="C14" s="47"/>
      <c r="D14" s="46" t="s">
        <v>27</v>
      </c>
      <c r="E14" s="48"/>
      <c r="F14" s="34"/>
      <c r="G14" s="34"/>
      <c r="H14" s="34"/>
      <c r="I14" s="34"/>
      <c r="J14" s="34"/>
      <c r="K14" s="34"/>
      <c r="L14" s="34"/>
      <c r="M14" s="34"/>
      <c r="N14" s="34"/>
      <c r="O14" s="34"/>
      <c r="P14" s="34"/>
      <c r="Q14" s="34"/>
      <c r="R14" s="34"/>
      <c r="S14" s="34"/>
      <c r="T14" s="34"/>
      <c r="U14" s="34"/>
      <c r="V14" s="34"/>
      <c r="W14" s="34"/>
      <c r="X14" s="34"/>
      <c r="Y14" s="34"/>
      <c r="Z14" s="34"/>
    </row>
    <row r="15" spans="2:26" ht="15" customHeight="1">
      <c r="B15" s="49" t="s">
        <v>28</v>
      </c>
      <c r="C15" s="50" t="s">
        <v>29</v>
      </c>
      <c r="D15" s="51" t="s">
        <v>30</v>
      </c>
      <c r="E15" s="52" t="s">
        <v>25</v>
      </c>
      <c r="F15" s="53"/>
      <c r="G15" s="53"/>
      <c r="H15" s="34"/>
      <c r="I15" s="34"/>
      <c r="J15" s="34"/>
      <c r="K15" s="34"/>
      <c r="L15" s="34"/>
      <c r="M15" s="34"/>
      <c r="N15" s="34"/>
      <c r="O15" s="34"/>
      <c r="P15" s="34"/>
      <c r="Q15" s="34"/>
      <c r="R15" s="34"/>
      <c r="S15" s="34"/>
      <c r="T15" s="34"/>
      <c r="U15" s="34"/>
      <c r="V15" s="34"/>
      <c r="W15" s="34"/>
      <c r="X15" s="34"/>
      <c r="Y15" s="34"/>
      <c r="Z15" s="34"/>
    </row>
    <row r="16" spans="2:26" ht="33" customHeight="1">
      <c r="B16" s="49" t="s">
        <v>31</v>
      </c>
      <c r="C16" s="50" t="s">
        <v>32</v>
      </c>
      <c r="D16" s="51" t="s">
        <v>31</v>
      </c>
      <c r="E16" s="54" t="s">
        <v>25</v>
      </c>
      <c r="F16" s="53"/>
      <c r="G16" s="53"/>
      <c r="H16" s="34"/>
      <c r="I16" s="34"/>
      <c r="J16" s="34"/>
      <c r="K16" s="34"/>
      <c r="L16" s="34"/>
      <c r="M16" s="34"/>
      <c r="N16" s="34"/>
      <c r="O16" s="34"/>
      <c r="P16" s="34"/>
      <c r="Q16" s="34"/>
      <c r="R16" s="34"/>
      <c r="S16" s="34"/>
      <c r="T16" s="34"/>
      <c r="U16" s="34"/>
      <c r="V16" s="34"/>
      <c r="W16" s="34"/>
      <c r="X16" s="34"/>
      <c r="Y16" s="34"/>
      <c r="Z16" s="34"/>
    </row>
    <row r="17" spans="2:26" ht="33" customHeight="1">
      <c r="B17" s="49" t="s">
        <v>33</v>
      </c>
      <c r="C17" s="50" t="s">
        <v>34</v>
      </c>
      <c r="D17" s="51" t="s">
        <v>35</v>
      </c>
      <c r="E17" s="54" t="s">
        <v>25</v>
      </c>
      <c r="F17" s="53"/>
      <c r="G17" s="53"/>
      <c r="H17" s="34"/>
      <c r="I17" s="34"/>
      <c r="J17" s="34"/>
      <c r="K17" s="34"/>
      <c r="L17" s="34"/>
      <c r="M17" s="34"/>
      <c r="N17" s="34"/>
      <c r="O17" s="34"/>
      <c r="P17" s="34"/>
      <c r="Q17" s="34"/>
      <c r="R17" s="34"/>
      <c r="S17" s="34"/>
      <c r="T17" s="34"/>
      <c r="U17" s="34"/>
      <c r="V17" s="34"/>
      <c r="W17" s="34"/>
      <c r="X17" s="34"/>
      <c r="Y17" s="34"/>
      <c r="Z17" s="34"/>
    </row>
    <row r="18" spans="2:26" ht="33" customHeight="1">
      <c r="B18" s="49" t="s">
        <v>36</v>
      </c>
      <c r="C18" s="50" t="s">
        <v>37</v>
      </c>
      <c r="D18" s="51" t="s">
        <v>36</v>
      </c>
      <c r="E18" s="54" t="s">
        <v>25</v>
      </c>
      <c r="F18" s="53"/>
      <c r="G18" s="53"/>
      <c r="H18" s="34"/>
      <c r="I18" s="34"/>
      <c r="J18" s="34"/>
      <c r="K18" s="34"/>
      <c r="L18" s="34"/>
      <c r="M18" s="34"/>
      <c r="N18" s="34"/>
      <c r="O18" s="34"/>
      <c r="P18" s="34"/>
      <c r="Q18" s="34"/>
      <c r="R18" s="34"/>
      <c r="S18" s="34"/>
      <c r="T18" s="34"/>
      <c r="U18" s="34"/>
      <c r="V18" s="34"/>
      <c r="W18" s="34"/>
      <c r="X18" s="34"/>
      <c r="Y18" s="34"/>
      <c r="Z18" s="34"/>
    </row>
    <row r="19" spans="2:26" ht="19.5" customHeight="1">
      <c r="B19" s="49" t="s">
        <v>38</v>
      </c>
      <c r="C19" s="50" t="s">
        <v>39</v>
      </c>
      <c r="D19" s="51" t="s">
        <v>38</v>
      </c>
      <c r="E19" s="54" t="s">
        <v>25</v>
      </c>
      <c r="F19" s="53"/>
      <c r="G19" s="53"/>
      <c r="H19" s="34"/>
      <c r="I19" s="34"/>
      <c r="J19" s="34"/>
      <c r="K19" s="34"/>
      <c r="L19" s="34"/>
      <c r="M19" s="34"/>
      <c r="N19" s="34"/>
      <c r="O19" s="34"/>
      <c r="P19" s="34"/>
      <c r="Q19" s="34"/>
      <c r="R19" s="34"/>
      <c r="S19" s="34"/>
      <c r="T19" s="34"/>
      <c r="U19" s="34"/>
      <c r="V19" s="34"/>
      <c r="W19" s="34"/>
      <c r="X19" s="34"/>
      <c r="Y19" s="34"/>
      <c r="Z19" s="34"/>
    </row>
    <row r="20" spans="2:26" ht="43.5" customHeight="1">
      <c r="B20" s="49" t="s">
        <v>40</v>
      </c>
      <c r="C20" s="50" t="s">
        <v>41</v>
      </c>
      <c r="D20" s="51" t="s">
        <v>42</v>
      </c>
      <c r="E20" s="54" t="s">
        <v>25</v>
      </c>
      <c r="F20" s="53"/>
      <c r="G20" s="53"/>
      <c r="H20" s="34"/>
      <c r="I20" s="34"/>
      <c r="J20" s="34"/>
      <c r="K20" s="34"/>
      <c r="L20" s="34"/>
      <c r="M20" s="34"/>
      <c r="N20" s="34"/>
      <c r="O20" s="34"/>
      <c r="P20" s="34"/>
      <c r="Q20" s="34"/>
      <c r="R20" s="34"/>
      <c r="S20" s="34"/>
      <c r="T20" s="34"/>
      <c r="U20" s="34"/>
      <c r="V20" s="34"/>
      <c r="W20" s="34"/>
      <c r="X20" s="34"/>
      <c r="Y20" s="34"/>
      <c r="Z20" s="34"/>
    </row>
    <row r="21" spans="2:26" ht="30.75" customHeight="1">
      <c r="B21" s="49" t="s">
        <v>43</v>
      </c>
      <c r="C21" s="50" t="s">
        <v>44</v>
      </c>
      <c r="D21" s="51" t="s">
        <v>43</v>
      </c>
      <c r="E21" s="54" t="s">
        <v>25</v>
      </c>
      <c r="F21" s="53"/>
      <c r="G21" s="53"/>
      <c r="H21" s="34"/>
      <c r="I21" s="34"/>
      <c r="J21" s="34"/>
      <c r="K21" s="34"/>
      <c r="L21" s="34"/>
      <c r="M21" s="34"/>
      <c r="N21" s="34"/>
      <c r="O21" s="34"/>
      <c r="P21" s="34"/>
      <c r="Q21" s="34"/>
      <c r="R21" s="34"/>
      <c r="S21" s="34"/>
      <c r="T21" s="34"/>
      <c r="U21" s="34"/>
      <c r="V21" s="34"/>
      <c r="W21" s="34"/>
      <c r="X21" s="34"/>
      <c r="Y21" s="34"/>
      <c r="Z21" s="34"/>
    </row>
    <row r="22" spans="2:26" ht="10.5" customHeight="1">
      <c r="B22" s="34"/>
      <c r="C22" s="35"/>
      <c r="D22" s="34"/>
      <c r="E22" s="55"/>
      <c r="F22" s="34"/>
      <c r="G22" s="34"/>
      <c r="H22" s="34"/>
      <c r="I22" s="34"/>
      <c r="J22" s="34"/>
      <c r="K22" s="34"/>
      <c r="L22" s="34"/>
      <c r="M22" s="34"/>
      <c r="N22" s="34"/>
      <c r="O22" s="34"/>
      <c r="P22" s="34"/>
      <c r="Q22" s="34"/>
      <c r="R22" s="34"/>
      <c r="S22" s="34"/>
      <c r="T22" s="34"/>
      <c r="U22" s="34"/>
      <c r="V22" s="34"/>
      <c r="W22" s="34"/>
      <c r="X22" s="34"/>
      <c r="Y22" s="34"/>
      <c r="Z22" s="34"/>
    </row>
    <row r="23" spans="2:26" ht="14.25" customHeight="1">
      <c r="B23" s="46"/>
      <c r="C23" s="47"/>
      <c r="D23" s="46" t="s">
        <v>45</v>
      </c>
      <c r="E23" s="56"/>
      <c r="F23" s="34"/>
      <c r="G23" s="34"/>
      <c r="H23" s="34"/>
      <c r="I23" s="34"/>
      <c r="J23" s="34"/>
      <c r="K23" s="34"/>
      <c r="L23" s="34"/>
      <c r="M23" s="34"/>
      <c r="N23" s="34"/>
      <c r="O23" s="34"/>
      <c r="P23" s="34"/>
      <c r="Q23" s="34"/>
      <c r="R23" s="34"/>
      <c r="S23" s="34"/>
      <c r="T23" s="34"/>
      <c r="U23" s="34"/>
      <c r="V23" s="34"/>
      <c r="W23" s="34"/>
      <c r="X23" s="34"/>
      <c r="Y23" s="34"/>
      <c r="Z23" s="34"/>
    </row>
    <row r="24" spans="2:26" ht="36.75" customHeight="1">
      <c r="B24" s="49" t="s">
        <v>46</v>
      </c>
      <c r="C24" s="50" t="s">
        <v>47</v>
      </c>
      <c r="D24" s="49" t="s">
        <v>48</v>
      </c>
      <c r="E24" s="54" t="s">
        <v>25</v>
      </c>
      <c r="F24" s="34"/>
      <c r="G24" s="34"/>
      <c r="H24" s="34"/>
      <c r="I24" s="34"/>
      <c r="J24" s="34"/>
      <c r="K24" s="34"/>
      <c r="L24" s="34"/>
      <c r="M24" s="34"/>
      <c r="N24" s="34"/>
      <c r="O24" s="34"/>
      <c r="P24" s="34"/>
      <c r="Q24" s="34"/>
      <c r="R24" s="34"/>
      <c r="S24" s="34"/>
      <c r="T24" s="34"/>
      <c r="U24" s="34"/>
      <c r="V24" s="34"/>
      <c r="W24" s="34"/>
      <c r="X24" s="34"/>
      <c r="Y24" s="34"/>
      <c r="Z24" s="34"/>
    </row>
    <row r="25" spans="2:26" ht="55.5" customHeight="1">
      <c r="B25" s="1293" t="s">
        <v>49</v>
      </c>
      <c r="C25" s="1295" t="s">
        <v>50</v>
      </c>
      <c r="D25" s="49" t="s">
        <v>51</v>
      </c>
      <c r="E25" s="52" t="s">
        <v>25</v>
      </c>
      <c r="F25" s="34"/>
      <c r="G25" s="34"/>
      <c r="H25" s="34"/>
      <c r="I25" s="34"/>
      <c r="J25" s="34"/>
      <c r="K25" s="34"/>
      <c r="L25" s="34"/>
      <c r="M25" s="34"/>
      <c r="N25" s="34"/>
      <c r="O25" s="34"/>
      <c r="P25" s="34"/>
      <c r="Q25" s="34"/>
      <c r="R25" s="34"/>
      <c r="S25" s="34"/>
      <c r="T25" s="34"/>
      <c r="U25" s="34"/>
      <c r="V25" s="34"/>
      <c r="W25" s="34"/>
      <c r="X25" s="34"/>
      <c r="Y25" s="34"/>
      <c r="Z25" s="34"/>
    </row>
    <row r="26" spans="2:26" ht="55.5" customHeight="1">
      <c r="B26" s="1294"/>
      <c r="C26" s="1294"/>
      <c r="D26" s="49" t="s">
        <v>52</v>
      </c>
      <c r="E26" s="52" t="s">
        <v>25</v>
      </c>
      <c r="F26" s="34"/>
      <c r="G26" s="34"/>
      <c r="H26" s="34"/>
      <c r="I26" s="34"/>
      <c r="J26" s="34"/>
      <c r="K26" s="34"/>
      <c r="L26" s="34"/>
      <c r="M26" s="34"/>
      <c r="N26" s="34"/>
      <c r="O26" s="34"/>
      <c r="P26" s="34"/>
      <c r="Q26" s="34"/>
      <c r="R26" s="34"/>
      <c r="S26" s="34"/>
      <c r="T26" s="34"/>
      <c r="U26" s="34"/>
      <c r="V26" s="34"/>
      <c r="W26" s="34"/>
      <c r="X26" s="34"/>
      <c r="Y26" s="34"/>
      <c r="Z26" s="34"/>
    </row>
    <row r="27" spans="2:26" ht="45" customHeight="1">
      <c r="B27" s="1293" t="s">
        <v>53</v>
      </c>
      <c r="C27" s="1295" t="s">
        <v>54</v>
      </c>
      <c r="D27" s="49" t="s">
        <v>55</v>
      </c>
      <c r="E27" s="54" t="s">
        <v>25</v>
      </c>
      <c r="F27" s="34"/>
      <c r="G27" s="34"/>
      <c r="H27" s="34"/>
      <c r="I27" s="34"/>
      <c r="J27" s="34"/>
      <c r="K27" s="34"/>
      <c r="L27" s="34"/>
      <c r="M27" s="34"/>
      <c r="N27" s="34"/>
      <c r="O27" s="34"/>
      <c r="P27" s="34"/>
      <c r="Q27" s="34"/>
      <c r="R27" s="34"/>
      <c r="S27" s="34"/>
      <c r="T27" s="34"/>
      <c r="U27" s="34"/>
      <c r="V27" s="34"/>
      <c r="W27" s="34"/>
      <c r="X27" s="34"/>
      <c r="Y27" s="34"/>
      <c r="Z27" s="34"/>
    </row>
    <row r="28" spans="2:26" ht="45" customHeight="1">
      <c r="B28" s="1294"/>
      <c r="C28" s="1294"/>
      <c r="D28" s="57" t="s">
        <v>56</v>
      </c>
      <c r="E28" s="54" t="s">
        <v>25</v>
      </c>
      <c r="F28" s="34"/>
      <c r="G28" s="34"/>
      <c r="H28" s="34"/>
      <c r="I28" s="34"/>
      <c r="J28" s="34"/>
      <c r="K28" s="34"/>
      <c r="L28" s="34"/>
      <c r="M28" s="34"/>
      <c r="N28" s="34"/>
      <c r="O28" s="34"/>
      <c r="P28" s="34"/>
      <c r="Q28" s="34"/>
      <c r="R28" s="34"/>
      <c r="S28" s="34"/>
      <c r="T28" s="34"/>
      <c r="U28" s="34"/>
      <c r="V28" s="34"/>
      <c r="W28" s="34"/>
      <c r="X28" s="34"/>
      <c r="Y28" s="34"/>
      <c r="Z28" s="34"/>
    </row>
    <row r="29" spans="2:26" ht="48.75" customHeight="1">
      <c r="B29" s="49" t="s">
        <v>57</v>
      </c>
      <c r="C29" s="50" t="s">
        <v>58</v>
      </c>
      <c r="D29" s="49" t="s">
        <v>59</v>
      </c>
      <c r="E29" s="54" t="s">
        <v>25</v>
      </c>
      <c r="F29" s="34"/>
      <c r="G29" s="34"/>
      <c r="H29" s="34"/>
      <c r="I29" s="34"/>
      <c r="J29" s="34"/>
      <c r="K29" s="34"/>
      <c r="L29" s="34"/>
      <c r="M29" s="34"/>
      <c r="N29" s="34"/>
      <c r="O29" s="34"/>
      <c r="P29" s="34"/>
      <c r="Q29" s="34"/>
      <c r="R29" s="34"/>
      <c r="S29" s="34"/>
      <c r="T29" s="34"/>
      <c r="U29" s="34"/>
      <c r="V29" s="34"/>
      <c r="W29" s="34"/>
      <c r="X29" s="34"/>
      <c r="Y29" s="34"/>
      <c r="Z29" s="34"/>
    </row>
    <row r="30" spans="2:26" ht="10.5" customHeight="1">
      <c r="B30" s="34"/>
      <c r="C30" s="35"/>
      <c r="D30" s="34"/>
      <c r="E30" s="55"/>
      <c r="F30" s="34"/>
      <c r="G30" s="34"/>
      <c r="H30" s="34"/>
      <c r="I30" s="34"/>
      <c r="J30" s="34"/>
      <c r="K30" s="34"/>
      <c r="L30" s="34"/>
      <c r="M30" s="34"/>
      <c r="N30" s="34"/>
      <c r="O30" s="34"/>
      <c r="P30" s="34"/>
      <c r="Q30" s="34"/>
      <c r="R30" s="34"/>
      <c r="S30" s="34"/>
      <c r="T30" s="34"/>
      <c r="U30" s="34"/>
      <c r="V30" s="34"/>
      <c r="W30" s="34"/>
      <c r="X30" s="34"/>
      <c r="Y30" s="34"/>
      <c r="Z30" s="34"/>
    </row>
    <row r="31" spans="2:26" ht="14.25" customHeight="1">
      <c r="B31" s="46"/>
      <c r="C31" s="47"/>
      <c r="D31" s="46" t="s">
        <v>60</v>
      </c>
      <c r="E31" s="56"/>
      <c r="F31" s="34"/>
      <c r="G31" s="34"/>
      <c r="H31" s="34"/>
      <c r="I31" s="34"/>
      <c r="J31" s="34"/>
      <c r="K31" s="34"/>
      <c r="L31" s="34"/>
      <c r="M31" s="34"/>
      <c r="N31" s="34"/>
      <c r="O31" s="34"/>
      <c r="P31" s="34"/>
      <c r="Q31" s="34"/>
      <c r="R31" s="34"/>
      <c r="S31" s="34"/>
      <c r="T31" s="34"/>
      <c r="U31" s="34"/>
      <c r="V31" s="34"/>
      <c r="W31" s="34"/>
      <c r="X31" s="34"/>
      <c r="Y31" s="34"/>
      <c r="Z31" s="34"/>
    </row>
    <row r="32" spans="2:26" ht="33" customHeight="1">
      <c r="B32" s="1293" t="s">
        <v>61</v>
      </c>
      <c r="C32" s="1295" t="s">
        <v>62</v>
      </c>
      <c r="D32" s="49" t="s">
        <v>63</v>
      </c>
      <c r="E32" s="54" t="s">
        <v>25</v>
      </c>
      <c r="F32" s="34"/>
      <c r="G32" s="34"/>
      <c r="H32" s="34"/>
      <c r="I32" s="34"/>
      <c r="J32" s="34"/>
      <c r="K32" s="34"/>
      <c r="L32" s="34"/>
      <c r="M32" s="34"/>
      <c r="N32" s="34"/>
      <c r="O32" s="34"/>
      <c r="P32" s="34"/>
      <c r="Q32" s="34"/>
      <c r="R32" s="34"/>
      <c r="S32" s="34"/>
      <c r="T32" s="34"/>
      <c r="U32" s="34"/>
      <c r="V32" s="34"/>
      <c r="W32" s="34"/>
      <c r="X32" s="34"/>
      <c r="Y32" s="34"/>
      <c r="Z32" s="34"/>
    </row>
    <row r="33" spans="1:26" ht="33" customHeight="1">
      <c r="B33" s="1294"/>
      <c r="C33" s="1294"/>
      <c r="D33" s="49" t="s">
        <v>64</v>
      </c>
      <c r="E33" s="54" t="s">
        <v>25</v>
      </c>
      <c r="F33" s="34"/>
      <c r="G33" s="34"/>
      <c r="H33" s="34"/>
      <c r="I33" s="34"/>
      <c r="J33" s="34"/>
      <c r="K33" s="34"/>
      <c r="L33" s="34"/>
      <c r="M33" s="34"/>
      <c r="N33" s="34"/>
      <c r="O33" s="34"/>
      <c r="P33" s="34"/>
      <c r="Q33" s="34"/>
      <c r="R33" s="34"/>
      <c r="S33" s="34"/>
      <c r="T33" s="34"/>
      <c r="U33" s="34"/>
      <c r="V33" s="34"/>
      <c r="W33" s="34"/>
      <c r="X33" s="34"/>
      <c r="Y33" s="34"/>
      <c r="Z33" s="34"/>
    </row>
    <row r="34" spans="1:26" ht="14.25" customHeight="1">
      <c r="B34" s="49" t="s">
        <v>65</v>
      </c>
      <c r="C34" s="50" t="s">
        <v>66</v>
      </c>
      <c r="D34" s="49" t="s">
        <v>67</v>
      </c>
      <c r="E34" s="54" t="s">
        <v>25</v>
      </c>
      <c r="F34" s="34"/>
      <c r="G34" s="34"/>
      <c r="H34" s="34"/>
      <c r="I34" s="34"/>
      <c r="J34" s="34"/>
      <c r="K34" s="34"/>
      <c r="L34" s="34"/>
      <c r="M34" s="34"/>
      <c r="N34" s="34"/>
      <c r="O34" s="34"/>
      <c r="P34" s="34"/>
      <c r="Q34" s="34"/>
      <c r="R34" s="34"/>
      <c r="S34" s="34"/>
      <c r="T34" s="34"/>
      <c r="U34" s="34"/>
      <c r="V34" s="34"/>
      <c r="W34" s="34"/>
      <c r="X34" s="34"/>
      <c r="Y34" s="34"/>
      <c r="Z34" s="34"/>
    </row>
    <row r="35" spans="1:26" ht="14.25" customHeight="1">
      <c r="B35" s="34"/>
      <c r="C35" s="35"/>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customHeight="1">
      <c r="B36" s="34"/>
      <c r="C36" s="35"/>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customHeight="1">
      <c r="B37" s="34"/>
      <c r="C37" s="35"/>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customHeight="1">
      <c r="A38" s="53"/>
      <c r="B38" s="34"/>
      <c r="C38" s="35"/>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customHeight="1">
      <c r="A39" s="53"/>
      <c r="B39" s="34"/>
      <c r="C39" s="35"/>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customHeight="1">
      <c r="A40" s="53"/>
      <c r="B40" s="34"/>
      <c r="C40" s="35"/>
      <c r="D40" s="34"/>
      <c r="E40" s="34"/>
      <c r="F40" s="34"/>
      <c r="G40" s="34"/>
      <c r="H40" s="34"/>
      <c r="I40" s="34"/>
      <c r="J40" s="34"/>
      <c r="K40" s="34"/>
      <c r="L40" s="34"/>
      <c r="M40" s="34"/>
      <c r="N40" s="34"/>
      <c r="O40" s="34"/>
      <c r="P40" s="34"/>
      <c r="Q40" s="34"/>
      <c r="R40" s="34"/>
      <c r="S40" s="34"/>
      <c r="T40" s="34"/>
      <c r="U40" s="34"/>
      <c r="V40" s="34"/>
      <c r="W40" s="34"/>
      <c r="X40" s="34"/>
      <c r="Y40" s="34"/>
      <c r="Z40" s="34"/>
    </row>
    <row r="41" spans="1:26" ht="14.25" customHeight="1">
      <c r="B41" s="34"/>
      <c r="C41" s="35"/>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customHeight="1">
      <c r="B42" s="34"/>
      <c r="C42" s="35"/>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customHeight="1">
      <c r="B43" s="34"/>
      <c r="C43" s="35"/>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customHeight="1">
      <c r="B44" s="34"/>
      <c r="C44" s="35"/>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customHeight="1">
      <c r="B45" s="34"/>
      <c r="C45" s="35"/>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customHeight="1">
      <c r="B46" s="34"/>
      <c r="C46" s="35"/>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customHeight="1">
      <c r="B47" s="34"/>
      <c r="C47" s="35"/>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customHeight="1">
      <c r="B48" s="34"/>
      <c r="C48" s="35"/>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customHeight="1">
      <c r="B49" s="34"/>
      <c r="C49" s="35"/>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customHeight="1">
      <c r="B50" s="34"/>
      <c r="C50" s="35"/>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customHeight="1">
      <c r="B51" s="34"/>
      <c r="C51" s="35"/>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customHeight="1">
      <c r="B52" s="34"/>
      <c r="C52" s="35"/>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customHeight="1">
      <c r="B53" s="34"/>
      <c r="C53" s="35"/>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customHeight="1">
      <c r="B54" s="34"/>
      <c r="C54" s="35"/>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customHeight="1">
      <c r="B55" s="34"/>
      <c r="C55" s="35"/>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customHeight="1">
      <c r="B56" s="34"/>
      <c r="C56" s="35"/>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customHeight="1">
      <c r="B57" s="34"/>
      <c r="C57" s="35"/>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customHeight="1">
      <c r="A58" s="53"/>
      <c r="B58" s="34"/>
      <c r="C58" s="35"/>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customHeight="1">
      <c r="A59" s="53"/>
      <c r="B59" s="34"/>
      <c r="C59" s="35"/>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customHeight="1">
      <c r="A60" s="53"/>
      <c r="B60" s="34"/>
      <c r="C60" s="35"/>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customHeight="1">
      <c r="B61" s="34"/>
      <c r="C61" s="35"/>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customHeight="1">
      <c r="B62" s="34"/>
      <c r="C62" s="35"/>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customHeight="1">
      <c r="B63" s="34"/>
      <c r="C63" s="35"/>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customHeight="1">
      <c r="B64" s="34"/>
      <c r="C64" s="35"/>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customHeight="1">
      <c r="B65" s="34"/>
      <c r="C65" s="35"/>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customHeight="1">
      <c r="B66" s="34"/>
      <c r="C66" s="35"/>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customHeight="1">
      <c r="B67" s="34"/>
      <c r="C67" s="35"/>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customHeight="1">
      <c r="B68" s="34"/>
      <c r="C68" s="35"/>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customHeight="1">
      <c r="A69" s="53"/>
      <c r="B69" s="34"/>
      <c r="C69" s="35"/>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customHeight="1">
      <c r="A70" s="53"/>
      <c r="B70" s="34"/>
      <c r="C70" s="35"/>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customHeight="1">
      <c r="A71" s="53"/>
      <c r="B71" s="34"/>
      <c r="C71" s="35"/>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customHeight="1">
      <c r="A72" s="53"/>
      <c r="B72" s="34"/>
      <c r="C72" s="35"/>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customHeight="1">
      <c r="A73" s="53"/>
      <c r="B73" s="34"/>
      <c r="C73" s="35"/>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customHeight="1">
      <c r="A74" s="53"/>
      <c r="B74" s="34"/>
      <c r="C74" s="35"/>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customHeight="1">
      <c r="A75" s="53"/>
      <c r="B75" s="34"/>
      <c r="C75" s="35"/>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customHeight="1">
      <c r="A76" s="53"/>
      <c r="B76" s="34"/>
      <c r="C76" s="35"/>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customHeight="1">
      <c r="A77" s="53"/>
      <c r="B77" s="34"/>
      <c r="C77" s="35"/>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customHeight="1">
      <c r="A78" s="53"/>
      <c r="B78" s="34"/>
      <c r="C78" s="35"/>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customHeight="1">
      <c r="A79" s="53"/>
      <c r="B79" s="34"/>
      <c r="C79" s="35"/>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customHeight="1">
      <c r="B80" s="34"/>
      <c r="C80" s="35"/>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customHeight="1">
      <c r="B81" s="34"/>
      <c r="C81" s="35"/>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customHeight="1">
      <c r="B82" s="34"/>
      <c r="C82" s="35"/>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customHeight="1">
      <c r="B83" s="34"/>
      <c r="C83" s="35"/>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customHeight="1">
      <c r="B84" s="34"/>
      <c r="C84" s="35"/>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customHeight="1">
      <c r="B85" s="34"/>
      <c r="C85" s="35"/>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customHeight="1">
      <c r="B86" s="34"/>
      <c r="C86" s="35"/>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customHeight="1">
      <c r="A87" s="53"/>
      <c r="B87" s="34"/>
      <c r="C87" s="35"/>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customHeight="1">
      <c r="A88" s="53"/>
      <c r="B88" s="34"/>
      <c r="C88" s="35"/>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customHeight="1">
      <c r="A89" s="53"/>
      <c r="B89" s="34"/>
      <c r="C89" s="35"/>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customHeight="1">
      <c r="A90" s="53"/>
      <c r="B90" s="34"/>
      <c r="C90" s="35"/>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customHeight="1">
      <c r="A91" s="53"/>
      <c r="B91" s="34"/>
      <c r="C91" s="35"/>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customHeight="1">
      <c r="A92" s="53"/>
      <c r="B92" s="34"/>
      <c r="C92" s="35"/>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customHeight="1">
      <c r="A93" s="53"/>
      <c r="B93" s="34"/>
      <c r="C93" s="35"/>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customHeight="1">
      <c r="A94" s="53"/>
      <c r="B94" s="34"/>
      <c r="C94" s="35"/>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customHeight="1">
      <c r="A95" s="53"/>
      <c r="B95" s="34"/>
      <c r="C95" s="35"/>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customHeight="1">
      <c r="A96" s="53"/>
      <c r="B96" s="34"/>
      <c r="C96" s="35"/>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customHeight="1">
      <c r="A97" s="53"/>
      <c r="B97" s="34"/>
      <c r="C97" s="35"/>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customHeight="1">
      <c r="B98" s="34"/>
      <c r="C98" s="35"/>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customHeight="1">
      <c r="B99" s="34"/>
      <c r="C99" s="35"/>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customHeight="1">
      <c r="B100" s="34"/>
      <c r="C100" s="35"/>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customHeight="1">
      <c r="B101" s="34"/>
      <c r="C101" s="35"/>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customHeight="1">
      <c r="B102" s="34"/>
      <c r="C102" s="35"/>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customHeight="1">
      <c r="B103" s="34"/>
      <c r="C103" s="35"/>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customHeight="1">
      <c r="B104" s="34"/>
      <c r="C104" s="35"/>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customHeight="1">
      <c r="B105" s="34"/>
      <c r="C105" s="35"/>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customHeight="1">
      <c r="B106" s="34"/>
      <c r="C106" s="35"/>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customHeight="1">
      <c r="B107" s="34"/>
      <c r="C107" s="35"/>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customHeight="1">
      <c r="B108" s="34"/>
      <c r="C108" s="35"/>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customHeight="1">
      <c r="B109" s="34"/>
      <c r="C109" s="35"/>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customHeight="1">
      <c r="B110" s="34"/>
      <c r="C110" s="35"/>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customHeight="1">
      <c r="B111" s="34"/>
      <c r="C111" s="35"/>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customHeight="1">
      <c r="B112" s="34"/>
      <c r="C112" s="35"/>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4.25" customHeight="1">
      <c r="B113" s="34"/>
      <c r="C113" s="35"/>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4.25" customHeight="1">
      <c r="B114" s="34"/>
      <c r="C114" s="35"/>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4.25" customHeight="1">
      <c r="B115" s="34"/>
      <c r="C115" s="35"/>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4.25" customHeight="1">
      <c r="B116" s="34"/>
      <c r="C116" s="35"/>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4.25" customHeight="1">
      <c r="B117" s="34"/>
      <c r="C117" s="35"/>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4.25" customHeight="1">
      <c r="B118" s="34"/>
      <c r="C118" s="35"/>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4.25" customHeight="1">
      <c r="B119" s="34"/>
      <c r="C119" s="35"/>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4.25" customHeight="1">
      <c r="B120" s="34"/>
      <c r="C120" s="35"/>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4.25" customHeight="1">
      <c r="B121" s="34"/>
      <c r="C121" s="35"/>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4.25" customHeight="1">
      <c r="B122" s="34"/>
      <c r="C122" s="35"/>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4.25" customHeight="1">
      <c r="B123" s="34"/>
      <c r="C123" s="35"/>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4.25" customHeight="1">
      <c r="B124" s="34"/>
      <c r="C124" s="35"/>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4.25" customHeight="1">
      <c r="B125" s="34"/>
      <c r="C125" s="35"/>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4.25" customHeight="1">
      <c r="B126" s="34"/>
      <c r="C126" s="35"/>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4.25" customHeight="1">
      <c r="B127" s="34"/>
      <c r="C127" s="35"/>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4.25" customHeight="1">
      <c r="B128" s="34"/>
      <c r="C128" s="35"/>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4.25" customHeight="1">
      <c r="B129" s="34"/>
      <c r="C129" s="35"/>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4.25" customHeight="1">
      <c r="B130" s="34"/>
      <c r="C130" s="35"/>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4.25" customHeight="1">
      <c r="B131" s="34"/>
      <c r="C131" s="35"/>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4.25" customHeight="1">
      <c r="B132" s="34"/>
      <c r="C132" s="35"/>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4.25" customHeight="1">
      <c r="B133" s="34"/>
      <c r="C133" s="35"/>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4.25" customHeight="1">
      <c r="B134" s="34"/>
      <c r="C134" s="35"/>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4.25" customHeight="1">
      <c r="B135" s="34"/>
      <c r="C135" s="35"/>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4.25" customHeight="1">
      <c r="B136" s="34"/>
      <c r="C136" s="35"/>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4.25" customHeight="1">
      <c r="B137" s="34"/>
      <c r="C137" s="35"/>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4.25" customHeight="1">
      <c r="B138" s="34"/>
      <c r="C138" s="35"/>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4.25" customHeight="1">
      <c r="B139" s="34"/>
      <c r="C139" s="35"/>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4.25" customHeight="1">
      <c r="B140" s="34"/>
      <c r="C140" s="35"/>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4.25" customHeight="1">
      <c r="B141" s="34"/>
      <c r="C141" s="35"/>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4.25" customHeight="1">
      <c r="B142" s="34"/>
      <c r="C142" s="35"/>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4.25" customHeight="1">
      <c r="B143" s="34"/>
      <c r="C143" s="35"/>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4.25" customHeight="1">
      <c r="B144" s="34"/>
      <c r="C144" s="35"/>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4.25" customHeight="1">
      <c r="B145" s="34"/>
      <c r="C145" s="35"/>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4.25" customHeight="1">
      <c r="B146" s="34"/>
      <c r="C146" s="35"/>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4.25" customHeight="1">
      <c r="B147" s="34"/>
      <c r="C147" s="35"/>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4.25" customHeight="1">
      <c r="B148" s="34"/>
      <c r="C148" s="35"/>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4.25" customHeight="1">
      <c r="B149" s="34"/>
      <c r="C149" s="35"/>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4.25" customHeight="1">
      <c r="B150" s="34"/>
      <c r="C150" s="35"/>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4.25" customHeight="1">
      <c r="B151" s="34"/>
      <c r="C151" s="35"/>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4.25" customHeight="1">
      <c r="B152" s="34"/>
      <c r="C152" s="35"/>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4.25" customHeight="1">
      <c r="B153" s="34"/>
      <c r="C153" s="35"/>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4.25" customHeight="1">
      <c r="B154" s="34"/>
      <c r="C154" s="35"/>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4.25" customHeight="1">
      <c r="B155" s="34"/>
      <c r="C155" s="35"/>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4.25" customHeight="1">
      <c r="B156" s="34"/>
      <c r="C156" s="35"/>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4.25" customHeight="1">
      <c r="B157" s="34"/>
      <c r="C157" s="35"/>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4.25" customHeight="1">
      <c r="B158" s="34"/>
      <c r="C158" s="35"/>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4.25" customHeight="1">
      <c r="B159" s="34"/>
      <c r="C159" s="35"/>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4.25" customHeight="1">
      <c r="B160" s="34"/>
      <c r="C160" s="35"/>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4.25" customHeight="1">
      <c r="B161" s="34"/>
      <c r="C161" s="35"/>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4.25" customHeight="1">
      <c r="B162" s="34"/>
      <c r="C162" s="35"/>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4.25" customHeight="1">
      <c r="B163" s="34"/>
      <c r="C163" s="35"/>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4.25" customHeight="1">
      <c r="B164" s="34"/>
      <c r="C164" s="35"/>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4.25" customHeight="1">
      <c r="B165" s="34"/>
      <c r="C165" s="35"/>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4.25" customHeight="1">
      <c r="B166" s="34"/>
      <c r="C166" s="35"/>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4.25" customHeight="1">
      <c r="B167" s="34"/>
      <c r="C167" s="35"/>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4.25" customHeight="1">
      <c r="B168" s="34"/>
      <c r="C168" s="35"/>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4.25" customHeight="1">
      <c r="B169" s="34"/>
      <c r="C169" s="35"/>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4.25" customHeight="1">
      <c r="B170" s="34"/>
      <c r="C170" s="35"/>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4.25" customHeight="1">
      <c r="B171" s="34"/>
      <c r="C171" s="35"/>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4.25" customHeight="1">
      <c r="B172" s="34"/>
      <c r="C172" s="35"/>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4.25" customHeight="1">
      <c r="B173" s="34"/>
      <c r="C173" s="35"/>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4.25" customHeight="1">
      <c r="B174" s="34"/>
      <c r="C174" s="35"/>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4.25" customHeight="1">
      <c r="B175" s="34"/>
      <c r="C175" s="35"/>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4.25" customHeight="1">
      <c r="B176" s="34"/>
      <c r="C176" s="35"/>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4.25" customHeight="1">
      <c r="B177" s="34"/>
      <c r="C177" s="35"/>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4.25" customHeight="1">
      <c r="B178" s="34"/>
      <c r="C178" s="35"/>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4.25" customHeight="1">
      <c r="B179" s="34"/>
      <c r="C179" s="35"/>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4.25" customHeight="1">
      <c r="B180" s="34"/>
      <c r="C180" s="35"/>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4.25" customHeight="1">
      <c r="B181" s="34"/>
      <c r="C181" s="35"/>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4.25" customHeight="1">
      <c r="B182" s="34"/>
      <c r="C182" s="35"/>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4.25" customHeight="1">
      <c r="B183" s="34"/>
      <c r="C183" s="35"/>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4.25" customHeight="1">
      <c r="B184" s="34"/>
      <c r="C184" s="35"/>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4.25" customHeight="1">
      <c r="B185" s="34"/>
      <c r="C185" s="35"/>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4.25" customHeight="1">
      <c r="B186" s="34"/>
      <c r="C186" s="35"/>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4.25" customHeight="1">
      <c r="B187" s="34"/>
      <c r="C187" s="35"/>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4.25" customHeight="1">
      <c r="B188" s="34"/>
      <c r="C188" s="35"/>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4.25" customHeight="1">
      <c r="B189" s="34"/>
      <c r="C189" s="35"/>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4.25" customHeight="1">
      <c r="B190" s="34"/>
      <c r="C190" s="35"/>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4.25" customHeight="1">
      <c r="B191" s="34"/>
      <c r="C191" s="35"/>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4.25" customHeight="1">
      <c r="B192" s="34"/>
      <c r="C192" s="35"/>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4.25" customHeight="1">
      <c r="B193" s="34"/>
      <c r="C193" s="35"/>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4.25" customHeight="1">
      <c r="B194" s="34"/>
      <c r="C194" s="35"/>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4.25" customHeight="1">
      <c r="B195" s="34"/>
      <c r="C195" s="35"/>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4.25" customHeight="1">
      <c r="B196" s="34"/>
      <c r="C196" s="35"/>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4.25" customHeight="1">
      <c r="B197" s="34"/>
      <c r="C197" s="35"/>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4.25" customHeight="1">
      <c r="B198" s="34"/>
      <c r="C198" s="35"/>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4.25" customHeight="1">
      <c r="B199" s="34"/>
      <c r="C199" s="35"/>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4.25" customHeight="1">
      <c r="B200" s="34"/>
      <c r="C200" s="35"/>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4.25" customHeight="1">
      <c r="B201" s="34"/>
      <c r="C201" s="35"/>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4.25" customHeight="1">
      <c r="B202" s="34"/>
      <c r="C202" s="35"/>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4.25" customHeight="1">
      <c r="B203" s="34"/>
      <c r="C203" s="35"/>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4.25" customHeight="1">
      <c r="B204" s="34"/>
      <c r="C204" s="35"/>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4.25" customHeight="1">
      <c r="B205" s="34"/>
      <c r="C205" s="35"/>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4.25" customHeight="1">
      <c r="B206" s="34"/>
      <c r="C206" s="35"/>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4.25" customHeight="1">
      <c r="B207" s="34"/>
      <c r="C207" s="35"/>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4.25" customHeight="1">
      <c r="B208" s="34"/>
      <c r="C208" s="35"/>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customHeight="1">
      <c r="B209" s="34"/>
      <c r="C209" s="35"/>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customHeight="1">
      <c r="B210" s="34"/>
      <c r="C210" s="35"/>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customHeight="1">
      <c r="B211" s="34"/>
      <c r="C211" s="35"/>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customHeight="1">
      <c r="B212" s="34"/>
      <c r="C212" s="35"/>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customHeight="1">
      <c r="B213" s="34"/>
      <c r="C213" s="35"/>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customHeight="1">
      <c r="B214" s="34"/>
      <c r="C214" s="35"/>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customHeight="1">
      <c r="B215" s="34"/>
      <c r="C215" s="35"/>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customHeight="1">
      <c r="B216" s="34"/>
      <c r="C216" s="35"/>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customHeight="1">
      <c r="B217" s="34"/>
      <c r="C217" s="35"/>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customHeight="1">
      <c r="B218" s="34"/>
      <c r="C218" s="35"/>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customHeight="1">
      <c r="B219" s="34"/>
      <c r="C219" s="35"/>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customHeight="1">
      <c r="B220" s="34"/>
      <c r="C220" s="35"/>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customHeight="1">
      <c r="A221" s="58"/>
      <c r="B221" s="34"/>
      <c r="C221" s="35"/>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customHeight="1">
      <c r="A222" s="58"/>
      <c r="B222" s="34"/>
      <c r="C222" s="35"/>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customHeight="1">
      <c r="A223" s="58"/>
      <c r="B223" s="34"/>
      <c r="C223" s="35"/>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customHeight="1">
      <c r="A224" s="58"/>
      <c r="B224" s="34"/>
      <c r="C224" s="35"/>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4.25" customHeight="1">
      <c r="A225" s="58"/>
      <c r="B225" s="34"/>
      <c r="C225" s="35"/>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4.25" customHeight="1">
      <c r="A226" s="58"/>
      <c r="B226" s="34"/>
      <c r="C226" s="35"/>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4.25" customHeight="1">
      <c r="B227" s="34"/>
      <c r="C227" s="35"/>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4.25" customHeight="1">
      <c r="B228" s="34"/>
      <c r="C228" s="35"/>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4.25" customHeight="1">
      <c r="B229" s="34"/>
      <c r="C229" s="35"/>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4.25" customHeight="1">
      <c r="B230" s="34"/>
      <c r="C230" s="35"/>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4.25" customHeight="1">
      <c r="B231" s="34"/>
      <c r="C231" s="35"/>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4.25" customHeight="1">
      <c r="B232" s="34"/>
      <c r="C232" s="35"/>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4.25" customHeight="1">
      <c r="B233" s="34"/>
      <c r="C233" s="35"/>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4.25" customHeight="1">
      <c r="B234" s="34"/>
      <c r="C234" s="35"/>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4.25" customHeight="1">
      <c r="B235" s="34"/>
      <c r="C235" s="35"/>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4.25" customHeight="1">
      <c r="B236" s="34"/>
      <c r="C236" s="35"/>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4.25" customHeight="1">
      <c r="B237" s="34"/>
      <c r="C237" s="35"/>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4.25" customHeight="1">
      <c r="B238" s="34"/>
      <c r="C238" s="35"/>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4.25" customHeight="1">
      <c r="B239" s="34"/>
      <c r="C239" s="35"/>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4.25" customHeight="1">
      <c r="B240" s="34"/>
      <c r="C240" s="35"/>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4.25" customHeight="1">
      <c r="B241" s="34"/>
      <c r="C241" s="35"/>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4.25" customHeight="1">
      <c r="B242" s="34"/>
      <c r="C242" s="35"/>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4.25" customHeight="1">
      <c r="B243" s="34"/>
      <c r="C243" s="35"/>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4.25" customHeight="1">
      <c r="B244" s="34"/>
      <c r="C244" s="35"/>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4.25" customHeight="1">
      <c r="B245" s="34"/>
      <c r="C245" s="35"/>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4.25" customHeight="1">
      <c r="B246" s="34"/>
      <c r="C246" s="35"/>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4.25" customHeight="1">
      <c r="B247" s="34"/>
      <c r="C247" s="35"/>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4.25" customHeight="1">
      <c r="B248" s="34"/>
      <c r="C248" s="35"/>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4.25" customHeight="1">
      <c r="B249" s="34"/>
      <c r="C249" s="35"/>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4.25" customHeight="1">
      <c r="B250" s="34"/>
      <c r="C250" s="35"/>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4.25" customHeight="1">
      <c r="B251" s="34"/>
      <c r="C251" s="35"/>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4.25" customHeight="1">
      <c r="B252" s="34"/>
      <c r="C252" s="35"/>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4.25" customHeight="1">
      <c r="B253" s="34"/>
      <c r="C253" s="35"/>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4.25" customHeight="1">
      <c r="B254" s="34"/>
      <c r="C254" s="35"/>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4.25" customHeight="1">
      <c r="B255" s="34"/>
      <c r="C255" s="35"/>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4.25" customHeight="1">
      <c r="B256" s="34"/>
      <c r="C256" s="35"/>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4.25" customHeight="1">
      <c r="B257" s="34"/>
      <c r="C257" s="35"/>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4.25" customHeight="1">
      <c r="B258" s="34"/>
      <c r="C258" s="35"/>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4.25" customHeight="1">
      <c r="B259" s="34"/>
      <c r="C259" s="35"/>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4.25" customHeight="1">
      <c r="B260" s="34"/>
      <c r="C260" s="35"/>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4.25" customHeight="1">
      <c r="B261" s="34"/>
      <c r="C261" s="35"/>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4.25" customHeight="1">
      <c r="B262" s="34"/>
      <c r="C262" s="35"/>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4.25" customHeight="1">
      <c r="B263" s="34"/>
      <c r="C263" s="35"/>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4.25" customHeight="1">
      <c r="B264" s="34"/>
      <c r="C264" s="35"/>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4.25" customHeight="1">
      <c r="B265" s="34"/>
      <c r="C265" s="35"/>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4.25" customHeight="1">
      <c r="B266" s="34"/>
      <c r="C266" s="35"/>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4.25" customHeight="1">
      <c r="B267" s="34"/>
      <c r="C267" s="35"/>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4.25" customHeight="1">
      <c r="B268" s="34"/>
      <c r="C268" s="35"/>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4.25" customHeight="1">
      <c r="B269" s="34"/>
      <c r="C269" s="35"/>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4.25" customHeight="1">
      <c r="B270" s="34"/>
      <c r="C270" s="35"/>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4.25" customHeight="1">
      <c r="B271" s="34"/>
      <c r="C271" s="35"/>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4.25" customHeight="1">
      <c r="B272" s="34"/>
      <c r="C272" s="35"/>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4.25" customHeight="1">
      <c r="B273" s="34"/>
      <c r="C273" s="35"/>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4.25" customHeight="1">
      <c r="B274" s="34"/>
      <c r="C274" s="35"/>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4.25" customHeight="1">
      <c r="B275" s="34"/>
      <c r="C275" s="35"/>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4.25" customHeight="1">
      <c r="B276" s="34"/>
      <c r="C276" s="35"/>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4.25" customHeight="1">
      <c r="B277" s="34"/>
      <c r="C277" s="35"/>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4.25" customHeight="1">
      <c r="B278" s="34"/>
      <c r="C278" s="35"/>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4.25" customHeight="1">
      <c r="B279" s="34"/>
      <c r="C279" s="35"/>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4.25" customHeight="1">
      <c r="B280" s="34"/>
      <c r="C280" s="35"/>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4.25" customHeight="1">
      <c r="B281" s="34"/>
      <c r="C281" s="35"/>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4.25" customHeight="1">
      <c r="B282" s="34"/>
      <c r="C282" s="35"/>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4.25" customHeight="1">
      <c r="B283" s="34"/>
      <c r="C283" s="35"/>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4.25" customHeight="1">
      <c r="B284" s="34"/>
      <c r="C284" s="35"/>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4.25" customHeight="1">
      <c r="B285" s="34"/>
      <c r="C285" s="35"/>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4.25" customHeight="1">
      <c r="B286" s="34"/>
      <c r="C286" s="35"/>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4.25" customHeight="1">
      <c r="B287" s="34"/>
      <c r="C287" s="35"/>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4.25" customHeight="1">
      <c r="B288" s="34"/>
      <c r="C288" s="35"/>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4.25" customHeight="1">
      <c r="B289" s="34"/>
      <c r="C289" s="35"/>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4.25" customHeight="1">
      <c r="B290" s="34"/>
      <c r="C290" s="35"/>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4.25" customHeight="1">
      <c r="B291" s="34"/>
      <c r="C291" s="35"/>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4.25" customHeight="1">
      <c r="B292" s="34"/>
      <c r="C292" s="35"/>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4.25" customHeight="1">
      <c r="B293" s="34"/>
      <c r="C293" s="35"/>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4.25" customHeight="1">
      <c r="B294" s="34"/>
      <c r="C294" s="35"/>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4.25" customHeight="1">
      <c r="B295" s="34"/>
      <c r="C295" s="35"/>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4.25" customHeight="1">
      <c r="B296" s="34"/>
      <c r="C296" s="35"/>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4.25" customHeight="1">
      <c r="B297" s="34"/>
      <c r="C297" s="35"/>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4.25" customHeight="1">
      <c r="B298" s="34"/>
      <c r="C298" s="35"/>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4.25" customHeight="1">
      <c r="B299" s="34"/>
      <c r="C299" s="35"/>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4.25" customHeight="1">
      <c r="B300" s="34"/>
      <c r="C300" s="35"/>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4.25" customHeight="1">
      <c r="B301" s="34"/>
      <c r="C301" s="35"/>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4.25" customHeight="1">
      <c r="B302" s="34"/>
      <c r="C302" s="35"/>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4.25" customHeight="1">
      <c r="B303" s="34"/>
      <c r="C303" s="35"/>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4.25" customHeight="1">
      <c r="B304" s="34"/>
      <c r="C304" s="35"/>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4.25" customHeight="1">
      <c r="B305" s="34"/>
      <c r="C305" s="35"/>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4.25" customHeight="1">
      <c r="B306" s="34"/>
      <c r="C306" s="35"/>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4.25" customHeight="1">
      <c r="B307" s="34"/>
      <c r="C307" s="35"/>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4.25" customHeight="1">
      <c r="B308" s="34"/>
      <c r="C308" s="35"/>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4.25" customHeight="1">
      <c r="B309" s="34"/>
      <c r="C309" s="35"/>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4.25" customHeight="1">
      <c r="B310" s="34"/>
      <c r="C310" s="35"/>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4.25" customHeight="1">
      <c r="B311" s="34"/>
      <c r="C311" s="35"/>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4.25" customHeight="1">
      <c r="B312" s="34"/>
      <c r="C312" s="35"/>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4.25" customHeight="1">
      <c r="B313" s="34"/>
      <c r="C313" s="35"/>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4.25" customHeight="1">
      <c r="B314" s="34"/>
      <c r="C314" s="35"/>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4.25" customHeight="1">
      <c r="B315" s="34"/>
      <c r="C315" s="35"/>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4.25" customHeight="1">
      <c r="B316" s="34"/>
      <c r="C316" s="35"/>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4.25" customHeight="1">
      <c r="B317" s="34"/>
      <c r="C317" s="35"/>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4.25" customHeight="1">
      <c r="B318" s="34"/>
      <c r="C318" s="35"/>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4.25" customHeight="1">
      <c r="B319" s="34"/>
      <c r="C319" s="35"/>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4.25" customHeight="1">
      <c r="B320" s="34"/>
      <c r="C320" s="35"/>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4.25" customHeight="1">
      <c r="B321" s="34"/>
      <c r="C321" s="35"/>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4.25" customHeight="1">
      <c r="B322" s="34"/>
      <c r="C322" s="35"/>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4.25" customHeight="1">
      <c r="B323" s="34"/>
      <c r="C323" s="35"/>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4.25" customHeight="1">
      <c r="B324" s="34"/>
      <c r="C324" s="35"/>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4.25" customHeight="1">
      <c r="B325" s="34"/>
      <c r="C325" s="35"/>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4.25" customHeight="1">
      <c r="B326" s="34"/>
      <c r="C326" s="35"/>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4.25" customHeight="1">
      <c r="B327" s="34"/>
      <c r="C327" s="35"/>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4.25" customHeight="1">
      <c r="B328" s="34"/>
      <c r="C328" s="35"/>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4.25" customHeight="1">
      <c r="B329" s="34"/>
      <c r="C329" s="35"/>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4.25" customHeight="1">
      <c r="B330" s="34"/>
      <c r="C330" s="35"/>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4.25" customHeight="1">
      <c r="B331" s="34"/>
      <c r="C331" s="35"/>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4.25" customHeight="1">
      <c r="B332" s="34"/>
      <c r="C332" s="35"/>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4.25" customHeight="1">
      <c r="B333" s="34"/>
      <c r="C333" s="35"/>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4.25" customHeight="1">
      <c r="B334" s="34"/>
      <c r="C334" s="35"/>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4.25" customHeight="1">
      <c r="B335" s="34"/>
      <c r="C335" s="35"/>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4.25" customHeight="1">
      <c r="B336" s="34"/>
      <c r="C336" s="35"/>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4.25" customHeight="1">
      <c r="B337" s="34"/>
      <c r="C337" s="35"/>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4.25" customHeight="1">
      <c r="B338" s="34"/>
      <c r="C338" s="35"/>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4.25" customHeight="1">
      <c r="B339" s="34"/>
      <c r="C339" s="35"/>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4.25" customHeight="1">
      <c r="B340" s="34"/>
      <c r="C340" s="35"/>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4.25" customHeight="1">
      <c r="B341" s="34"/>
      <c r="C341" s="35"/>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4.25" customHeight="1">
      <c r="B342" s="34"/>
      <c r="C342" s="35"/>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4.25" customHeight="1">
      <c r="B343" s="34"/>
      <c r="C343" s="35"/>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4.25" customHeight="1">
      <c r="B344" s="34"/>
      <c r="C344" s="35"/>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4.25" customHeight="1">
      <c r="B345" s="34"/>
      <c r="C345" s="35"/>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4.25" customHeight="1">
      <c r="B346" s="34"/>
      <c r="C346" s="35"/>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4.25" customHeight="1">
      <c r="B347" s="34"/>
      <c r="C347" s="35"/>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4.25" customHeight="1">
      <c r="B348" s="34"/>
      <c r="C348" s="35"/>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4.25" customHeight="1">
      <c r="B349" s="34"/>
      <c r="C349" s="35"/>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4.25" customHeight="1">
      <c r="B350" s="34"/>
      <c r="C350" s="35"/>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4.25" customHeight="1">
      <c r="B351" s="34"/>
      <c r="C351" s="35"/>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4.25" customHeight="1">
      <c r="B352" s="34"/>
      <c r="C352" s="35"/>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4.25" customHeight="1">
      <c r="B353" s="34"/>
      <c r="C353" s="35"/>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4.25" customHeight="1">
      <c r="B354" s="34"/>
      <c r="C354" s="35"/>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4.25" customHeight="1">
      <c r="B355" s="34"/>
      <c r="C355" s="35"/>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4.25" customHeight="1">
      <c r="B356" s="34"/>
      <c r="C356" s="35"/>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4.25" customHeight="1">
      <c r="B357" s="34"/>
      <c r="C357" s="35"/>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4.25" customHeight="1">
      <c r="B358" s="34"/>
      <c r="C358" s="35"/>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4.25" customHeight="1">
      <c r="B359" s="34"/>
      <c r="C359" s="35"/>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4.25" customHeight="1">
      <c r="B360" s="34"/>
      <c r="C360" s="35"/>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4.25" customHeight="1">
      <c r="B361" s="34"/>
      <c r="C361" s="35"/>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4.25" customHeight="1">
      <c r="B362" s="34"/>
      <c r="C362" s="35"/>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4.25" customHeight="1">
      <c r="B363" s="34"/>
      <c r="C363" s="35"/>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4.25" customHeight="1">
      <c r="B364" s="34"/>
      <c r="C364" s="35"/>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4.25" customHeight="1">
      <c r="B365" s="34"/>
      <c r="C365" s="35"/>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4.25" customHeight="1">
      <c r="B366" s="34"/>
      <c r="C366" s="35"/>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4.25" customHeight="1">
      <c r="B367" s="34"/>
      <c r="C367" s="35"/>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4.25" customHeight="1">
      <c r="B368" s="34"/>
      <c r="C368" s="35"/>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4.25" customHeight="1">
      <c r="B369" s="34"/>
      <c r="C369" s="35"/>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4.25" customHeight="1">
      <c r="B370" s="34"/>
      <c r="C370" s="35"/>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4.25" customHeight="1">
      <c r="B371" s="34"/>
      <c r="C371" s="35"/>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4.25" customHeight="1">
      <c r="B372" s="34"/>
      <c r="C372" s="35"/>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4.25" customHeight="1">
      <c r="B373" s="34"/>
      <c r="C373" s="35"/>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4.25" customHeight="1">
      <c r="B374" s="34"/>
      <c r="C374" s="35"/>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4.25" customHeight="1">
      <c r="B375" s="34"/>
      <c r="C375" s="35"/>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4.25" customHeight="1">
      <c r="B376" s="34"/>
      <c r="C376" s="35"/>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4.25" customHeight="1">
      <c r="B377" s="34"/>
      <c r="C377" s="35"/>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4.25" customHeight="1">
      <c r="B378" s="34"/>
      <c r="C378" s="35"/>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4.25" customHeight="1">
      <c r="B379" s="34"/>
      <c r="C379" s="35"/>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4.25" customHeight="1">
      <c r="B380" s="34"/>
      <c r="C380" s="35"/>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4.25" customHeight="1">
      <c r="B381" s="34"/>
      <c r="C381" s="35"/>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4.25" customHeight="1">
      <c r="B382" s="34"/>
      <c r="C382" s="35"/>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4.25" customHeight="1">
      <c r="B383" s="34"/>
      <c r="C383" s="35"/>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4.25" customHeight="1">
      <c r="B384" s="34"/>
      <c r="C384" s="35"/>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4.25" customHeight="1">
      <c r="B385" s="34"/>
      <c r="C385" s="35"/>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4.25" customHeight="1">
      <c r="B386" s="34"/>
      <c r="C386" s="35"/>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4.25" customHeight="1">
      <c r="B387" s="34"/>
      <c r="C387" s="35"/>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4.25" customHeight="1">
      <c r="B388" s="34"/>
      <c r="C388" s="35"/>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4.25" customHeight="1">
      <c r="B389" s="34"/>
      <c r="C389" s="35"/>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4.25" customHeight="1">
      <c r="B390" s="34"/>
      <c r="C390" s="35"/>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4.25" customHeight="1">
      <c r="B391" s="34"/>
      <c r="C391" s="35"/>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4.25" customHeight="1">
      <c r="B392" s="34"/>
      <c r="C392" s="35"/>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4.25" customHeight="1">
      <c r="B393" s="34"/>
      <c r="C393" s="35"/>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4.25" customHeight="1">
      <c r="B394" s="34"/>
      <c r="C394" s="35"/>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4.25" customHeight="1">
      <c r="B395" s="34"/>
      <c r="C395" s="35"/>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4.25" customHeight="1">
      <c r="B396" s="34"/>
      <c r="C396" s="35"/>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4.25" customHeight="1">
      <c r="B397" s="34"/>
      <c r="C397" s="35"/>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4.25" customHeight="1">
      <c r="B398" s="34"/>
      <c r="C398" s="35"/>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4.25" customHeight="1">
      <c r="B399" s="34"/>
      <c r="C399" s="35"/>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4.25" customHeight="1">
      <c r="B400" s="34"/>
      <c r="C400" s="35"/>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4.25" customHeight="1">
      <c r="B401" s="34"/>
      <c r="C401" s="35"/>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4.25" customHeight="1">
      <c r="B402" s="34"/>
      <c r="C402" s="35"/>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4.25" customHeight="1">
      <c r="B403" s="34"/>
      <c r="C403" s="35"/>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4.25" customHeight="1">
      <c r="B404" s="34"/>
      <c r="C404" s="35"/>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4.25" customHeight="1">
      <c r="B405" s="34"/>
      <c r="C405" s="35"/>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4.25" customHeight="1">
      <c r="B406" s="34"/>
      <c r="C406" s="35"/>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4.25" customHeight="1">
      <c r="B407" s="34"/>
      <c r="C407" s="35"/>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4.25" customHeight="1">
      <c r="B408" s="34"/>
      <c r="C408" s="35"/>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4.25" customHeight="1">
      <c r="B409" s="34"/>
      <c r="C409" s="35"/>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4.25" customHeight="1">
      <c r="B410" s="34"/>
      <c r="C410" s="35"/>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4.25" customHeight="1">
      <c r="B411" s="34"/>
      <c r="C411" s="35"/>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4.25" customHeight="1">
      <c r="B412" s="34"/>
      <c r="C412" s="35"/>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4.25" customHeight="1">
      <c r="B413" s="34"/>
      <c r="C413" s="35"/>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4.25" customHeight="1">
      <c r="B414" s="34"/>
      <c r="C414" s="35"/>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4.25" customHeight="1">
      <c r="B415" s="34"/>
      <c r="C415" s="35"/>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4.25" customHeight="1">
      <c r="B416" s="34"/>
      <c r="C416" s="35"/>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4.25" customHeight="1">
      <c r="B417" s="34"/>
      <c r="C417" s="35"/>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4.25" customHeight="1">
      <c r="B418" s="34"/>
      <c r="C418" s="35"/>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4.25" customHeight="1">
      <c r="B419" s="34"/>
      <c r="C419" s="35"/>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4.25" customHeight="1">
      <c r="B420" s="34"/>
      <c r="C420" s="35"/>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4.25" customHeight="1">
      <c r="B421" s="34"/>
      <c r="C421" s="35"/>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4.25" customHeight="1">
      <c r="B422" s="34"/>
      <c r="C422" s="35"/>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4.25" customHeight="1">
      <c r="B423" s="34"/>
      <c r="C423" s="35"/>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4.25" customHeight="1">
      <c r="B424" s="34"/>
      <c r="C424" s="35"/>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4.25" customHeight="1">
      <c r="B425" s="34"/>
      <c r="C425" s="35"/>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4.25" customHeight="1">
      <c r="B426" s="34"/>
      <c r="C426" s="35"/>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4.25" customHeight="1">
      <c r="B427" s="34"/>
      <c r="C427" s="35"/>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4.25" customHeight="1">
      <c r="B428" s="34"/>
      <c r="C428" s="35"/>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4.25" customHeight="1">
      <c r="B429" s="34"/>
      <c r="C429" s="35"/>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4.25" customHeight="1">
      <c r="B430" s="34"/>
      <c r="C430" s="35"/>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4.25" customHeight="1">
      <c r="B431" s="34"/>
      <c r="C431" s="35"/>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4.25" customHeight="1">
      <c r="B432" s="34"/>
      <c r="C432" s="35"/>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4.25" customHeight="1">
      <c r="B433" s="34"/>
      <c r="C433" s="35"/>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4.25" customHeight="1">
      <c r="B434" s="34"/>
      <c r="C434" s="35"/>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4.25" customHeight="1">
      <c r="B435" s="34"/>
      <c r="C435" s="35"/>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4.25" customHeight="1">
      <c r="B436" s="34"/>
      <c r="C436" s="35"/>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4.25" customHeight="1">
      <c r="B437" s="34"/>
      <c r="C437" s="35"/>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4.25" customHeight="1">
      <c r="B438" s="34"/>
      <c r="C438" s="35"/>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4.25" customHeight="1">
      <c r="B439" s="34"/>
      <c r="C439" s="35"/>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4.25" customHeight="1">
      <c r="B440" s="34"/>
      <c r="C440" s="35"/>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4.25" customHeight="1">
      <c r="B441" s="34"/>
      <c r="C441" s="35"/>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4.25" customHeight="1">
      <c r="B442" s="34"/>
      <c r="C442" s="35"/>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4.25" customHeight="1">
      <c r="B443" s="34"/>
      <c r="C443" s="35"/>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4.25" customHeight="1">
      <c r="B444" s="34"/>
      <c r="C444" s="35"/>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4.25" customHeight="1">
      <c r="B445" s="34"/>
      <c r="C445" s="35"/>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4.25" customHeight="1">
      <c r="B446" s="34"/>
      <c r="C446" s="35"/>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4.25" customHeight="1">
      <c r="B447" s="34"/>
      <c r="C447" s="35"/>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4.25" customHeight="1">
      <c r="B448" s="34"/>
      <c r="C448" s="35"/>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4.25" customHeight="1">
      <c r="B449" s="34"/>
      <c r="C449" s="35"/>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4.25" customHeight="1">
      <c r="B450" s="34"/>
      <c r="C450" s="35"/>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4.25" customHeight="1">
      <c r="B451" s="34"/>
      <c r="C451" s="35"/>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4.25" customHeight="1">
      <c r="B452" s="34"/>
      <c r="C452" s="35"/>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4.25" customHeight="1">
      <c r="B453" s="34"/>
      <c r="C453" s="35"/>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4.25" customHeight="1">
      <c r="B454" s="34"/>
      <c r="C454" s="35"/>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4.25" customHeight="1">
      <c r="B455" s="34"/>
      <c r="C455" s="35"/>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4.25" customHeight="1">
      <c r="B456" s="34"/>
      <c r="C456" s="35"/>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4.25" customHeight="1">
      <c r="B457" s="34"/>
      <c r="C457" s="35"/>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4.25" customHeight="1">
      <c r="B458" s="34"/>
      <c r="C458" s="35"/>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4.25" customHeight="1">
      <c r="B459" s="34"/>
      <c r="C459" s="35"/>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4.25" customHeight="1">
      <c r="B460" s="34"/>
      <c r="C460" s="35"/>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4.25" customHeight="1">
      <c r="B461" s="34"/>
      <c r="C461" s="35"/>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4.25" customHeight="1">
      <c r="B462" s="34"/>
      <c r="C462" s="35"/>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4.25" customHeight="1">
      <c r="B463" s="34"/>
      <c r="C463" s="35"/>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4.25" customHeight="1">
      <c r="B464" s="34"/>
      <c r="C464" s="35"/>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4.25" customHeight="1">
      <c r="B465" s="34"/>
      <c r="C465" s="35"/>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4.25" customHeight="1">
      <c r="B466" s="34"/>
      <c r="C466" s="35"/>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4.25" customHeight="1">
      <c r="B467" s="34"/>
      <c r="C467" s="35"/>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4.25" customHeight="1">
      <c r="B468" s="34"/>
      <c r="C468" s="35"/>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4.25" customHeight="1">
      <c r="B469" s="34"/>
      <c r="C469" s="35"/>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4.25" customHeight="1">
      <c r="B470" s="34"/>
      <c r="C470" s="35"/>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4.25" customHeight="1">
      <c r="B471" s="34"/>
      <c r="C471" s="35"/>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4.25" customHeight="1">
      <c r="B472" s="34"/>
      <c r="C472" s="35"/>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4.25" customHeight="1">
      <c r="B473" s="34"/>
      <c r="C473" s="35"/>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4.25" customHeight="1">
      <c r="B474" s="34"/>
      <c r="C474" s="35"/>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4.25" customHeight="1">
      <c r="B475" s="34"/>
      <c r="C475" s="35"/>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4.25" customHeight="1">
      <c r="B476" s="34"/>
      <c r="C476" s="35"/>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4.25" customHeight="1">
      <c r="B477" s="34"/>
      <c r="C477" s="35"/>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4.25" customHeight="1">
      <c r="B478" s="34"/>
      <c r="C478" s="35"/>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4.25" customHeight="1">
      <c r="B479" s="34"/>
      <c r="C479" s="35"/>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4.25" customHeight="1">
      <c r="B480" s="34"/>
      <c r="C480" s="35"/>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4.25" customHeight="1">
      <c r="B481" s="34"/>
      <c r="C481" s="35"/>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4.25" customHeight="1">
      <c r="B482" s="34"/>
      <c r="C482" s="35"/>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4.25" customHeight="1">
      <c r="B483" s="34"/>
      <c r="C483" s="35"/>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4.25" customHeight="1">
      <c r="B484" s="34"/>
      <c r="C484" s="35"/>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4.25" customHeight="1">
      <c r="B485" s="34"/>
      <c r="C485" s="35"/>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4.25" customHeight="1">
      <c r="B486" s="34"/>
      <c r="C486" s="35"/>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4.25" customHeight="1">
      <c r="B487" s="34"/>
      <c r="C487" s="35"/>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4.25" customHeight="1">
      <c r="B488" s="34"/>
      <c r="C488" s="35"/>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4.25" customHeight="1">
      <c r="B489" s="34"/>
      <c r="C489" s="35"/>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4.25" customHeight="1">
      <c r="B490" s="34"/>
      <c r="C490" s="35"/>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4.25" customHeight="1">
      <c r="B491" s="34"/>
      <c r="C491" s="35"/>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4.25" customHeight="1">
      <c r="B492" s="34"/>
      <c r="C492" s="35"/>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4.25" customHeight="1">
      <c r="B493" s="34"/>
      <c r="C493" s="35"/>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4.25" customHeight="1">
      <c r="B494" s="34"/>
      <c r="C494" s="35"/>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4.25" customHeight="1">
      <c r="B495" s="34"/>
      <c r="C495" s="35"/>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4.25" customHeight="1">
      <c r="B496" s="34"/>
      <c r="C496" s="35"/>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4.25" customHeight="1">
      <c r="B497" s="34"/>
      <c r="C497" s="35"/>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4.25" customHeight="1">
      <c r="B498" s="34"/>
      <c r="C498" s="35"/>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4.25" customHeight="1">
      <c r="B499" s="34"/>
      <c r="C499" s="35"/>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4.25" customHeight="1">
      <c r="B500" s="34"/>
      <c r="C500" s="35"/>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4.25" customHeight="1">
      <c r="B501" s="34"/>
      <c r="C501" s="35"/>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4.25" customHeight="1">
      <c r="B502" s="34"/>
      <c r="C502" s="35"/>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4.25" customHeight="1">
      <c r="B503" s="34"/>
      <c r="C503" s="35"/>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4.25" customHeight="1">
      <c r="B504" s="34"/>
      <c r="C504" s="35"/>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4.25" customHeight="1">
      <c r="B505" s="34"/>
      <c r="C505" s="35"/>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4.25" customHeight="1">
      <c r="B506" s="34"/>
      <c r="C506" s="35"/>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4.25" customHeight="1">
      <c r="B507" s="34"/>
      <c r="C507" s="35"/>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4.25" customHeight="1">
      <c r="B508" s="34"/>
      <c r="C508" s="35"/>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4.25" customHeight="1">
      <c r="B509" s="34"/>
      <c r="C509" s="35"/>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4.25" customHeight="1">
      <c r="B510" s="34"/>
      <c r="C510" s="35"/>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4.25" customHeight="1">
      <c r="B511" s="34"/>
      <c r="C511" s="35"/>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4.25" customHeight="1">
      <c r="B512" s="34"/>
      <c r="C512" s="35"/>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4.25" customHeight="1">
      <c r="B513" s="34"/>
      <c r="C513" s="35"/>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4.25" customHeight="1">
      <c r="B514" s="34"/>
      <c r="C514" s="35"/>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4.25" customHeight="1">
      <c r="B515" s="34"/>
      <c r="C515" s="35"/>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4.25" customHeight="1">
      <c r="B516" s="34"/>
      <c r="C516" s="35"/>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4.25" customHeight="1">
      <c r="B517" s="34"/>
      <c r="C517" s="35"/>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4.25" customHeight="1">
      <c r="B518" s="34"/>
      <c r="C518" s="35"/>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4.25" customHeight="1">
      <c r="B519" s="34"/>
      <c r="C519" s="35"/>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4.25" customHeight="1">
      <c r="B520" s="34"/>
      <c r="C520" s="35"/>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4.25" customHeight="1">
      <c r="B521" s="34"/>
      <c r="C521" s="35"/>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4.25" customHeight="1">
      <c r="B522" s="34"/>
      <c r="C522" s="35"/>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4.25" customHeight="1">
      <c r="B523" s="34"/>
      <c r="C523" s="35"/>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4.25" customHeight="1">
      <c r="B524" s="34"/>
      <c r="C524" s="35"/>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4.25" customHeight="1">
      <c r="B525" s="34"/>
      <c r="C525" s="35"/>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4.25" customHeight="1">
      <c r="B526" s="34"/>
      <c r="C526" s="35"/>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4.25" customHeight="1">
      <c r="B527" s="34"/>
      <c r="C527" s="35"/>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4.25" customHeight="1">
      <c r="B528" s="34"/>
      <c r="C528" s="35"/>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4.25" customHeight="1">
      <c r="B529" s="34"/>
      <c r="C529" s="35"/>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4.25" customHeight="1">
      <c r="B530" s="34"/>
      <c r="C530" s="35"/>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4.25" customHeight="1">
      <c r="B531" s="34"/>
      <c r="C531" s="35"/>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4.25" customHeight="1">
      <c r="B532" s="34"/>
      <c r="C532" s="35"/>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4.25" customHeight="1">
      <c r="B533" s="34"/>
      <c r="C533" s="35"/>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4.25" customHeight="1">
      <c r="B534" s="34"/>
      <c r="C534" s="35"/>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4.25" customHeight="1">
      <c r="B535" s="34"/>
      <c r="C535" s="35"/>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4.25" customHeight="1">
      <c r="B536" s="34"/>
      <c r="C536" s="35"/>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4.25" customHeight="1">
      <c r="B537" s="34"/>
      <c r="C537" s="35"/>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4.25" customHeight="1">
      <c r="B538" s="34"/>
      <c r="C538" s="35"/>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4.25" customHeight="1">
      <c r="B539" s="34"/>
      <c r="C539" s="35"/>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4.25" customHeight="1">
      <c r="B540" s="34"/>
      <c r="C540" s="35"/>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4.25" customHeight="1">
      <c r="B541" s="34"/>
      <c r="C541" s="35"/>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4.25" customHeight="1">
      <c r="B542" s="34"/>
      <c r="C542" s="35"/>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4.25" customHeight="1">
      <c r="B543" s="34"/>
      <c r="C543" s="35"/>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4.25" customHeight="1">
      <c r="B544" s="34"/>
      <c r="C544" s="35"/>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4.25" customHeight="1">
      <c r="B545" s="34"/>
      <c r="C545" s="35"/>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4.25" customHeight="1">
      <c r="B546" s="34"/>
      <c r="C546" s="35"/>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4.25" customHeight="1">
      <c r="B547" s="34"/>
      <c r="C547" s="35"/>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4.25" customHeight="1">
      <c r="B548" s="34"/>
      <c r="C548" s="35"/>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4.25" customHeight="1">
      <c r="B549" s="34"/>
      <c r="C549" s="35"/>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4.25" customHeight="1">
      <c r="B550" s="34"/>
      <c r="C550" s="35"/>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4.25" customHeight="1">
      <c r="B551" s="34"/>
      <c r="C551" s="35"/>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4.25" customHeight="1">
      <c r="B552" s="34"/>
      <c r="C552" s="35"/>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4.25" customHeight="1">
      <c r="B553" s="34"/>
      <c r="C553" s="35"/>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4.25" customHeight="1">
      <c r="B554" s="34"/>
      <c r="C554" s="35"/>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4.25" customHeight="1">
      <c r="B555" s="34"/>
      <c r="C555" s="35"/>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4.25" customHeight="1">
      <c r="B556" s="34"/>
      <c r="C556" s="35"/>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4.25" customHeight="1">
      <c r="B557" s="34"/>
      <c r="C557" s="35"/>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4.25" customHeight="1">
      <c r="B558" s="34"/>
      <c r="C558" s="35"/>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4.25" customHeight="1">
      <c r="B559" s="34"/>
      <c r="C559" s="35"/>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4.25" customHeight="1">
      <c r="B560" s="34"/>
      <c r="C560" s="35"/>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4.25" customHeight="1">
      <c r="B561" s="34"/>
      <c r="C561" s="35"/>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4.25" customHeight="1">
      <c r="B562" s="34"/>
      <c r="C562" s="35"/>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4.25" customHeight="1">
      <c r="B563" s="34"/>
      <c r="C563" s="35"/>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4.25" customHeight="1">
      <c r="B564" s="34"/>
      <c r="C564" s="35"/>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4.25" customHeight="1">
      <c r="B565" s="34"/>
      <c r="C565" s="35"/>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4.25" customHeight="1">
      <c r="B566" s="34"/>
      <c r="C566" s="35"/>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4.25" customHeight="1">
      <c r="B567" s="34"/>
      <c r="C567" s="35"/>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4.25" customHeight="1">
      <c r="B568" s="34"/>
      <c r="C568" s="35"/>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4.25" customHeight="1">
      <c r="B569" s="34"/>
      <c r="C569" s="35"/>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4.25" customHeight="1">
      <c r="B570" s="34"/>
      <c r="C570" s="35"/>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4.25" customHeight="1">
      <c r="B571" s="34"/>
      <c r="C571" s="35"/>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4.25" customHeight="1">
      <c r="B572" s="34"/>
      <c r="C572" s="35"/>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4.25" customHeight="1">
      <c r="B573" s="34"/>
      <c r="C573" s="35"/>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4.25" customHeight="1">
      <c r="B574" s="34"/>
      <c r="C574" s="35"/>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4.25" customHeight="1">
      <c r="B575" s="34"/>
      <c r="C575" s="35"/>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4.25" customHeight="1">
      <c r="B576" s="34"/>
      <c r="C576" s="35"/>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4.25" customHeight="1">
      <c r="B577" s="34"/>
      <c r="C577" s="35"/>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4.25" customHeight="1">
      <c r="B578" s="34"/>
      <c r="C578" s="35"/>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4.25" customHeight="1">
      <c r="B579" s="34"/>
      <c r="C579" s="35"/>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4.25" customHeight="1">
      <c r="B580" s="34"/>
      <c r="C580" s="35"/>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4.25" customHeight="1">
      <c r="B581" s="34"/>
      <c r="C581" s="35"/>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4.25" customHeight="1">
      <c r="B582" s="34"/>
      <c r="C582" s="35"/>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4.25" customHeight="1">
      <c r="B583" s="34"/>
      <c r="C583" s="35"/>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4.25" customHeight="1">
      <c r="B584" s="34"/>
      <c r="C584" s="35"/>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4.25" customHeight="1">
      <c r="B585" s="34"/>
      <c r="C585" s="35"/>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4.25" customHeight="1">
      <c r="B586" s="34"/>
      <c r="C586" s="35"/>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4.25" customHeight="1">
      <c r="B587" s="34"/>
      <c r="C587" s="35"/>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4.25" customHeight="1">
      <c r="B588" s="34"/>
      <c r="C588" s="35"/>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4.25" customHeight="1">
      <c r="B589" s="34"/>
      <c r="C589" s="35"/>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4.25" customHeight="1">
      <c r="B590" s="34"/>
      <c r="C590" s="35"/>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4.25" customHeight="1">
      <c r="B591" s="34"/>
      <c r="C591" s="35"/>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4.25" customHeight="1">
      <c r="B592" s="34"/>
      <c r="C592" s="35"/>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4.25" customHeight="1">
      <c r="B593" s="34"/>
      <c r="C593" s="35"/>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4.25" customHeight="1">
      <c r="B594" s="34"/>
      <c r="C594" s="35"/>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4.25" customHeight="1">
      <c r="B595" s="34"/>
      <c r="C595" s="35"/>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4.25" customHeight="1">
      <c r="B596" s="34"/>
      <c r="C596" s="35"/>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4.25" customHeight="1">
      <c r="B597" s="34"/>
      <c r="C597" s="35"/>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4.25" customHeight="1">
      <c r="B598" s="34"/>
      <c r="C598" s="35"/>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4.25" customHeight="1">
      <c r="B599" s="34"/>
      <c r="C599" s="35"/>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4.25" customHeight="1">
      <c r="B600" s="34"/>
      <c r="C600" s="35"/>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4.25" customHeight="1">
      <c r="B601" s="34"/>
      <c r="C601" s="35"/>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4.25" customHeight="1">
      <c r="B602" s="34"/>
      <c r="C602" s="35"/>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4.25" customHeight="1">
      <c r="B603" s="34"/>
      <c r="C603" s="35"/>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4.25" customHeight="1">
      <c r="B604" s="34"/>
      <c r="C604" s="35"/>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4.25" customHeight="1">
      <c r="B605" s="34"/>
      <c r="C605" s="35"/>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4.25" customHeight="1">
      <c r="B606" s="34"/>
      <c r="C606" s="35"/>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4.25" customHeight="1">
      <c r="B607" s="34"/>
      <c r="C607" s="35"/>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4.25" customHeight="1">
      <c r="B608" s="34"/>
      <c r="C608" s="35"/>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4.25" customHeight="1">
      <c r="B609" s="34"/>
      <c r="C609" s="35"/>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4.25" customHeight="1">
      <c r="B610" s="34"/>
      <c r="C610" s="35"/>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4.25" customHeight="1">
      <c r="B611" s="34"/>
      <c r="C611" s="35"/>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4.25" customHeight="1">
      <c r="B612" s="34"/>
      <c r="C612" s="35"/>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4.25" customHeight="1">
      <c r="B613" s="34"/>
      <c r="C613" s="35"/>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4.25" customHeight="1">
      <c r="B614" s="34"/>
      <c r="C614" s="35"/>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4.25" customHeight="1">
      <c r="B615" s="34"/>
      <c r="C615" s="35"/>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4.25" customHeight="1">
      <c r="B616" s="34"/>
      <c r="C616" s="35"/>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4.25" customHeight="1">
      <c r="B617" s="34"/>
      <c r="C617" s="35"/>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4.25" customHeight="1">
      <c r="B618" s="34"/>
      <c r="C618" s="35"/>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4.25" customHeight="1">
      <c r="B619" s="34"/>
      <c r="C619" s="35"/>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4.25" customHeight="1">
      <c r="B620" s="34"/>
      <c r="C620" s="35"/>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4.25" customHeight="1">
      <c r="B621" s="34"/>
      <c r="C621" s="35"/>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4.25" customHeight="1">
      <c r="B622" s="34"/>
      <c r="C622" s="35"/>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4.25" customHeight="1">
      <c r="B623" s="34"/>
      <c r="C623" s="35"/>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4.25" customHeight="1">
      <c r="B624" s="34"/>
      <c r="C624" s="35"/>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4.25" customHeight="1">
      <c r="B625" s="34"/>
      <c r="C625" s="35"/>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4.25" customHeight="1">
      <c r="B626" s="34"/>
      <c r="C626" s="35"/>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4.25" customHeight="1">
      <c r="B627" s="34"/>
      <c r="C627" s="35"/>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4.25" customHeight="1">
      <c r="B628" s="34"/>
      <c r="C628" s="35"/>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4.25" customHeight="1">
      <c r="B629" s="34"/>
      <c r="C629" s="35"/>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4.25" customHeight="1">
      <c r="B630" s="34"/>
      <c r="C630" s="35"/>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4.25" customHeight="1">
      <c r="B631" s="34"/>
      <c r="C631" s="35"/>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4.25" customHeight="1">
      <c r="B632" s="34"/>
      <c r="C632" s="35"/>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4.25" customHeight="1">
      <c r="B633" s="34"/>
      <c r="C633" s="35"/>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4.25" customHeight="1">
      <c r="B634" s="34"/>
      <c r="C634" s="35"/>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4.25" customHeight="1">
      <c r="B635" s="34"/>
      <c r="C635" s="35"/>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4.25" customHeight="1">
      <c r="B636" s="34"/>
      <c r="C636" s="35"/>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4.25" customHeight="1">
      <c r="B637" s="34"/>
      <c r="C637" s="35"/>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4.25" customHeight="1">
      <c r="B638" s="34"/>
      <c r="C638" s="35"/>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4.25" customHeight="1">
      <c r="B639" s="34"/>
      <c r="C639" s="35"/>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4.25" customHeight="1">
      <c r="B640" s="34"/>
      <c r="C640" s="35"/>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4.25" customHeight="1">
      <c r="B641" s="34"/>
      <c r="C641" s="35"/>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4.25" customHeight="1">
      <c r="B642" s="34"/>
      <c r="C642" s="35"/>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4.25" customHeight="1">
      <c r="B643" s="34"/>
      <c r="C643" s="35"/>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4.25" customHeight="1">
      <c r="B644" s="34"/>
      <c r="C644" s="35"/>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4.25" customHeight="1">
      <c r="B645" s="34"/>
      <c r="C645" s="35"/>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4.25" customHeight="1">
      <c r="B646" s="34"/>
      <c r="C646" s="35"/>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4.25" customHeight="1">
      <c r="B647" s="34"/>
      <c r="C647" s="35"/>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4.25" customHeight="1">
      <c r="B648" s="34"/>
      <c r="C648" s="35"/>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4.25" customHeight="1">
      <c r="B649" s="34"/>
      <c r="C649" s="35"/>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4.25" customHeight="1">
      <c r="B650" s="34"/>
      <c r="C650" s="35"/>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4.25" customHeight="1">
      <c r="B651" s="34"/>
      <c r="C651" s="35"/>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4.25" customHeight="1">
      <c r="B652" s="34"/>
      <c r="C652" s="35"/>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4.25" customHeight="1">
      <c r="B653" s="34"/>
      <c r="C653" s="35"/>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4.25" customHeight="1">
      <c r="B654" s="34"/>
      <c r="C654" s="35"/>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4.25" customHeight="1">
      <c r="B655" s="34"/>
      <c r="C655" s="35"/>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4.25" customHeight="1">
      <c r="B656" s="34"/>
      <c r="C656" s="35"/>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4.25" customHeight="1">
      <c r="B657" s="34"/>
      <c r="C657" s="35"/>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4.25" customHeight="1">
      <c r="B658" s="34"/>
      <c r="C658" s="35"/>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4.25" customHeight="1">
      <c r="B659" s="34"/>
      <c r="C659" s="35"/>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4.25" customHeight="1">
      <c r="B660" s="34"/>
      <c r="C660" s="35"/>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4.25" customHeight="1">
      <c r="B661" s="34"/>
      <c r="C661" s="35"/>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4.25" customHeight="1">
      <c r="B662" s="34"/>
      <c r="C662" s="35"/>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4.25" customHeight="1">
      <c r="B663" s="34"/>
      <c r="C663" s="35"/>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4.25" customHeight="1">
      <c r="B664" s="34"/>
      <c r="C664" s="35"/>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4.25" customHeight="1">
      <c r="B665" s="34"/>
      <c r="C665" s="35"/>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4.25" customHeight="1">
      <c r="B666" s="34"/>
      <c r="C666" s="35"/>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4.25" customHeight="1">
      <c r="B667" s="34"/>
      <c r="C667" s="35"/>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4.25" customHeight="1">
      <c r="B668" s="34"/>
      <c r="C668" s="35"/>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4.25" customHeight="1">
      <c r="B669" s="34"/>
      <c r="C669" s="35"/>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4.25" customHeight="1">
      <c r="B670" s="34"/>
      <c r="C670" s="35"/>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4.25" customHeight="1">
      <c r="B671" s="34"/>
      <c r="C671" s="35"/>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4.25" customHeight="1">
      <c r="B672" s="34"/>
      <c r="C672" s="35"/>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4.25" customHeight="1">
      <c r="B673" s="34"/>
      <c r="C673" s="35"/>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4.25" customHeight="1">
      <c r="B674" s="34"/>
      <c r="C674" s="35"/>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4.25" customHeight="1">
      <c r="B675" s="34"/>
      <c r="C675" s="35"/>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4.25" customHeight="1">
      <c r="B676" s="34"/>
      <c r="C676" s="35"/>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4.25" customHeight="1">
      <c r="B677" s="34"/>
      <c r="C677" s="35"/>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4.25" customHeight="1">
      <c r="B678" s="34"/>
      <c r="C678" s="35"/>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4.25" customHeight="1">
      <c r="B679" s="34"/>
      <c r="C679" s="35"/>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4.25" customHeight="1">
      <c r="B680" s="34"/>
      <c r="C680" s="35"/>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4.25" customHeight="1">
      <c r="B681" s="34"/>
      <c r="C681" s="35"/>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4.25" customHeight="1">
      <c r="B682" s="34"/>
      <c r="C682" s="35"/>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4.25" customHeight="1">
      <c r="B683" s="34"/>
      <c r="C683" s="35"/>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4.25" customHeight="1">
      <c r="B684" s="34"/>
      <c r="C684" s="35"/>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4.25" customHeight="1">
      <c r="B685" s="34"/>
      <c r="C685" s="35"/>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4.25" customHeight="1">
      <c r="B686" s="34"/>
      <c r="C686" s="35"/>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4.25" customHeight="1">
      <c r="B687" s="34"/>
      <c r="C687" s="35"/>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4.25" customHeight="1">
      <c r="B688" s="34"/>
      <c r="C688" s="35"/>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4.25" customHeight="1">
      <c r="B689" s="34"/>
      <c r="C689" s="35"/>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4.25" customHeight="1">
      <c r="B690" s="34"/>
      <c r="C690" s="35"/>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4.25" customHeight="1">
      <c r="B691" s="34"/>
      <c r="C691" s="35"/>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4.25" customHeight="1">
      <c r="B692" s="34"/>
      <c r="C692" s="35"/>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4.25" customHeight="1">
      <c r="B693" s="34"/>
      <c r="C693" s="35"/>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4.25" customHeight="1">
      <c r="B694" s="34"/>
      <c r="C694" s="35"/>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4.25" customHeight="1">
      <c r="B695" s="34"/>
      <c r="C695" s="35"/>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4.25" customHeight="1">
      <c r="B696" s="34"/>
      <c r="C696" s="35"/>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4.25" customHeight="1">
      <c r="B697" s="34"/>
      <c r="C697" s="35"/>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4.25" customHeight="1">
      <c r="B698" s="34"/>
      <c r="C698" s="35"/>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4.25" customHeight="1">
      <c r="B699" s="34"/>
      <c r="C699" s="35"/>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4.25" customHeight="1">
      <c r="B700" s="34"/>
      <c r="C700" s="35"/>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4.25" customHeight="1">
      <c r="B701" s="34"/>
      <c r="C701" s="35"/>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4.25" customHeight="1">
      <c r="B702" s="34"/>
      <c r="C702" s="35"/>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4.25" customHeight="1">
      <c r="B703" s="34"/>
      <c r="C703" s="35"/>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4.25" customHeight="1">
      <c r="B704" s="34"/>
      <c r="C704" s="35"/>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4.25" customHeight="1">
      <c r="B705" s="34"/>
      <c r="C705" s="35"/>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4.25" customHeight="1">
      <c r="B706" s="34"/>
      <c r="C706" s="35"/>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4.25" customHeight="1">
      <c r="B707" s="34"/>
      <c r="C707" s="35"/>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4.25" customHeight="1">
      <c r="B708" s="34"/>
      <c r="C708" s="35"/>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4.25" customHeight="1">
      <c r="B709" s="34"/>
      <c r="C709" s="35"/>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4.25" customHeight="1">
      <c r="B710" s="34"/>
      <c r="C710" s="35"/>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4.25" customHeight="1">
      <c r="B711" s="34"/>
      <c r="C711" s="35"/>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4.25" customHeight="1">
      <c r="B712" s="34"/>
      <c r="C712" s="35"/>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4.25" customHeight="1">
      <c r="B713" s="34"/>
      <c r="C713" s="35"/>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4.25" customHeight="1">
      <c r="B714" s="34"/>
      <c r="C714" s="35"/>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4.25" customHeight="1">
      <c r="B715" s="34"/>
      <c r="C715" s="35"/>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4.25" customHeight="1">
      <c r="B716" s="34"/>
      <c r="C716" s="35"/>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4.25" customHeight="1">
      <c r="B717" s="34"/>
      <c r="C717" s="35"/>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4.25" customHeight="1">
      <c r="B718" s="34"/>
      <c r="C718" s="35"/>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4.25" customHeight="1">
      <c r="B719" s="34"/>
      <c r="C719" s="35"/>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4.25" customHeight="1">
      <c r="B720" s="34"/>
      <c r="C720" s="35"/>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4.25" customHeight="1">
      <c r="B721" s="34"/>
      <c r="C721" s="35"/>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4.25" customHeight="1">
      <c r="B722" s="34"/>
      <c r="C722" s="35"/>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4.25" customHeight="1">
      <c r="B723" s="34"/>
      <c r="C723" s="35"/>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4.25" customHeight="1">
      <c r="B724" s="34"/>
      <c r="C724" s="35"/>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4.25" customHeight="1">
      <c r="B725" s="34"/>
      <c r="C725" s="35"/>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4.25" customHeight="1">
      <c r="B726" s="34"/>
      <c r="C726" s="35"/>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4.25" customHeight="1">
      <c r="B727" s="34"/>
      <c r="C727" s="35"/>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4.25" customHeight="1">
      <c r="B728" s="34"/>
      <c r="C728" s="35"/>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4.25" customHeight="1">
      <c r="B729" s="34"/>
      <c r="C729" s="35"/>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4.25" customHeight="1">
      <c r="B730" s="34"/>
      <c r="C730" s="35"/>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4.25" customHeight="1">
      <c r="B731" s="34"/>
      <c r="C731" s="35"/>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4.25" customHeight="1">
      <c r="B732" s="34"/>
      <c r="C732" s="35"/>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4.25" customHeight="1">
      <c r="B733" s="34"/>
      <c r="C733" s="35"/>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4.25" customHeight="1">
      <c r="B734" s="34"/>
      <c r="C734" s="35"/>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4.25" customHeight="1">
      <c r="B735" s="34"/>
      <c r="C735" s="35"/>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4.25" customHeight="1">
      <c r="B736" s="34"/>
      <c r="C736" s="35"/>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4.25" customHeight="1">
      <c r="B737" s="34"/>
      <c r="C737" s="35"/>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4.25" customHeight="1">
      <c r="B738" s="34"/>
      <c r="C738" s="35"/>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4.25" customHeight="1">
      <c r="B739" s="34"/>
      <c r="C739" s="35"/>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4.25" customHeight="1">
      <c r="B740" s="34"/>
      <c r="C740" s="35"/>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4.25" customHeight="1">
      <c r="B741" s="34"/>
      <c r="C741" s="35"/>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4.25" customHeight="1">
      <c r="B742" s="34"/>
      <c r="C742" s="35"/>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4.25" customHeight="1">
      <c r="B743" s="34"/>
      <c r="C743" s="35"/>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4.25" customHeight="1">
      <c r="B744" s="34"/>
      <c r="C744" s="35"/>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4.25" customHeight="1">
      <c r="B745" s="34"/>
      <c r="C745" s="35"/>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4.25" customHeight="1">
      <c r="B746" s="34"/>
      <c r="C746" s="35"/>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4.25" customHeight="1">
      <c r="B747" s="34"/>
      <c r="C747" s="35"/>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4.25" customHeight="1">
      <c r="B748" s="34"/>
      <c r="C748" s="35"/>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4.25" customHeight="1">
      <c r="B749" s="34"/>
      <c r="C749" s="35"/>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4.25" customHeight="1">
      <c r="B750" s="34"/>
      <c r="C750" s="35"/>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4.25" customHeight="1">
      <c r="B751" s="34"/>
      <c r="C751" s="35"/>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4.25" customHeight="1">
      <c r="B752" s="34"/>
      <c r="C752" s="35"/>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4.25" customHeight="1">
      <c r="B753" s="34"/>
      <c r="C753" s="35"/>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4.25" customHeight="1">
      <c r="B754" s="34"/>
      <c r="C754" s="35"/>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4.25" customHeight="1">
      <c r="B755" s="34"/>
      <c r="C755" s="35"/>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4.25" customHeight="1">
      <c r="B756" s="34"/>
      <c r="C756" s="35"/>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4.25" customHeight="1">
      <c r="B757" s="34"/>
      <c r="C757" s="35"/>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4.25" customHeight="1">
      <c r="B758" s="34"/>
      <c r="C758" s="35"/>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4.25" customHeight="1">
      <c r="B759" s="34"/>
      <c r="C759" s="35"/>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4.25" customHeight="1">
      <c r="B760" s="34"/>
      <c r="C760" s="35"/>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4.25" customHeight="1">
      <c r="B761" s="34"/>
      <c r="C761" s="35"/>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4.25" customHeight="1">
      <c r="B762" s="34"/>
      <c r="C762" s="35"/>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4.25" customHeight="1">
      <c r="B763" s="34"/>
      <c r="C763" s="35"/>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4.25" customHeight="1">
      <c r="B764" s="34"/>
      <c r="C764" s="35"/>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4.25" customHeight="1">
      <c r="B765" s="34"/>
      <c r="C765" s="35"/>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4.25" customHeight="1">
      <c r="B766" s="34"/>
      <c r="C766" s="35"/>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4.25" customHeight="1">
      <c r="B767" s="34"/>
      <c r="C767" s="35"/>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4.25" customHeight="1">
      <c r="B768" s="34"/>
      <c r="C768" s="35"/>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4.25" customHeight="1">
      <c r="B769" s="34"/>
      <c r="C769" s="35"/>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4.25" customHeight="1">
      <c r="B770" s="34"/>
      <c r="C770" s="35"/>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4.25" customHeight="1">
      <c r="B771" s="34"/>
      <c r="C771" s="35"/>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4.25" customHeight="1">
      <c r="B772" s="34"/>
      <c r="C772" s="35"/>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4.25" customHeight="1">
      <c r="B773" s="34"/>
      <c r="C773" s="35"/>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4.25" customHeight="1">
      <c r="B774" s="34"/>
      <c r="C774" s="35"/>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4.25" customHeight="1">
      <c r="B775" s="34"/>
      <c r="C775" s="35"/>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4.25" customHeight="1">
      <c r="B776" s="34"/>
      <c r="C776" s="35"/>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4.25" customHeight="1">
      <c r="B777" s="34"/>
      <c r="C777" s="35"/>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4.25" customHeight="1">
      <c r="B778" s="34"/>
      <c r="C778" s="35"/>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4.25" customHeight="1">
      <c r="B779" s="34"/>
      <c r="C779" s="35"/>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4.25" customHeight="1">
      <c r="B780" s="34"/>
      <c r="C780" s="35"/>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4.25" customHeight="1">
      <c r="B781" s="34"/>
      <c r="C781" s="35"/>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4.25" customHeight="1">
      <c r="B782" s="34"/>
      <c r="C782" s="35"/>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4.25" customHeight="1">
      <c r="B783" s="34"/>
      <c r="C783" s="35"/>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4.25" customHeight="1">
      <c r="B784" s="34"/>
      <c r="C784" s="35"/>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4.25" customHeight="1">
      <c r="B785" s="34"/>
      <c r="C785" s="35"/>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4.25" customHeight="1">
      <c r="B786" s="34"/>
      <c r="C786" s="35"/>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4.25" customHeight="1">
      <c r="B787" s="34"/>
      <c r="C787" s="35"/>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4.25" customHeight="1">
      <c r="B788" s="34"/>
      <c r="C788" s="35"/>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4.25" customHeight="1">
      <c r="B789" s="34"/>
      <c r="C789" s="35"/>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4.25" customHeight="1">
      <c r="B790" s="34"/>
      <c r="C790" s="35"/>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4.25" customHeight="1">
      <c r="B791" s="34"/>
      <c r="C791" s="35"/>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4.25" customHeight="1">
      <c r="B792" s="34"/>
      <c r="C792" s="35"/>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4.25" customHeight="1">
      <c r="B793" s="34"/>
      <c r="C793" s="35"/>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4.25" customHeight="1">
      <c r="B794" s="34"/>
      <c r="C794" s="35"/>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4.25" customHeight="1">
      <c r="B795" s="34"/>
      <c r="C795" s="35"/>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4.25" customHeight="1">
      <c r="B796" s="34"/>
      <c r="C796" s="35"/>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4.25" customHeight="1">
      <c r="B797" s="34"/>
      <c r="C797" s="35"/>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4.25" customHeight="1">
      <c r="B798" s="34"/>
      <c r="C798" s="35"/>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4.25" customHeight="1">
      <c r="B799" s="34"/>
      <c r="C799" s="35"/>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4.25" customHeight="1">
      <c r="B800" s="34"/>
      <c r="C800" s="35"/>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4.25" customHeight="1">
      <c r="B801" s="34"/>
      <c r="C801" s="35"/>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4.25" customHeight="1">
      <c r="B802" s="34"/>
      <c r="C802" s="35"/>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4.25" customHeight="1">
      <c r="B803" s="34"/>
      <c r="C803" s="35"/>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4.25" customHeight="1">
      <c r="B804" s="34"/>
      <c r="C804" s="35"/>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4.25" customHeight="1">
      <c r="B805" s="34"/>
      <c r="C805" s="35"/>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4.25" customHeight="1">
      <c r="B806" s="34"/>
      <c r="C806" s="35"/>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4.25" customHeight="1">
      <c r="B807" s="34"/>
      <c r="C807" s="35"/>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4.25" customHeight="1">
      <c r="B808" s="34"/>
      <c r="C808" s="35"/>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4.25" customHeight="1">
      <c r="B809" s="34"/>
      <c r="C809" s="35"/>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4.25" customHeight="1">
      <c r="B810" s="34"/>
      <c r="C810" s="35"/>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4.25" customHeight="1">
      <c r="B811" s="34"/>
      <c r="C811" s="35"/>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4.25" customHeight="1">
      <c r="B812" s="34"/>
      <c r="C812" s="35"/>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4.25" customHeight="1">
      <c r="B813" s="34"/>
      <c r="C813" s="35"/>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4.25" customHeight="1">
      <c r="B814" s="34"/>
      <c r="C814" s="35"/>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4.25" customHeight="1">
      <c r="B815" s="34"/>
      <c r="C815" s="35"/>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4.25" customHeight="1">
      <c r="B816" s="34"/>
      <c r="C816" s="35"/>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4.25" customHeight="1">
      <c r="B817" s="34"/>
      <c r="C817" s="35"/>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4.25" customHeight="1">
      <c r="B818" s="34"/>
      <c r="C818" s="35"/>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4.25" customHeight="1">
      <c r="B819" s="34"/>
      <c r="C819" s="35"/>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4.25" customHeight="1">
      <c r="B820" s="34"/>
      <c r="C820" s="35"/>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4.25" customHeight="1">
      <c r="B821" s="34"/>
      <c r="C821" s="35"/>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4.25" customHeight="1">
      <c r="B822" s="34"/>
      <c r="C822" s="35"/>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4.25" customHeight="1">
      <c r="B823" s="34"/>
      <c r="C823" s="35"/>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4.25" customHeight="1">
      <c r="B824" s="34"/>
      <c r="C824" s="35"/>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4.25" customHeight="1">
      <c r="B825" s="34"/>
      <c r="C825" s="35"/>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4.25" customHeight="1">
      <c r="B826" s="34"/>
      <c r="C826" s="35"/>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4.25" customHeight="1">
      <c r="B827" s="34"/>
      <c r="C827" s="35"/>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4.25" customHeight="1">
      <c r="B828" s="34"/>
      <c r="C828" s="35"/>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4.25" customHeight="1">
      <c r="B829" s="34"/>
      <c r="C829" s="35"/>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4.25" customHeight="1">
      <c r="B830" s="34"/>
      <c r="C830" s="35"/>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4.25" customHeight="1">
      <c r="B831" s="34"/>
      <c r="C831" s="35"/>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4.25" customHeight="1">
      <c r="B832" s="34"/>
      <c r="C832" s="35"/>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4.25" customHeight="1">
      <c r="B833" s="34"/>
      <c r="C833" s="35"/>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4.25" customHeight="1">
      <c r="B834" s="34"/>
      <c r="C834" s="35"/>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4.25" customHeight="1">
      <c r="B835" s="34"/>
      <c r="C835" s="35"/>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4.25" customHeight="1">
      <c r="B836" s="34"/>
      <c r="C836" s="35"/>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4.25" customHeight="1">
      <c r="B837" s="34"/>
      <c r="C837" s="35"/>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4.25" customHeight="1">
      <c r="B838" s="34"/>
      <c r="C838" s="35"/>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4.25" customHeight="1">
      <c r="B839" s="34"/>
      <c r="C839" s="35"/>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4.25" customHeight="1">
      <c r="B840" s="34"/>
      <c r="C840" s="35"/>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4.25" customHeight="1">
      <c r="B841" s="34"/>
      <c r="C841" s="35"/>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4.25" customHeight="1">
      <c r="B842" s="34"/>
      <c r="C842" s="35"/>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4.25" customHeight="1">
      <c r="B843" s="34"/>
      <c r="C843" s="35"/>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4.25" customHeight="1">
      <c r="B844" s="34"/>
      <c r="C844" s="35"/>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4.25" customHeight="1">
      <c r="B845" s="34"/>
      <c r="C845" s="35"/>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4.25" customHeight="1">
      <c r="B846" s="34"/>
      <c r="C846" s="35"/>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4.25" customHeight="1">
      <c r="B847" s="34"/>
      <c r="C847" s="35"/>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4.25" customHeight="1">
      <c r="B848" s="34"/>
      <c r="C848" s="35"/>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4.25" customHeight="1">
      <c r="B849" s="34"/>
      <c r="C849" s="35"/>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4.25" customHeight="1">
      <c r="B850" s="34"/>
      <c r="C850" s="35"/>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4.25" customHeight="1">
      <c r="B851" s="34"/>
      <c r="C851" s="35"/>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4.25" customHeight="1">
      <c r="B852" s="34"/>
      <c r="C852" s="35"/>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4.25" customHeight="1">
      <c r="B853" s="34"/>
      <c r="C853" s="35"/>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4.25" customHeight="1">
      <c r="B854" s="34"/>
      <c r="C854" s="35"/>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4.25" customHeight="1">
      <c r="B855" s="34"/>
      <c r="C855" s="35"/>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4.25" customHeight="1">
      <c r="B856" s="34"/>
      <c r="C856" s="35"/>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4.25" customHeight="1">
      <c r="B857" s="34"/>
      <c r="C857" s="35"/>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4.25" customHeight="1">
      <c r="B858" s="34"/>
      <c r="C858" s="35"/>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4.25" customHeight="1">
      <c r="B859" s="34"/>
      <c r="C859" s="35"/>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4.25" customHeight="1">
      <c r="B860" s="34"/>
      <c r="C860" s="35"/>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4.25" customHeight="1">
      <c r="B861" s="34"/>
      <c r="C861" s="35"/>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4.25" customHeight="1">
      <c r="B862" s="34"/>
      <c r="C862" s="35"/>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4.25" customHeight="1">
      <c r="B863" s="34"/>
      <c r="C863" s="35"/>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4.25" customHeight="1">
      <c r="B864" s="34"/>
      <c r="C864" s="35"/>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4.25" customHeight="1">
      <c r="B865" s="34"/>
      <c r="C865" s="35"/>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4.25" customHeight="1">
      <c r="B866" s="34"/>
      <c r="C866" s="35"/>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4.25" customHeight="1">
      <c r="B867" s="34"/>
      <c r="C867" s="35"/>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4.25" customHeight="1">
      <c r="B868" s="34"/>
      <c r="C868" s="35"/>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4.25" customHeight="1">
      <c r="B869" s="34"/>
      <c r="C869" s="35"/>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4.25" customHeight="1">
      <c r="B870" s="34"/>
      <c r="C870" s="35"/>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4.25" customHeight="1">
      <c r="B871" s="34"/>
      <c r="C871" s="35"/>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4.25" customHeight="1">
      <c r="B872" s="34"/>
      <c r="C872" s="35"/>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4.25" customHeight="1">
      <c r="B873" s="34"/>
      <c r="C873" s="35"/>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4.25" customHeight="1">
      <c r="B874" s="34"/>
      <c r="C874" s="35"/>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4.25" customHeight="1">
      <c r="B875" s="34"/>
      <c r="C875" s="35"/>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4.25" customHeight="1">
      <c r="B876" s="34"/>
      <c r="C876" s="35"/>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4.25" customHeight="1">
      <c r="B877" s="34"/>
      <c r="C877" s="35"/>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4.25" customHeight="1">
      <c r="B878" s="34"/>
      <c r="C878" s="35"/>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4.25" customHeight="1">
      <c r="B879" s="34"/>
      <c r="C879" s="35"/>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4.25" customHeight="1">
      <c r="B880" s="34"/>
      <c r="C880" s="35"/>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4.25" customHeight="1">
      <c r="B881" s="34"/>
      <c r="C881" s="35"/>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4.25" customHeight="1">
      <c r="B882" s="34"/>
      <c r="C882" s="35"/>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4.25" customHeight="1">
      <c r="B883" s="34"/>
      <c r="C883" s="35"/>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4.25" customHeight="1">
      <c r="B884" s="34"/>
      <c r="C884" s="35"/>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4.25" customHeight="1">
      <c r="B885" s="34"/>
      <c r="C885" s="35"/>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4.25" customHeight="1">
      <c r="B886" s="34"/>
      <c r="C886" s="35"/>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4.25" customHeight="1">
      <c r="B887" s="34"/>
      <c r="C887" s="35"/>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4.25" customHeight="1">
      <c r="B888" s="34"/>
      <c r="C888" s="35"/>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4.25" customHeight="1">
      <c r="B889" s="34"/>
      <c r="C889" s="35"/>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4.25" customHeight="1">
      <c r="B890" s="34"/>
      <c r="C890" s="35"/>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4.25" customHeight="1">
      <c r="B891" s="34"/>
      <c r="C891" s="35"/>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4.25" customHeight="1">
      <c r="B892" s="34"/>
      <c r="C892" s="35"/>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4.25" customHeight="1">
      <c r="B893" s="34"/>
      <c r="C893" s="35"/>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4.25" customHeight="1">
      <c r="B894" s="34"/>
      <c r="C894" s="35"/>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4.25" customHeight="1">
      <c r="B895" s="34"/>
      <c r="C895" s="35"/>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4.25" customHeight="1">
      <c r="B896" s="34"/>
      <c r="C896" s="35"/>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4.25" customHeight="1">
      <c r="B897" s="34"/>
      <c r="C897" s="35"/>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4.25" customHeight="1">
      <c r="B898" s="34"/>
      <c r="C898" s="35"/>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4.25" customHeight="1">
      <c r="B899" s="34"/>
      <c r="C899" s="35"/>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4.25" customHeight="1">
      <c r="B900" s="34"/>
      <c r="C900" s="35"/>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4.25" customHeight="1">
      <c r="B901" s="34"/>
      <c r="C901" s="35"/>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4.25" customHeight="1">
      <c r="B902" s="34"/>
      <c r="C902" s="35"/>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4.25" customHeight="1">
      <c r="B903" s="34"/>
      <c r="C903" s="35"/>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4.25" customHeight="1">
      <c r="B904" s="34"/>
      <c r="C904" s="35"/>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4.25" customHeight="1">
      <c r="B905" s="34"/>
      <c r="C905" s="35"/>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4.25" customHeight="1">
      <c r="B906" s="34"/>
      <c r="C906" s="35"/>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4.25" customHeight="1">
      <c r="B907" s="34"/>
      <c r="C907" s="35"/>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4.25" customHeight="1">
      <c r="B908" s="34"/>
      <c r="C908" s="35"/>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4.25" customHeight="1">
      <c r="B909" s="34"/>
      <c r="C909" s="35"/>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4.25" customHeight="1">
      <c r="B910" s="34"/>
      <c r="C910" s="35"/>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4.25" customHeight="1">
      <c r="B911" s="34"/>
      <c r="C911" s="35"/>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4.25" customHeight="1">
      <c r="B912" s="34"/>
      <c r="C912" s="35"/>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4.25" customHeight="1">
      <c r="B913" s="34"/>
      <c r="C913" s="35"/>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4.25" customHeight="1">
      <c r="B914" s="34"/>
      <c r="C914" s="35"/>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4.25" customHeight="1">
      <c r="B915" s="34"/>
      <c r="C915" s="35"/>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4.25" customHeight="1">
      <c r="B916" s="34"/>
      <c r="C916" s="35"/>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4.25" customHeight="1">
      <c r="B917" s="34"/>
      <c r="C917" s="35"/>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4.25" customHeight="1">
      <c r="B918" s="34"/>
      <c r="C918" s="35"/>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4.25" customHeight="1">
      <c r="B919" s="34"/>
      <c r="C919" s="35"/>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4.25" customHeight="1">
      <c r="B920" s="34"/>
      <c r="C920" s="35"/>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4.25" customHeight="1">
      <c r="B921" s="34"/>
      <c r="C921" s="35"/>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4.25" customHeight="1">
      <c r="B922" s="34"/>
      <c r="C922" s="35"/>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4.25" customHeight="1">
      <c r="B923" s="34"/>
      <c r="C923" s="35"/>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4.25" customHeight="1">
      <c r="B924" s="34"/>
      <c r="C924" s="35"/>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4.25" customHeight="1">
      <c r="B925" s="34"/>
      <c r="C925" s="35"/>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4.25" customHeight="1">
      <c r="B926" s="34"/>
      <c r="C926" s="35"/>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4.25" customHeight="1">
      <c r="B927" s="34"/>
      <c r="C927" s="35"/>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4.25" customHeight="1">
      <c r="B928" s="34"/>
      <c r="C928" s="35"/>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4.25" customHeight="1">
      <c r="B929" s="34"/>
      <c r="C929" s="35"/>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4.25" customHeight="1">
      <c r="B930" s="34"/>
      <c r="C930" s="35"/>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4.25" customHeight="1">
      <c r="B931" s="34"/>
      <c r="C931" s="35"/>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4.25" customHeight="1">
      <c r="B932" s="34"/>
      <c r="C932" s="35"/>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4.25" customHeight="1">
      <c r="B933" s="34"/>
      <c r="C933" s="35"/>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4.25" customHeight="1">
      <c r="B934" s="34"/>
      <c r="C934" s="35"/>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4.25" customHeight="1">
      <c r="B935" s="34"/>
      <c r="C935" s="35"/>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4.25" customHeight="1">
      <c r="B936" s="34"/>
      <c r="C936" s="35"/>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4.25" customHeight="1">
      <c r="B937" s="34"/>
      <c r="C937" s="35"/>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4.25" customHeight="1">
      <c r="B938" s="34"/>
      <c r="C938" s="35"/>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4.25" customHeight="1">
      <c r="B939" s="34"/>
      <c r="C939" s="35"/>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4.25" customHeight="1">
      <c r="B940" s="34"/>
      <c r="C940" s="35"/>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4.25" customHeight="1">
      <c r="B941" s="34"/>
      <c r="C941" s="35"/>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4.25" customHeight="1">
      <c r="B942" s="34"/>
      <c r="C942" s="35"/>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4.25" customHeight="1">
      <c r="B943" s="34"/>
      <c r="C943" s="35"/>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4.25" customHeight="1">
      <c r="B944" s="34"/>
      <c r="C944" s="35"/>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4.25" customHeight="1">
      <c r="B945" s="34"/>
      <c r="C945" s="35"/>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4.25" customHeight="1">
      <c r="B946" s="34"/>
      <c r="C946" s="35"/>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4.25" customHeight="1">
      <c r="B947" s="34"/>
      <c r="C947" s="35"/>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4.25" customHeight="1">
      <c r="B948" s="34"/>
      <c r="C948" s="35"/>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4.25" customHeight="1">
      <c r="B949" s="34"/>
      <c r="C949" s="35"/>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4.25" customHeight="1">
      <c r="B950" s="34"/>
      <c r="C950" s="35"/>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4.25" customHeight="1">
      <c r="B951" s="34"/>
      <c r="C951" s="35"/>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4.25" customHeight="1">
      <c r="B952" s="34"/>
      <c r="C952" s="35"/>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4.25" customHeight="1">
      <c r="B953" s="34"/>
      <c r="C953" s="35"/>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4.25" customHeight="1">
      <c r="B954" s="34"/>
      <c r="C954" s="35"/>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4.25" customHeight="1">
      <c r="B955" s="34"/>
      <c r="C955" s="35"/>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4.25" customHeight="1">
      <c r="B956" s="34"/>
      <c r="C956" s="35"/>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4.25" customHeight="1">
      <c r="B957" s="34"/>
      <c r="C957" s="35"/>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4.25" customHeight="1">
      <c r="B958" s="34"/>
      <c r="C958" s="35"/>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4.25" customHeight="1">
      <c r="B959" s="34"/>
      <c r="C959" s="35"/>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4.25" customHeight="1">
      <c r="B960" s="34"/>
      <c r="C960" s="35"/>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4.25" customHeight="1">
      <c r="B961" s="34"/>
      <c r="C961" s="35"/>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4.25" customHeight="1">
      <c r="B962" s="34"/>
      <c r="C962" s="35"/>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4.25" customHeight="1">
      <c r="B963" s="34"/>
      <c r="C963" s="35"/>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4.25" customHeight="1">
      <c r="B964" s="34"/>
      <c r="C964" s="35"/>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4.25" customHeight="1">
      <c r="B965" s="34"/>
      <c r="C965" s="35"/>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4.25" customHeight="1">
      <c r="B966" s="34"/>
      <c r="C966" s="35"/>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4.25" customHeight="1">
      <c r="B967" s="34"/>
      <c r="C967" s="35"/>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4.25" customHeight="1">
      <c r="B968" s="34"/>
      <c r="C968" s="35"/>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4.25" customHeight="1">
      <c r="B969" s="34"/>
      <c r="C969" s="35"/>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4.25" customHeight="1">
      <c r="B970" s="34"/>
      <c r="C970" s="35"/>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4.25" customHeight="1">
      <c r="B971" s="34"/>
      <c r="C971" s="35"/>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4.25" customHeight="1">
      <c r="B972" s="34"/>
      <c r="C972" s="35"/>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4.25" customHeight="1">
      <c r="B973" s="34"/>
      <c r="C973" s="35"/>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4.25" customHeight="1">
      <c r="B974" s="34"/>
      <c r="C974" s="35"/>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4.25" customHeight="1">
      <c r="B975" s="34"/>
      <c r="C975" s="35"/>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4.25" customHeight="1">
      <c r="B976" s="34"/>
      <c r="C976" s="35"/>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4.25" customHeight="1">
      <c r="B977" s="34"/>
      <c r="C977" s="35"/>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4.25" customHeight="1">
      <c r="B978" s="34"/>
      <c r="C978" s="35"/>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4.25" customHeight="1">
      <c r="B979" s="34"/>
      <c r="C979" s="35"/>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4.25" customHeight="1">
      <c r="B980" s="34"/>
      <c r="C980" s="35"/>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4.25" customHeight="1">
      <c r="B981" s="34"/>
      <c r="C981" s="35"/>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4.25" customHeight="1">
      <c r="B982" s="34"/>
      <c r="C982" s="35"/>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4.25" customHeight="1">
      <c r="B983" s="34"/>
      <c r="C983" s="35"/>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4.25" customHeight="1">
      <c r="B984" s="34"/>
      <c r="C984" s="35"/>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4.25" customHeight="1">
      <c r="B985" s="34"/>
      <c r="C985" s="35"/>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4.25" customHeight="1">
      <c r="B986" s="34"/>
      <c r="C986" s="35"/>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4.25" customHeight="1">
      <c r="B987" s="34"/>
      <c r="C987" s="35"/>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4.25" customHeight="1">
      <c r="B988" s="34"/>
      <c r="C988" s="35"/>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4.25" customHeight="1">
      <c r="B989" s="34"/>
      <c r="C989" s="35"/>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4.25" customHeight="1">
      <c r="B990" s="34"/>
      <c r="C990" s="35"/>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4.25" customHeight="1">
      <c r="B991" s="34"/>
      <c r="C991" s="35"/>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4.25" customHeight="1">
      <c r="B992" s="34"/>
      <c r="C992" s="35"/>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4.25" customHeight="1">
      <c r="B993" s="34"/>
      <c r="C993" s="35"/>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4.25" customHeight="1">
      <c r="B994" s="34"/>
      <c r="C994" s="35"/>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4.25" customHeight="1">
      <c r="B995" s="34"/>
      <c r="C995" s="35"/>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4.25" customHeight="1">
      <c r="B996" s="34"/>
      <c r="C996" s="35"/>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4.25" customHeight="1">
      <c r="B997" s="34"/>
      <c r="C997" s="35"/>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4.25" customHeight="1">
      <c r="B998" s="34"/>
      <c r="C998" s="35"/>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4.25" customHeight="1">
      <c r="B999" s="34"/>
      <c r="C999" s="35"/>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4.25" customHeight="1">
      <c r="B1000" s="34"/>
      <c r="C1000" s="35"/>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sheetProtection algorithmName="SHA-512" hashValue="2frmWUNckPuucy+A5rJGWc2g9NDgQUWHumzUEiPi5f1PtAvkCylzbW0FDHcormyctOoXWuzQ6NJR2J3hrXt8aw==" saltValue="yCT1OqWQiZzyiK/vY7VS8w==" spinCount="100000" sheet="1" objects="1" scenarios="1"/>
  <mergeCells count="13">
    <mergeCell ref="B25:B26"/>
    <mergeCell ref="C25:C26"/>
    <mergeCell ref="B27:B28"/>
    <mergeCell ref="C27:C28"/>
    <mergeCell ref="B32:B33"/>
    <mergeCell ref="C32:C33"/>
    <mergeCell ref="B8:E8"/>
    <mergeCell ref="B11:C12"/>
    <mergeCell ref="D1:E1"/>
    <mergeCell ref="D2:E2"/>
    <mergeCell ref="D3:E3"/>
    <mergeCell ref="D4:E4"/>
    <mergeCell ref="D5:E5"/>
  </mergeCells>
  <hyperlinks>
    <hyperlink ref="E11" location="'Policies &amp; Commitments'!A1" display="Section Link" xr:uid="{00000000-0004-0000-0100-000000000000}"/>
    <hyperlink ref="E12" location="null!A1" display="Section Link" xr:uid="{00000000-0004-0000-0100-000001000000}"/>
    <hyperlink ref="D14" location="Environment!A1" display="Environment" xr:uid="{00000000-0004-0000-0100-000002000000}"/>
    <hyperlink ref="E15" location="'Air Emissions'!A1" display="Section Link" xr:uid="{00000000-0004-0000-0100-000003000000}"/>
    <hyperlink ref="E16" location="Biodiversity!A1" display="Section Link" xr:uid="{00000000-0004-0000-0100-000004000000}"/>
    <hyperlink ref="E17" location="'Circularity &amp; Waste'!A1" display="Section Link" xr:uid="{00000000-0004-0000-0100-000005000000}"/>
    <hyperlink ref="E18" location="'Climate Change'!A1" display="Section Link" xr:uid="{00000000-0004-0000-0100-000006000000}"/>
    <hyperlink ref="E19" location="'Mine Closure'!A1" display="Section Link" xr:uid="{00000000-0004-0000-0100-000007000000}"/>
    <hyperlink ref="E20" location="Tailings!A1" display="Section Link" xr:uid="{00000000-0004-0000-0100-000008000000}"/>
    <hyperlink ref="E21" location="'Water Stewardship'!A1" display="Section Link" xr:uid="{00000000-0004-0000-0100-000009000000}"/>
    <hyperlink ref="D23" location="Social!A1" display="Social" xr:uid="{00000000-0004-0000-0100-00000A000000}"/>
    <hyperlink ref="E24" location="'Health &amp; Safety'!A1" display="Section Link" xr:uid="{00000000-0004-0000-0100-00000B000000}"/>
    <hyperlink ref="E25" location="'Workforce Demographics'!A1" display="Section Link" xr:uid="{00000000-0004-0000-0100-00000C000000}"/>
    <hyperlink ref="E26" location="'Talent Management '!A1" display="Section Link" xr:uid="{00000000-0004-0000-0100-00000D000000}"/>
    <hyperlink ref="E27" location="Communities!A1" display="Section Link" xr:uid="{00000000-0004-0000-0100-00000E000000}"/>
    <hyperlink ref="E28" location="'Economic Performance'!A1" display="Section Link" xr:uid="{00000000-0004-0000-0100-00000F000000}"/>
    <hyperlink ref="E29" location="'Indigenous Peoples'!A1" display="Section Link" xr:uid="{00000000-0004-0000-0100-000010000000}"/>
    <hyperlink ref="D31" location="null!A1" display="Value Sharing" xr:uid="{00000000-0004-0000-0100-000011000000}"/>
    <hyperlink ref="E32" location="Tax!A1" display="Section Link" xr:uid="{00000000-0004-0000-0100-000012000000}"/>
    <hyperlink ref="E33" location="'Tax Entities'!A1" display="Section Link" xr:uid="{00000000-0004-0000-0100-000013000000}"/>
    <hyperlink ref="E34" location="'Tax Entities'!A1" display="Section Link" xr:uid="{00000000-0004-0000-0100-000014000000}"/>
  </hyperlink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AE5E3"/>
  </sheetPr>
  <dimension ref="A1:W1000"/>
  <sheetViews>
    <sheetView showGridLines="0" workbookViewId="0">
      <selection activeCell="C1" sqref="C1"/>
    </sheetView>
  </sheetViews>
  <sheetFormatPr defaultColWidth="14.453125" defaultRowHeight="15" customHeight="1"/>
  <cols>
    <col min="1" max="1" width="1.54296875" customWidth="1"/>
    <col min="2" max="2" width="33.54296875" customWidth="1"/>
    <col min="3" max="12" width="16.54296875" customWidth="1"/>
    <col min="13" max="13" width="4.453125" customWidth="1"/>
    <col min="14" max="23" width="17.453125" customWidth="1"/>
    <col min="24" max="26" width="8.54296875" customWidth="1"/>
  </cols>
  <sheetData>
    <row r="1" spans="2:16" ht="70.5" customHeight="1">
      <c r="B1" s="189"/>
    </row>
    <row r="2" spans="2:16" ht="18.75" customHeight="1">
      <c r="B2" s="1417" t="s">
        <v>2104</v>
      </c>
      <c r="C2" s="1279"/>
      <c r="D2" s="1279"/>
      <c r="E2" s="1279"/>
      <c r="F2" s="1279"/>
      <c r="G2" s="1279"/>
      <c r="H2" s="1279"/>
      <c r="I2" s="1279"/>
      <c r="J2" s="1279"/>
      <c r="K2" s="1279"/>
      <c r="L2" s="1279"/>
    </row>
    <row r="3" spans="2:16" ht="4.5" customHeight="1">
      <c r="B3" s="193"/>
      <c r="C3" s="193"/>
      <c r="D3" s="193"/>
      <c r="E3" s="193"/>
      <c r="F3" s="193"/>
      <c r="G3" s="268"/>
      <c r="H3" s="268"/>
      <c r="I3" s="268"/>
      <c r="J3" s="268"/>
      <c r="K3" s="268"/>
      <c r="L3" s="268"/>
    </row>
    <row r="4" spans="2:16" ht="18" customHeight="1">
      <c r="B4" s="1377" t="s">
        <v>2105</v>
      </c>
      <c r="C4" s="1378"/>
      <c r="D4" s="1378"/>
      <c r="E4" s="1378"/>
      <c r="F4" s="1378"/>
      <c r="G4" s="1378"/>
      <c r="H4" s="1378"/>
      <c r="I4" s="1378"/>
      <c r="J4" s="1378"/>
      <c r="K4" s="1378"/>
      <c r="L4" s="1378"/>
      <c r="P4" s="58"/>
    </row>
    <row r="5" spans="2:16" ht="10.5" customHeight="1">
      <c r="B5" s="194"/>
      <c r="C5" s="194"/>
      <c r="D5" s="194"/>
      <c r="E5" s="194"/>
      <c r="F5" s="194"/>
      <c r="G5" s="194"/>
      <c r="H5" s="194"/>
      <c r="I5" s="194"/>
      <c r="J5" s="194"/>
      <c r="K5" s="194"/>
      <c r="L5" s="194"/>
      <c r="P5" s="58"/>
    </row>
    <row r="6" spans="2:16" ht="14.25" customHeight="1">
      <c r="B6" s="1410" t="s">
        <v>2106</v>
      </c>
      <c r="C6" s="1279"/>
      <c r="D6" s="1279"/>
      <c r="E6" s="1279"/>
      <c r="F6" s="1279"/>
      <c r="G6" s="1279"/>
      <c r="H6" s="1279"/>
      <c r="I6" s="1279"/>
      <c r="J6" s="1279"/>
      <c r="K6" s="1279"/>
      <c r="L6" s="1279"/>
    </row>
    <row r="7" spans="2:16" ht="27.75" customHeight="1">
      <c r="B7" s="1613"/>
      <c r="C7" s="221" t="s">
        <v>2107</v>
      </c>
      <c r="D7" s="1505" t="s">
        <v>2108</v>
      </c>
      <c r="E7" s="1381"/>
      <c r="F7" s="1381"/>
      <c r="G7" s="1381"/>
      <c r="H7" s="1381"/>
      <c r="I7" s="1381"/>
      <c r="J7" s="1381"/>
      <c r="K7" s="1495"/>
      <c r="L7" s="1614" t="s">
        <v>2109</v>
      </c>
    </row>
    <row r="8" spans="2:16" ht="14.25" customHeight="1">
      <c r="B8" s="1389"/>
      <c r="C8" s="1617" t="s">
        <v>2110</v>
      </c>
      <c r="D8" s="1619" t="s">
        <v>2111</v>
      </c>
      <c r="E8" s="1435"/>
      <c r="F8" s="1619" t="s">
        <v>2112</v>
      </c>
      <c r="G8" s="1435"/>
      <c r="H8" s="1617" t="s">
        <v>2113</v>
      </c>
      <c r="I8" s="1617" t="s">
        <v>2114</v>
      </c>
      <c r="J8" s="1617" t="s">
        <v>2115</v>
      </c>
      <c r="K8" s="1618" t="s">
        <v>1206</v>
      </c>
      <c r="L8" s="1615"/>
    </row>
    <row r="9" spans="2:16" ht="25" customHeight="1">
      <c r="B9" s="1502"/>
      <c r="C9" s="1504"/>
      <c r="D9" s="1117" t="s">
        <v>2116</v>
      </c>
      <c r="E9" s="1117" t="s">
        <v>2117</v>
      </c>
      <c r="F9" s="1117" t="s">
        <v>2116</v>
      </c>
      <c r="G9" s="1117" t="s">
        <v>2117</v>
      </c>
      <c r="H9" s="1504"/>
      <c r="I9" s="1504"/>
      <c r="J9" s="1504"/>
      <c r="K9" s="1504"/>
      <c r="L9" s="1616"/>
    </row>
    <row r="10" spans="2:16" ht="14.25" customHeight="1">
      <c r="B10" s="200" t="s">
        <v>1433</v>
      </c>
      <c r="C10" s="1118">
        <v>4319</v>
      </c>
      <c r="D10" s="1118">
        <v>2720</v>
      </c>
      <c r="E10" s="1118">
        <v>497</v>
      </c>
      <c r="F10" s="1118">
        <v>725</v>
      </c>
      <c r="G10" s="1118">
        <v>16</v>
      </c>
      <c r="H10" s="1118">
        <v>1333</v>
      </c>
      <c r="I10" s="1118">
        <v>683</v>
      </c>
      <c r="J10" s="1118">
        <v>7</v>
      </c>
      <c r="K10" s="1118">
        <f t="shared" ref="K10:K15" si="0">SUM(D10:J10)</f>
        <v>5981</v>
      </c>
      <c r="L10" s="1119">
        <f t="shared" ref="L10:L15" si="1">C10-K10</f>
        <v>-1662</v>
      </c>
    </row>
    <row r="11" spans="2:16" ht="14.25" customHeight="1">
      <c r="B11" s="200" t="s">
        <v>1430</v>
      </c>
      <c r="C11" s="1120">
        <v>2191</v>
      </c>
      <c r="D11" s="1120">
        <v>1233</v>
      </c>
      <c r="E11" s="1120">
        <v>243</v>
      </c>
      <c r="F11" s="1120">
        <v>217</v>
      </c>
      <c r="G11" s="1120">
        <v>3</v>
      </c>
      <c r="H11" s="1120">
        <v>10</v>
      </c>
      <c r="I11" s="1120">
        <v>172</v>
      </c>
      <c r="J11" s="1120">
        <v>4</v>
      </c>
      <c r="K11" s="1120">
        <f t="shared" si="0"/>
        <v>1882</v>
      </c>
      <c r="L11" s="1121">
        <f t="shared" si="1"/>
        <v>309</v>
      </c>
    </row>
    <row r="12" spans="2:16" ht="14.25" customHeight="1">
      <c r="B12" s="200" t="s">
        <v>1482</v>
      </c>
      <c r="C12" s="1120">
        <v>3155</v>
      </c>
      <c r="D12" s="1120">
        <v>1875</v>
      </c>
      <c r="E12" s="1120">
        <v>711</v>
      </c>
      <c r="F12" s="1120">
        <v>343</v>
      </c>
      <c r="G12" s="1120">
        <v>12</v>
      </c>
      <c r="H12" s="1120">
        <v>559</v>
      </c>
      <c r="I12" s="1120">
        <v>173</v>
      </c>
      <c r="J12" s="1120">
        <v>10</v>
      </c>
      <c r="K12" s="1120">
        <f t="shared" si="0"/>
        <v>3683</v>
      </c>
      <c r="L12" s="1121">
        <f t="shared" si="1"/>
        <v>-528</v>
      </c>
    </row>
    <row r="13" spans="2:16" ht="14.25" customHeight="1">
      <c r="B13" s="200" t="s">
        <v>1813</v>
      </c>
      <c r="C13" s="1120">
        <v>1634</v>
      </c>
      <c r="D13" s="1120">
        <v>428</v>
      </c>
      <c r="E13" s="1120">
        <v>320</v>
      </c>
      <c r="F13" s="1120">
        <v>172</v>
      </c>
      <c r="G13" s="1120">
        <v>2</v>
      </c>
      <c r="H13" s="1120">
        <v>22</v>
      </c>
      <c r="I13" s="1120">
        <v>206</v>
      </c>
      <c r="J13" s="1120">
        <v>1</v>
      </c>
      <c r="K13" s="1120">
        <f t="shared" si="0"/>
        <v>1151</v>
      </c>
      <c r="L13" s="1121">
        <f t="shared" si="1"/>
        <v>483</v>
      </c>
    </row>
    <row r="14" spans="2:16" ht="14.25" customHeight="1">
      <c r="B14" s="200" t="s">
        <v>1357</v>
      </c>
      <c r="C14" s="1120">
        <v>0</v>
      </c>
      <c r="D14" s="1120">
        <v>12</v>
      </c>
      <c r="E14" s="1120">
        <v>34</v>
      </c>
      <c r="F14" s="1120">
        <v>8</v>
      </c>
      <c r="G14" s="1120" t="s">
        <v>2118</v>
      </c>
      <c r="H14" s="1120" t="s">
        <v>2118</v>
      </c>
      <c r="I14" s="1120">
        <v>1</v>
      </c>
      <c r="J14" s="1120">
        <v>2</v>
      </c>
      <c r="K14" s="1120">
        <f t="shared" si="0"/>
        <v>57</v>
      </c>
      <c r="L14" s="1121">
        <f t="shared" si="1"/>
        <v>-57</v>
      </c>
    </row>
    <row r="15" spans="2:16" ht="14.25" customHeight="1">
      <c r="B15" s="1122" t="s">
        <v>2119</v>
      </c>
      <c r="C15" s="1123">
        <v>-543</v>
      </c>
      <c r="D15" s="1120">
        <v>-543</v>
      </c>
      <c r="E15" s="1120">
        <v>0</v>
      </c>
      <c r="F15" s="1120" t="s">
        <v>2118</v>
      </c>
      <c r="G15" s="1120" t="s">
        <v>2118</v>
      </c>
      <c r="H15" s="1120" t="s">
        <v>2118</v>
      </c>
      <c r="I15" s="1120" t="s">
        <v>2118</v>
      </c>
      <c r="J15" s="1120" t="s">
        <v>2118</v>
      </c>
      <c r="K15" s="1120">
        <f t="shared" si="0"/>
        <v>-543</v>
      </c>
      <c r="L15" s="1121">
        <f t="shared" si="1"/>
        <v>0</v>
      </c>
    </row>
    <row r="16" spans="2:16" ht="14.25" customHeight="1">
      <c r="B16" s="214" t="s">
        <v>1206</v>
      </c>
      <c r="C16" s="1124">
        <f t="shared" ref="C16:L16" si="2">SUM(C10:C15)</f>
        <v>10756</v>
      </c>
      <c r="D16" s="1124">
        <f t="shared" si="2"/>
        <v>5725</v>
      </c>
      <c r="E16" s="1124">
        <f t="shared" si="2"/>
        <v>1805</v>
      </c>
      <c r="F16" s="1124">
        <f t="shared" si="2"/>
        <v>1465</v>
      </c>
      <c r="G16" s="1124">
        <f t="shared" si="2"/>
        <v>33</v>
      </c>
      <c r="H16" s="1124">
        <f t="shared" si="2"/>
        <v>1924</v>
      </c>
      <c r="I16" s="1124">
        <f t="shared" si="2"/>
        <v>1235</v>
      </c>
      <c r="J16" s="1124">
        <f t="shared" si="2"/>
        <v>24</v>
      </c>
      <c r="K16" s="1124">
        <f t="shared" si="2"/>
        <v>12211</v>
      </c>
      <c r="L16" s="1125">
        <f t="shared" si="2"/>
        <v>-1455</v>
      </c>
    </row>
    <row r="17" spans="1:23" ht="12.75" customHeight="1">
      <c r="B17" s="1383" t="s">
        <v>2120</v>
      </c>
      <c r="C17" s="1279"/>
      <c r="D17" s="1279"/>
      <c r="E17" s="1279"/>
      <c r="F17" s="1279"/>
      <c r="G17" s="1279"/>
      <c r="H17" s="1279"/>
      <c r="I17" s="1279"/>
      <c r="J17" s="1279"/>
      <c r="K17" s="1279"/>
      <c r="L17" s="1279"/>
      <c r="M17" s="1383"/>
      <c r="N17" s="1279"/>
      <c r="O17" s="1279"/>
      <c r="P17" s="1279"/>
      <c r="Q17" s="1279"/>
      <c r="R17" s="1279"/>
      <c r="S17" s="1279"/>
      <c r="T17" s="1279"/>
      <c r="U17" s="1279"/>
      <c r="V17" s="1279"/>
      <c r="W17" s="1279"/>
    </row>
    <row r="18" spans="1:23" ht="14.25" customHeight="1">
      <c r="B18" s="1383" t="s">
        <v>2121</v>
      </c>
      <c r="C18" s="1279"/>
      <c r="D18" s="1279"/>
      <c r="E18" s="1279"/>
      <c r="F18" s="1279"/>
      <c r="G18" s="1279"/>
      <c r="H18" s="1279"/>
      <c r="I18" s="1279"/>
      <c r="J18" s="1279"/>
      <c r="K18" s="1279"/>
      <c r="L18" s="1279"/>
      <c r="M18" s="1348"/>
      <c r="N18" s="1279"/>
      <c r="O18" s="1279"/>
      <c r="P18" s="1279"/>
      <c r="Q18" s="1279"/>
      <c r="R18" s="1279"/>
      <c r="S18" s="1279"/>
      <c r="T18" s="1279"/>
      <c r="U18" s="1279"/>
      <c r="V18" s="1279"/>
      <c r="W18" s="1279"/>
    </row>
    <row r="19" spans="1:23" ht="27" customHeight="1">
      <c r="B19" s="1348" t="s">
        <v>2122</v>
      </c>
      <c r="C19" s="1279"/>
      <c r="D19" s="1279"/>
      <c r="E19" s="1279"/>
      <c r="F19" s="1279"/>
      <c r="G19" s="1279"/>
      <c r="H19" s="1279"/>
      <c r="I19" s="1279"/>
      <c r="J19" s="1279"/>
      <c r="K19" s="1279"/>
      <c r="L19" s="1279"/>
      <c r="M19" s="1383"/>
      <c r="N19" s="1279"/>
      <c r="O19" s="1279"/>
      <c r="P19" s="1279"/>
      <c r="Q19" s="1279"/>
      <c r="R19" s="1279"/>
      <c r="S19" s="1279"/>
      <c r="T19" s="1279"/>
      <c r="U19" s="1279"/>
      <c r="V19" s="1279"/>
      <c r="W19" s="1279"/>
    </row>
    <row r="20" spans="1:23" ht="12" customHeight="1">
      <c r="B20" s="1383" t="s">
        <v>2123</v>
      </c>
      <c r="C20" s="1279"/>
      <c r="D20" s="1279"/>
      <c r="E20" s="1279"/>
      <c r="F20" s="1279"/>
      <c r="G20" s="1279"/>
      <c r="H20" s="1279"/>
      <c r="I20" s="1279"/>
      <c r="J20" s="1279"/>
      <c r="K20" s="1279"/>
      <c r="L20" s="1279"/>
      <c r="M20" s="1383"/>
      <c r="N20" s="1279"/>
      <c r="O20" s="1279"/>
      <c r="P20" s="1279"/>
      <c r="Q20" s="1279"/>
      <c r="R20" s="1279"/>
      <c r="S20" s="1279"/>
      <c r="T20" s="1279"/>
      <c r="U20" s="1279"/>
      <c r="V20" s="1279"/>
      <c r="W20" s="1279"/>
    </row>
    <row r="21" spans="1:23" ht="12" customHeight="1">
      <c r="B21" s="1383" t="s">
        <v>2124</v>
      </c>
      <c r="C21" s="1279"/>
      <c r="D21" s="1279"/>
      <c r="E21" s="1279"/>
      <c r="F21" s="1279"/>
      <c r="G21" s="1279"/>
      <c r="H21" s="1279"/>
      <c r="I21" s="1279"/>
      <c r="J21" s="1279"/>
      <c r="K21" s="1279"/>
      <c r="L21" s="1279"/>
      <c r="M21" s="1383"/>
      <c r="N21" s="1279"/>
      <c r="O21" s="1279"/>
      <c r="P21" s="1279"/>
      <c r="Q21" s="1279"/>
      <c r="R21" s="1279"/>
      <c r="S21" s="1279"/>
      <c r="T21" s="1279"/>
      <c r="U21" s="1279"/>
      <c r="V21" s="1279"/>
      <c r="W21" s="1279"/>
    </row>
    <row r="22" spans="1:23" ht="12" customHeight="1">
      <c r="B22" s="1383" t="s">
        <v>2125</v>
      </c>
      <c r="C22" s="1279"/>
      <c r="D22" s="1279"/>
      <c r="E22" s="1279"/>
      <c r="F22" s="1279"/>
      <c r="G22" s="1279"/>
      <c r="H22" s="1279"/>
      <c r="I22" s="1279"/>
      <c r="J22" s="1279"/>
      <c r="K22" s="1279"/>
      <c r="L22" s="1279"/>
      <c r="M22" s="1383"/>
      <c r="N22" s="1279"/>
      <c r="O22" s="1279"/>
      <c r="P22" s="1279"/>
      <c r="Q22" s="1279"/>
      <c r="R22" s="1279"/>
      <c r="S22" s="1279"/>
      <c r="T22" s="1279"/>
      <c r="U22" s="1279"/>
      <c r="V22" s="1279"/>
      <c r="W22" s="1279"/>
    </row>
    <row r="23" spans="1:23" ht="9" customHeight="1">
      <c r="A23" s="307"/>
      <c r="B23" s="1383" t="s">
        <v>2126</v>
      </c>
      <c r="C23" s="1279"/>
      <c r="D23" s="1279"/>
      <c r="E23" s="1279"/>
      <c r="F23" s="1279"/>
      <c r="G23" s="1279"/>
      <c r="H23" s="1279"/>
      <c r="I23" s="1279"/>
      <c r="J23" s="1279"/>
      <c r="K23" s="1279"/>
      <c r="L23" s="1279"/>
    </row>
    <row r="24" spans="1:23" ht="9" customHeight="1">
      <c r="A24" s="307"/>
      <c r="B24" s="307"/>
      <c r="C24" s="307"/>
      <c r="D24" s="307"/>
      <c r="E24" s="307"/>
      <c r="F24" s="307"/>
      <c r="G24" s="307"/>
      <c r="H24" s="307"/>
      <c r="I24" s="307"/>
      <c r="J24" s="307"/>
      <c r="K24" s="307"/>
      <c r="L24" s="307"/>
    </row>
    <row r="25" spans="1:23" ht="14.25" customHeight="1">
      <c r="B25" s="350" t="s">
        <v>2127</v>
      </c>
      <c r="C25" s="194"/>
      <c r="D25" s="194"/>
      <c r="E25" s="194"/>
      <c r="F25" s="194"/>
      <c r="G25" s="194"/>
      <c r="H25" s="194"/>
      <c r="I25" s="194"/>
      <c r="J25" s="194"/>
      <c r="K25" s="194"/>
      <c r="L25" s="194"/>
      <c r="P25" s="58"/>
    </row>
    <row r="26" spans="1:23" ht="14.25" customHeight="1">
      <c r="B26" s="1126" t="s">
        <v>1200</v>
      </c>
      <c r="C26" s="494">
        <v>2025</v>
      </c>
      <c r="D26" s="494">
        <v>2024</v>
      </c>
      <c r="E26" s="494">
        <v>2023</v>
      </c>
      <c r="F26" s="494">
        <v>2022</v>
      </c>
      <c r="G26" s="494">
        <v>2021</v>
      </c>
      <c r="H26" s="496">
        <v>2020</v>
      </c>
      <c r="I26" s="194"/>
      <c r="J26" s="194"/>
      <c r="K26" s="194"/>
      <c r="L26" s="194"/>
      <c r="P26" s="58"/>
    </row>
    <row r="27" spans="1:23" ht="36.5" customHeight="1">
      <c r="B27" s="640" t="s">
        <v>2128</v>
      </c>
      <c r="C27" s="1127">
        <v>10311000</v>
      </c>
      <c r="D27" s="1127">
        <v>17063000</v>
      </c>
      <c r="E27" s="1127">
        <v>21036000</v>
      </c>
      <c r="F27" s="1127">
        <v>15626000</v>
      </c>
      <c r="G27" s="1127">
        <v>17920000</v>
      </c>
      <c r="H27" s="1128">
        <v>11874000</v>
      </c>
      <c r="I27" s="194"/>
      <c r="J27" s="194"/>
      <c r="K27" s="194"/>
      <c r="L27" s="194"/>
      <c r="P27" s="58"/>
    </row>
    <row r="28" spans="1:23" ht="15" customHeight="1">
      <c r="B28" s="657" t="s">
        <v>1201</v>
      </c>
      <c r="C28" s="1129">
        <v>2261000</v>
      </c>
      <c r="D28" s="1129">
        <v>2344000</v>
      </c>
      <c r="E28" s="1129">
        <v>2555000</v>
      </c>
      <c r="F28" s="1129">
        <v>2282000</v>
      </c>
      <c r="G28" s="1129">
        <v>2374000</v>
      </c>
      <c r="H28" s="1130">
        <v>2345000</v>
      </c>
      <c r="I28" s="194"/>
      <c r="J28" s="194"/>
      <c r="K28" s="194"/>
      <c r="L28" s="194"/>
      <c r="P28" s="58"/>
    </row>
    <row r="29" spans="1:23" ht="15" customHeight="1">
      <c r="B29" s="657" t="s">
        <v>1202</v>
      </c>
      <c r="C29" s="1129">
        <v>536000</v>
      </c>
      <c r="D29" s="1129">
        <v>550000</v>
      </c>
      <c r="E29" s="1129">
        <v>520000</v>
      </c>
      <c r="F29" s="1129">
        <v>509000</v>
      </c>
      <c r="G29" s="1129">
        <v>515000</v>
      </c>
      <c r="H29" s="1130">
        <v>650000</v>
      </c>
      <c r="I29" s="194"/>
      <c r="J29" s="194"/>
      <c r="K29" s="194"/>
      <c r="L29" s="194"/>
      <c r="P29" s="58"/>
    </row>
    <row r="30" spans="1:23" ht="15" customHeight="1">
      <c r="B30" s="657" t="s">
        <v>1245</v>
      </c>
      <c r="C30" s="1129">
        <v>14000</v>
      </c>
      <c r="D30" s="1129">
        <v>4000</v>
      </c>
      <c r="E30" s="1129">
        <v>27000</v>
      </c>
      <c r="F30" s="1129">
        <v>33000</v>
      </c>
      <c r="G30" s="1129">
        <v>35000</v>
      </c>
      <c r="H30" s="1130">
        <v>58000</v>
      </c>
      <c r="I30" s="194"/>
      <c r="J30" s="194"/>
      <c r="K30" s="194"/>
      <c r="L30" s="194"/>
      <c r="P30" s="58"/>
    </row>
    <row r="31" spans="1:23" ht="15" customHeight="1">
      <c r="B31" s="657" t="s">
        <v>1203</v>
      </c>
      <c r="C31" s="1129">
        <v>6257000</v>
      </c>
      <c r="D31" s="1129">
        <v>4977000</v>
      </c>
      <c r="E31" s="1129">
        <v>4895000</v>
      </c>
      <c r="F31" s="1129">
        <v>1621000</v>
      </c>
      <c r="G31" s="1129">
        <v>1600000</v>
      </c>
      <c r="H31" s="1130">
        <v>1097000</v>
      </c>
      <c r="I31" s="194"/>
      <c r="J31" s="194"/>
      <c r="K31" s="194"/>
      <c r="L31" s="194"/>
      <c r="P31" s="58"/>
    </row>
    <row r="32" spans="1:23" ht="15" customHeight="1">
      <c r="B32" s="657" t="s">
        <v>1247</v>
      </c>
      <c r="C32" s="1129">
        <v>3707000</v>
      </c>
      <c r="D32" s="1129">
        <v>2416000</v>
      </c>
      <c r="E32" s="1129">
        <v>1886000</v>
      </c>
      <c r="F32" s="1129">
        <v>1260000</v>
      </c>
      <c r="G32" s="1129">
        <v>900000</v>
      </c>
      <c r="H32" s="1130">
        <v>996000</v>
      </c>
      <c r="I32" s="194"/>
      <c r="J32" s="194"/>
      <c r="K32" s="194"/>
      <c r="L32" s="194"/>
      <c r="P32" s="58"/>
    </row>
    <row r="33" spans="2:23" ht="15" customHeight="1">
      <c r="B33" s="657" t="s">
        <v>1845</v>
      </c>
      <c r="C33" s="1129">
        <v>362000</v>
      </c>
      <c r="D33" s="1129">
        <v>343000</v>
      </c>
      <c r="E33" s="1129">
        <v>344000</v>
      </c>
      <c r="F33" s="1129">
        <v>333000</v>
      </c>
      <c r="G33" s="1129">
        <v>400000</v>
      </c>
      <c r="H33" s="1130">
        <v>845000</v>
      </c>
      <c r="I33" s="194"/>
      <c r="J33" s="194"/>
      <c r="K33" s="194"/>
      <c r="L33" s="194"/>
      <c r="P33" s="58"/>
    </row>
    <row r="34" spans="2:23" ht="15" customHeight="1">
      <c r="B34" s="657" t="s">
        <v>2129</v>
      </c>
      <c r="C34" s="1129">
        <v>185000</v>
      </c>
      <c r="D34" s="1129">
        <v>214000</v>
      </c>
      <c r="E34" s="1129">
        <v>203000</v>
      </c>
      <c r="F34" s="1129">
        <v>196000</v>
      </c>
      <c r="G34" s="1129">
        <v>100000</v>
      </c>
      <c r="H34" s="1130">
        <v>201000</v>
      </c>
      <c r="I34" s="194"/>
      <c r="J34" s="194"/>
      <c r="K34" s="194"/>
      <c r="L34" s="194"/>
      <c r="P34" s="58"/>
    </row>
    <row r="35" spans="2:23" ht="15" customHeight="1">
      <c r="B35" s="1131" t="s">
        <v>1206</v>
      </c>
      <c r="C35" s="1132">
        <v>23633000</v>
      </c>
      <c r="D35" s="1132">
        <f t="shared" ref="D35:H35" si="3">SUM(D27:D34)</f>
        <v>27911000</v>
      </c>
      <c r="E35" s="1132">
        <f t="shared" si="3"/>
        <v>31466000</v>
      </c>
      <c r="F35" s="1132">
        <f t="shared" si="3"/>
        <v>21860000</v>
      </c>
      <c r="G35" s="1132">
        <f t="shared" si="3"/>
        <v>23844000</v>
      </c>
      <c r="H35" s="1133">
        <f t="shared" si="3"/>
        <v>18066000</v>
      </c>
      <c r="I35" s="192"/>
      <c r="J35" s="192"/>
      <c r="K35" s="192"/>
      <c r="L35" s="192"/>
    </row>
    <row r="36" spans="2:23" ht="34.5" customHeight="1">
      <c r="B36" s="1374" t="s">
        <v>2130</v>
      </c>
      <c r="C36" s="1371"/>
      <c r="D36" s="1371"/>
      <c r="E36" s="1371"/>
      <c r="F36" s="1371"/>
      <c r="G36" s="1371"/>
      <c r="H36" s="1371"/>
      <c r="I36" s="256"/>
      <c r="J36" s="192"/>
      <c r="K36" s="192"/>
      <c r="L36" s="192"/>
    </row>
    <row r="37" spans="2:23" ht="21.75" customHeight="1">
      <c r="B37" s="1348" t="s">
        <v>2131</v>
      </c>
      <c r="C37" s="1279"/>
      <c r="D37" s="1279"/>
      <c r="E37" s="1279"/>
      <c r="F37" s="1279"/>
      <c r="G37" s="1279"/>
      <c r="H37" s="1279"/>
      <c r="I37" s="256"/>
      <c r="J37" s="192"/>
      <c r="K37" s="192"/>
      <c r="L37" s="192"/>
    </row>
    <row r="38" spans="2:23" ht="12.75" customHeight="1">
      <c r="B38" s="1383" t="s">
        <v>2132</v>
      </c>
      <c r="C38" s="1279"/>
      <c r="D38" s="1279"/>
      <c r="E38" s="1279"/>
      <c r="F38" s="1279"/>
      <c r="G38" s="1279"/>
      <c r="H38" s="1279"/>
      <c r="I38" s="400"/>
      <c r="J38" s="400"/>
      <c r="K38" s="400"/>
      <c r="L38" s="400"/>
      <c r="M38" s="1383"/>
      <c r="N38" s="1279"/>
      <c r="O38" s="1279"/>
      <c r="P38" s="1279"/>
      <c r="Q38" s="1279"/>
      <c r="R38" s="1279"/>
      <c r="S38" s="1279"/>
      <c r="T38" s="1279"/>
      <c r="U38" s="1279"/>
      <c r="V38" s="1279"/>
      <c r="W38" s="1279"/>
    </row>
    <row r="39" spans="2:23" ht="14.25" customHeight="1">
      <c r="B39" s="1348" t="s">
        <v>2133</v>
      </c>
      <c r="C39" s="1279"/>
      <c r="D39" s="1279"/>
      <c r="E39" s="1279"/>
      <c r="F39" s="1279"/>
      <c r="G39" s="1279"/>
      <c r="H39" s="1279"/>
      <c r="I39" s="256"/>
      <c r="J39" s="192"/>
      <c r="K39" s="192"/>
      <c r="L39" s="192"/>
    </row>
    <row r="40" spans="2:23" ht="6.75" customHeight="1">
      <c r="B40" s="194"/>
      <c r="C40" s="194"/>
      <c r="D40" s="194"/>
      <c r="E40" s="194"/>
      <c r="F40" s="194"/>
      <c r="G40" s="194"/>
      <c r="H40" s="194"/>
      <c r="I40" s="194"/>
      <c r="J40" s="194"/>
      <c r="K40" s="194"/>
      <c r="L40" s="194"/>
      <c r="P40" s="58"/>
    </row>
    <row r="41" spans="2:23" ht="23" customHeight="1">
      <c r="B41" s="269" t="s">
        <v>2134</v>
      </c>
      <c r="C41" s="269"/>
      <c r="D41" s="269"/>
      <c r="E41" s="269"/>
      <c r="F41" s="269"/>
      <c r="G41" s="269"/>
      <c r="H41" s="269"/>
      <c r="I41" s="269"/>
      <c r="J41" s="192"/>
      <c r="K41" s="192"/>
      <c r="L41" s="192"/>
    </row>
    <row r="42" spans="2:23" ht="14.25" customHeight="1">
      <c r="B42" s="1134"/>
      <c r="C42" s="1610">
        <v>2025</v>
      </c>
      <c r="D42" s="1381"/>
      <c r="E42" s="1381"/>
      <c r="F42" s="1381"/>
      <c r="G42" s="1381"/>
      <c r="H42" s="1382"/>
      <c r="I42" s="269"/>
      <c r="J42" s="192"/>
      <c r="K42" s="192"/>
      <c r="L42" s="192"/>
    </row>
    <row r="43" spans="2:23" ht="14.25" customHeight="1">
      <c r="B43" s="1611" t="s">
        <v>2135</v>
      </c>
      <c r="C43" s="1497"/>
      <c r="D43" s="1497"/>
      <c r="E43" s="1497"/>
      <c r="F43" s="1497"/>
      <c r="G43" s="1497"/>
      <c r="H43" s="1612"/>
      <c r="I43" s="269"/>
      <c r="J43" s="192"/>
      <c r="K43" s="192"/>
      <c r="L43" s="192"/>
    </row>
    <row r="44" spans="2:23" ht="14.25" customHeight="1">
      <c r="B44" s="1625" t="s">
        <v>2136</v>
      </c>
      <c r="C44" s="1132" t="s">
        <v>2137</v>
      </c>
      <c r="D44" s="1132"/>
      <c r="E44" s="1626" t="s">
        <v>2138</v>
      </c>
      <c r="F44" s="1627"/>
      <c r="G44" s="1626" t="s">
        <v>2139</v>
      </c>
      <c r="H44" s="1627"/>
      <c r="I44" s="269"/>
      <c r="J44" s="192"/>
      <c r="K44" s="192"/>
      <c r="L44" s="192"/>
    </row>
    <row r="45" spans="2:23" ht="14.25" customHeight="1">
      <c r="B45" s="1432"/>
      <c r="C45" s="1132" t="s">
        <v>2140</v>
      </c>
      <c r="D45" s="1132" t="s">
        <v>2141</v>
      </c>
      <c r="E45" s="1628"/>
      <c r="F45" s="1629"/>
      <c r="G45" s="1628"/>
      <c r="H45" s="1629"/>
      <c r="I45" s="269"/>
      <c r="J45" s="192"/>
      <c r="K45" s="192"/>
    </row>
    <row r="46" spans="2:23" ht="14.25" customHeight="1">
      <c r="B46" s="1135" t="s">
        <v>2142</v>
      </c>
      <c r="C46" s="1136">
        <v>3140</v>
      </c>
      <c r="D46" s="1137">
        <v>3105</v>
      </c>
      <c r="E46" s="1620">
        <v>6</v>
      </c>
      <c r="F46" s="1435"/>
      <c r="G46" s="1621">
        <v>36942</v>
      </c>
      <c r="H46" s="1435"/>
      <c r="I46" s="269"/>
      <c r="J46" s="192"/>
      <c r="K46" s="192"/>
    </row>
    <row r="47" spans="2:23" ht="14.25" customHeight="1">
      <c r="B47" s="1135" t="s">
        <v>2143</v>
      </c>
      <c r="C47" s="1138" t="s">
        <v>2144</v>
      </c>
      <c r="D47" s="1139" t="s">
        <v>2145</v>
      </c>
      <c r="E47" s="1620">
        <v>34</v>
      </c>
      <c r="F47" s="1435"/>
      <c r="G47" s="1621">
        <v>417180</v>
      </c>
      <c r="H47" s="1435"/>
      <c r="I47" s="269"/>
      <c r="J47" s="192"/>
      <c r="K47" s="192"/>
    </row>
    <row r="48" spans="2:23" ht="14.25" customHeight="1">
      <c r="B48" s="1135" t="s">
        <v>2146</v>
      </c>
      <c r="C48" s="1138" t="s">
        <v>2147</v>
      </c>
      <c r="D48" s="1139" t="s">
        <v>2148</v>
      </c>
      <c r="E48" s="1620">
        <v>67</v>
      </c>
      <c r="F48" s="1435"/>
      <c r="G48" s="1621">
        <v>1368104</v>
      </c>
      <c r="H48" s="1435"/>
      <c r="I48" s="269"/>
      <c r="J48" s="192"/>
      <c r="K48" s="192"/>
    </row>
    <row r="49" spans="2:12" ht="14.25" customHeight="1">
      <c r="B49" s="1135" t="s">
        <v>2149</v>
      </c>
      <c r="C49" s="1138" t="s">
        <v>2150</v>
      </c>
      <c r="D49" s="1139" t="s">
        <v>2151</v>
      </c>
      <c r="E49" s="1620">
        <v>8</v>
      </c>
      <c r="F49" s="1435"/>
      <c r="G49" s="1621">
        <v>60360</v>
      </c>
      <c r="H49" s="1435"/>
      <c r="I49" s="269"/>
      <c r="J49" s="192"/>
      <c r="K49" s="192"/>
    </row>
    <row r="50" spans="2:12" ht="14.25" customHeight="1">
      <c r="B50" s="1135" t="s">
        <v>1357</v>
      </c>
      <c r="C50" s="1138" t="s">
        <v>2152</v>
      </c>
      <c r="D50" s="1138" t="s">
        <v>2152</v>
      </c>
      <c r="E50" s="1620">
        <v>17</v>
      </c>
      <c r="F50" s="1435"/>
      <c r="G50" s="1621">
        <v>1159645</v>
      </c>
      <c r="H50" s="1435"/>
      <c r="I50" s="269"/>
      <c r="J50" s="192"/>
      <c r="K50" s="192"/>
    </row>
    <row r="51" spans="2:12" ht="14.25" customHeight="1">
      <c r="B51" s="1140" t="s">
        <v>1206</v>
      </c>
      <c r="C51" s="1141" t="s">
        <v>2153</v>
      </c>
      <c r="D51" s="1141" t="s">
        <v>2154</v>
      </c>
      <c r="E51" s="1622">
        <v>132</v>
      </c>
      <c r="F51" s="1435"/>
      <c r="G51" s="1624">
        <v>3042232</v>
      </c>
      <c r="H51" s="1493"/>
      <c r="I51" s="269"/>
      <c r="J51" s="192"/>
      <c r="K51" s="192"/>
    </row>
    <row r="52" spans="2:12" ht="14.25" customHeight="1">
      <c r="B52" s="1142" t="s">
        <v>2155</v>
      </c>
      <c r="C52" s="1143"/>
      <c r="D52" s="1143"/>
      <c r="E52" s="1143"/>
      <c r="F52" s="1143"/>
      <c r="G52" s="1143"/>
      <c r="H52" s="1144"/>
      <c r="I52" s="269"/>
      <c r="J52" s="192"/>
      <c r="K52" s="192"/>
    </row>
    <row r="53" spans="2:12" ht="14.25" customHeight="1">
      <c r="B53" s="1625" t="s">
        <v>2156</v>
      </c>
      <c r="C53" s="1132" t="s">
        <v>2137</v>
      </c>
      <c r="D53" s="1132"/>
      <c r="E53" s="1626" t="s">
        <v>2138</v>
      </c>
      <c r="F53" s="1627"/>
      <c r="G53" s="1626" t="s">
        <v>2139</v>
      </c>
      <c r="H53" s="1442"/>
      <c r="I53" s="269"/>
      <c r="J53" s="192"/>
      <c r="K53" s="192"/>
    </row>
    <row r="54" spans="2:12" ht="14.25" customHeight="1">
      <c r="B54" s="1432"/>
      <c r="C54" s="1145" t="s">
        <v>1806</v>
      </c>
      <c r="D54" s="1145" t="s">
        <v>1807</v>
      </c>
      <c r="E54" s="1628"/>
      <c r="F54" s="1629"/>
      <c r="G54" s="1628"/>
      <c r="H54" s="1444"/>
      <c r="I54" s="269"/>
      <c r="J54" s="192"/>
      <c r="K54" s="192"/>
      <c r="L54" s="192"/>
    </row>
    <row r="55" spans="2:12" ht="14.25" customHeight="1">
      <c r="B55" s="1146" t="s">
        <v>2157</v>
      </c>
      <c r="C55" s="1147">
        <v>5590</v>
      </c>
      <c r="D55" s="546">
        <v>5435</v>
      </c>
      <c r="E55" s="1620">
        <v>15</v>
      </c>
      <c r="F55" s="1435"/>
      <c r="G55" s="1621">
        <v>1065622</v>
      </c>
      <c r="H55" s="1435"/>
      <c r="I55" s="269"/>
      <c r="J55" s="192"/>
      <c r="K55" s="192"/>
    </row>
    <row r="56" spans="2:12" ht="14.25" customHeight="1">
      <c r="B56" s="1146" t="s">
        <v>2158</v>
      </c>
      <c r="C56" s="1148">
        <v>323</v>
      </c>
      <c r="D56" s="1149">
        <v>297</v>
      </c>
      <c r="E56" s="1620">
        <v>6</v>
      </c>
      <c r="F56" s="1435"/>
      <c r="G56" s="1621">
        <v>41690</v>
      </c>
      <c r="H56" s="1435"/>
      <c r="I56" s="269"/>
      <c r="J56" s="192"/>
      <c r="K56" s="192"/>
    </row>
    <row r="57" spans="2:12" ht="14.25" customHeight="1">
      <c r="B57" s="1146" t="s">
        <v>2159</v>
      </c>
      <c r="C57" s="1148">
        <v>242</v>
      </c>
      <c r="D57" s="1149">
        <v>200</v>
      </c>
      <c r="E57" s="1620">
        <v>3</v>
      </c>
      <c r="F57" s="1435"/>
      <c r="G57" s="1621">
        <v>41074</v>
      </c>
      <c r="H57" s="1435"/>
      <c r="I57" s="269"/>
      <c r="J57" s="192"/>
      <c r="K57" s="192"/>
    </row>
    <row r="58" spans="2:12" ht="14.25" customHeight="1">
      <c r="B58" s="1150" t="s">
        <v>1206</v>
      </c>
      <c r="C58" s="1151">
        <v>6155</v>
      </c>
      <c r="D58" s="1152">
        <v>5932</v>
      </c>
      <c r="E58" s="1622">
        <v>24</v>
      </c>
      <c r="F58" s="1435"/>
      <c r="G58" s="1623">
        <v>1148386</v>
      </c>
      <c r="H58" s="1435"/>
      <c r="I58" s="269"/>
      <c r="J58" s="192"/>
      <c r="K58" s="192"/>
    </row>
    <row r="59" spans="2:12" ht="14.25" customHeight="1">
      <c r="B59" s="1358" t="s">
        <v>2160</v>
      </c>
      <c r="C59" s="1279"/>
      <c r="D59" s="1279"/>
      <c r="E59" s="1279"/>
      <c r="F59" s="1279"/>
      <c r="G59" s="389"/>
      <c r="H59" s="389"/>
      <c r="I59" s="269"/>
      <c r="J59" s="192"/>
      <c r="K59" s="192"/>
    </row>
    <row r="60" spans="2:12" ht="21" customHeight="1">
      <c r="B60" s="1363" t="s">
        <v>2161</v>
      </c>
      <c r="C60" s="1279"/>
      <c r="D60" s="1279"/>
      <c r="E60" s="1279"/>
      <c r="F60" s="1279"/>
      <c r="G60" s="389"/>
      <c r="H60" s="389"/>
      <c r="I60" s="269"/>
      <c r="J60" s="192"/>
      <c r="K60" s="192"/>
    </row>
    <row r="61" spans="2:12" ht="23.25" customHeight="1">
      <c r="B61" s="1363" t="s">
        <v>2162</v>
      </c>
      <c r="C61" s="1279"/>
      <c r="D61" s="1279"/>
      <c r="E61" s="1279"/>
      <c r="F61" s="1279"/>
      <c r="G61" s="402"/>
      <c r="H61" s="541"/>
      <c r="I61" s="269"/>
      <c r="J61" s="192"/>
      <c r="K61" s="192"/>
    </row>
    <row r="62" spans="2:12" ht="24" customHeight="1">
      <c r="B62" s="1363" t="s">
        <v>2163</v>
      </c>
      <c r="C62" s="1279"/>
      <c r="D62" s="1279"/>
      <c r="E62" s="1279"/>
      <c r="F62" s="1279"/>
      <c r="G62" s="402"/>
      <c r="H62" s="541"/>
      <c r="I62" s="269"/>
      <c r="J62" s="192"/>
      <c r="K62" s="192"/>
    </row>
    <row r="63" spans="2:12" ht="9" customHeight="1"/>
    <row r="64" spans="2:12" ht="14.25" customHeight="1">
      <c r="B64" s="1410" t="s">
        <v>2164</v>
      </c>
      <c r="C64" s="1279"/>
      <c r="D64" s="1279"/>
      <c r="E64" s="1279"/>
    </row>
    <row r="65" spans="2:7" ht="14.25" customHeight="1">
      <c r="B65" s="351" t="s">
        <v>1805</v>
      </c>
      <c r="C65" s="1153">
        <v>2025</v>
      </c>
      <c r="D65" s="1153" t="s">
        <v>2165</v>
      </c>
      <c r="E65" s="1154" t="s">
        <v>2166</v>
      </c>
      <c r="F65" s="1154" t="s">
        <v>2167</v>
      </c>
      <c r="G65" s="1155" t="s">
        <v>2168</v>
      </c>
    </row>
    <row r="66" spans="2:7" ht="14.25" customHeight="1">
      <c r="B66" s="1156" t="s">
        <v>1433</v>
      </c>
      <c r="C66" s="1157">
        <f>500558+295000</f>
        <v>795558</v>
      </c>
      <c r="D66" s="1157">
        <v>300000</v>
      </c>
      <c r="E66" s="1118">
        <v>11944000</v>
      </c>
      <c r="F66" s="1157">
        <v>935100</v>
      </c>
      <c r="G66" s="1158">
        <v>636225</v>
      </c>
    </row>
    <row r="67" spans="2:7" ht="14.25" customHeight="1">
      <c r="B67" s="1159" t="s">
        <v>1206</v>
      </c>
      <c r="C67" s="1160">
        <f>C66</f>
        <v>795558</v>
      </c>
      <c r="D67" s="1160">
        <v>300000</v>
      </c>
      <c r="E67" s="1161">
        <v>11944000</v>
      </c>
      <c r="F67" s="1160">
        <v>935100</v>
      </c>
      <c r="G67" s="1162">
        <f>SUM(G66)</f>
        <v>636225</v>
      </c>
    </row>
    <row r="68" spans="2:7" ht="14.25" customHeight="1">
      <c r="B68" s="1374" t="s">
        <v>2169</v>
      </c>
      <c r="C68" s="1371"/>
      <c r="D68" s="1371"/>
      <c r="E68" s="1371"/>
      <c r="F68" s="1371"/>
      <c r="G68" s="1371"/>
    </row>
    <row r="69" spans="2:7" ht="14.25" customHeight="1">
      <c r="B69" s="1348" t="s">
        <v>2170</v>
      </c>
      <c r="C69" s="1279"/>
      <c r="D69" s="1279"/>
      <c r="E69" s="1279"/>
      <c r="F69" s="1279"/>
      <c r="G69" s="1279"/>
    </row>
    <row r="70" spans="2:7" ht="14.25" customHeight="1">
      <c r="B70" s="1348" t="s">
        <v>2171</v>
      </c>
      <c r="C70" s="1279"/>
      <c r="D70" s="1279"/>
      <c r="E70" s="1279"/>
      <c r="F70" s="1279"/>
      <c r="G70" s="1279"/>
    </row>
    <row r="71" spans="2:7" ht="20.25" customHeight="1">
      <c r="B71" s="1348" t="s">
        <v>2172</v>
      </c>
      <c r="C71" s="1279"/>
      <c r="D71" s="1279"/>
      <c r="E71" s="1279"/>
      <c r="F71" s="1279"/>
      <c r="G71" s="1279"/>
    </row>
    <row r="72" spans="2:7" ht="12" customHeight="1">
      <c r="B72" s="1348" t="s">
        <v>2173</v>
      </c>
      <c r="C72" s="1279"/>
      <c r="D72" s="1279"/>
      <c r="E72" s="1279"/>
      <c r="F72" s="1279"/>
      <c r="G72" s="1279"/>
    </row>
    <row r="73" spans="2:7" ht="12" customHeight="1">
      <c r="B73" s="1348" t="s">
        <v>2174</v>
      </c>
      <c r="C73" s="1279"/>
      <c r="D73" s="1279"/>
      <c r="E73" s="1279"/>
      <c r="F73" s="1279"/>
      <c r="G73" s="1279"/>
    </row>
    <row r="74" spans="2:7" ht="14.25" customHeight="1"/>
    <row r="75" spans="2:7" ht="14.25" customHeight="1">
      <c r="B75" s="278" t="s">
        <v>2175</v>
      </c>
      <c r="C75" s="278"/>
      <c r="D75" s="278"/>
    </row>
    <row r="76" spans="2:7" ht="14.25" customHeight="1">
      <c r="B76" s="1163"/>
      <c r="C76" s="1164">
        <v>2025</v>
      </c>
      <c r="D76" s="1164">
        <v>2024</v>
      </c>
      <c r="E76" s="1165" t="s">
        <v>2176</v>
      </c>
      <c r="F76" s="1051" t="s">
        <v>2177</v>
      </c>
    </row>
    <row r="77" spans="2:7" ht="14.25" customHeight="1">
      <c r="B77" s="1166" t="s">
        <v>2178</v>
      </c>
      <c r="C77" s="505">
        <v>3671</v>
      </c>
      <c r="D77" s="1167">
        <v>3853</v>
      </c>
      <c r="E77" s="1168" t="s">
        <v>2179</v>
      </c>
      <c r="F77" s="1169" t="s">
        <v>2180</v>
      </c>
    </row>
    <row r="78" spans="2:7" ht="14.25" customHeight="1">
      <c r="B78" s="1170" t="s">
        <v>2181</v>
      </c>
      <c r="C78" s="1171">
        <v>0.39668119347567471</v>
      </c>
      <c r="D78" s="1172">
        <v>0.36599999999999999</v>
      </c>
      <c r="E78" s="1168" t="s">
        <v>2182</v>
      </c>
      <c r="F78" s="1169" t="s">
        <v>2183</v>
      </c>
    </row>
    <row r="79" spans="2:7" ht="14.25" customHeight="1">
      <c r="B79" s="1166" t="s">
        <v>2184</v>
      </c>
      <c r="C79" s="1168">
        <v>34</v>
      </c>
      <c r="D79" s="1173">
        <v>34</v>
      </c>
      <c r="E79" s="1168" t="s">
        <v>2185</v>
      </c>
      <c r="F79" s="1169" t="s">
        <v>2186</v>
      </c>
    </row>
    <row r="80" spans="2:7" ht="14.25" customHeight="1">
      <c r="B80" s="1166" t="s">
        <v>2187</v>
      </c>
      <c r="C80" s="598">
        <v>0</v>
      </c>
      <c r="D80" s="525">
        <v>0</v>
      </c>
      <c r="E80" s="1168" t="s">
        <v>2188</v>
      </c>
      <c r="F80" s="1169" t="s">
        <v>2189</v>
      </c>
    </row>
    <row r="81" spans="2:6" ht="14.25" customHeight="1">
      <c r="B81" s="1174" t="s">
        <v>2190</v>
      </c>
      <c r="C81" s="1175">
        <v>0</v>
      </c>
      <c r="D81" s="1053">
        <v>16</v>
      </c>
      <c r="E81" s="1176">
        <v>17</v>
      </c>
      <c r="F81" s="1177" t="s">
        <v>2191</v>
      </c>
    </row>
    <row r="82" spans="2:6" ht="14.25" customHeight="1">
      <c r="B82" s="1608" t="s">
        <v>2192</v>
      </c>
      <c r="C82" s="1609"/>
      <c r="D82" s="1609"/>
      <c r="E82" s="1609"/>
      <c r="F82" s="1609"/>
    </row>
    <row r="83" spans="2:6" ht="14.25" customHeight="1"/>
    <row r="84" spans="2:6" ht="14.25" customHeight="1"/>
    <row r="85" spans="2:6" ht="14.25" customHeight="1"/>
    <row r="86" spans="2:6" ht="14.25" customHeight="1"/>
    <row r="87" spans="2:6" ht="14.25" customHeight="1"/>
    <row r="88" spans="2:6" ht="14.25" customHeight="1"/>
    <row r="89" spans="2:6" ht="14.25" customHeight="1"/>
    <row r="90" spans="2:6" ht="14.25" customHeight="1"/>
    <row r="91" spans="2:6" ht="14.25" customHeight="1"/>
    <row r="92" spans="2:6" ht="14.25" customHeight="1"/>
    <row r="93" spans="2:6" ht="14.25" customHeight="1"/>
    <row r="94" spans="2:6" ht="14.25" customHeight="1"/>
    <row r="95" spans="2:6" ht="14.25" customHeight="1"/>
    <row r="96" spans="2: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91Kn0BkxSpFUx/nUqe/Gioh9IgqWUohwTqORg+tvkqMWqfDpuIWcaqQS21/23PI0mdRVe0ePgT2eK9VkXwQ1aw==" saltValue="a/zrBKD+1candB5wZi8YyQ==" spinCount="100000" sheet="1" objects="1" scenarios="1"/>
  <mergeCells count="71">
    <mergeCell ref="E48:F48"/>
    <mergeCell ref="G48:H48"/>
    <mergeCell ref="E49:F49"/>
    <mergeCell ref="G49:H49"/>
    <mergeCell ref="B44:B45"/>
    <mergeCell ref="E44:F45"/>
    <mergeCell ref="G44:H45"/>
    <mergeCell ref="E46:F46"/>
    <mergeCell ref="G46:H46"/>
    <mergeCell ref="B82:F82"/>
    <mergeCell ref="E56:F56"/>
    <mergeCell ref="E57:F57"/>
    <mergeCell ref="G57:H57"/>
    <mergeCell ref="E58:F58"/>
    <mergeCell ref="G58:H58"/>
    <mergeCell ref="B59:F59"/>
    <mergeCell ref="B60:F60"/>
    <mergeCell ref="B69:G69"/>
    <mergeCell ref="B70:G70"/>
    <mergeCell ref="B71:G71"/>
    <mergeCell ref="B72:G72"/>
    <mergeCell ref="B73:G73"/>
    <mergeCell ref="G56:H56"/>
    <mergeCell ref="B64:E64"/>
    <mergeCell ref="B68:G68"/>
    <mergeCell ref="M17:W17"/>
    <mergeCell ref="M18:W18"/>
    <mergeCell ref="M19:W19"/>
    <mergeCell ref="M20:W20"/>
    <mergeCell ref="D8:E8"/>
    <mergeCell ref="F8:G8"/>
    <mergeCell ref="H8:H9"/>
    <mergeCell ref="I8:I9"/>
    <mergeCell ref="J8:J9"/>
    <mergeCell ref="M21:W21"/>
    <mergeCell ref="M22:W22"/>
    <mergeCell ref="B2:L2"/>
    <mergeCell ref="B4:L4"/>
    <mergeCell ref="B6:L6"/>
    <mergeCell ref="B7:B9"/>
    <mergeCell ref="D7:K7"/>
    <mergeCell ref="L7:L9"/>
    <mergeCell ref="C8:C9"/>
    <mergeCell ref="B17:L17"/>
    <mergeCell ref="B18:L18"/>
    <mergeCell ref="B19:L19"/>
    <mergeCell ref="B20:L20"/>
    <mergeCell ref="B21:L21"/>
    <mergeCell ref="B22:L22"/>
    <mergeCell ref="K8:K9"/>
    <mergeCell ref="B23:L23"/>
    <mergeCell ref="B36:H36"/>
    <mergeCell ref="B37:H37"/>
    <mergeCell ref="B38:H38"/>
    <mergeCell ref="M38:W38"/>
    <mergeCell ref="B39:H39"/>
    <mergeCell ref="C42:H42"/>
    <mergeCell ref="B43:H43"/>
    <mergeCell ref="B61:F61"/>
    <mergeCell ref="B62:F62"/>
    <mergeCell ref="E55:F55"/>
    <mergeCell ref="G55:H55"/>
    <mergeCell ref="E50:F50"/>
    <mergeCell ref="G50:H50"/>
    <mergeCell ref="G51:H51"/>
    <mergeCell ref="E51:F51"/>
    <mergeCell ref="B53:B54"/>
    <mergeCell ref="E53:F54"/>
    <mergeCell ref="G53:H54"/>
    <mergeCell ref="E47:F47"/>
    <mergeCell ref="G47:H47"/>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E5E3"/>
  </sheetPr>
  <dimension ref="A1:Z1000"/>
  <sheetViews>
    <sheetView showGridLines="0" workbookViewId="0">
      <selection activeCell="D10" sqref="D10"/>
    </sheetView>
  </sheetViews>
  <sheetFormatPr defaultColWidth="14.453125" defaultRowHeight="15" customHeight="1"/>
  <cols>
    <col min="1" max="1" width="1.54296875" customWidth="1"/>
    <col min="2" max="2" width="27.1796875" customWidth="1"/>
    <col min="3" max="3" width="19" customWidth="1"/>
    <col min="4" max="4" width="21.54296875" customWidth="1"/>
    <col min="5" max="5" width="18.54296875" customWidth="1"/>
    <col min="6" max="6" width="29" customWidth="1"/>
    <col min="7" max="7" width="31.453125" customWidth="1"/>
    <col min="8" max="8" width="15.54296875" customWidth="1"/>
    <col min="9" max="9" width="20.453125" customWidth="1"/>
    <col min="10" max="10" width="21.453125" customWidth="1"/>
    <col min="11" max="11" width="8.54296875" customWidth="1"/>
    <col min="12" max="15" width="21" customWidth="1"/>
    <col min="16" max="26" width="8.54296875" customWidth="1"/>
  </cols>
  <sheetData>
    <row r="1" spans="2:16" ht="70.5" customHeight="1">
      <c r="B1" s="189"/>
    </row>
    <row r="2" spans="2:16" ht="21" customHeight="1">
      <c r="B2" s="1417" t="s">
        <v>1461</v>
      </c>
      <c r="C2" s="1279"/>
      <c r="D2" s="1279"/>
      <c r="E2" s="1279"/>
      <c r="F2" s="1279"/>
      <c r="G2" s="1279"/>
      <c r="H2" s="1279"/>
      <c r="I2" s="1279"/>
      <c r="J2" s="1279"/>
      <c r="K2" s="1279"/>
      <c r="L2" s="1279"/>
    </row>
    <row r="3" spans="2:16" ht="15.75" customHeight="1">
      <c r="B3" s="193"/>
      <c r="C3" s="193"/>
      <c r="D3" s="193"/>
      <c r="E3" s="193"/>
      <c r="F3" s="193"/>
      <c r="G3" s="268"/>
      <c r="H3" s="268"/>
      <c r="I3" s="268"/>
    </row>
    <row r="4" spans="2:16" ht="21" customHeight="1">
      <c r="B4" s="1280" t="s">
        <v>2193</v>
      </c>
      <c r="C4" s="1281"/>
      <c r="D4" s="1281"/>
      <c r="E4" s="1281"/>
      <c r="F4" s="1281"/>
      <c r="G4" s="1281"/>
      <c r="H4" s="1281"/>
      <c r="I4" s="1281"/>
    </row>
    <row r="5" spans="2:16" ht="12" customHeight="1">
      <c r="B5" s="194"/>
      <c r="C5" s="194"/>
      <c r="D5" s="194"/>
      <c r="E5" s="194"/>
      <c r="F5" s="194"/>
      <c r="G5" s="194"/>
      <c r="H5" s="194"/>
      <c r="I5" s="194"/>
      <c r="J5" s="194"/>
      <c r="K5" s="194"/>
      <c r="L5" s="194"/>
      <c r="P5" s="58"/>
    </row>
    <row r="6" spans="2:16" ht="14.25" customHeight="1">
      <c r="B6" s="1348" t="s">
        <v>2194</v>
      </c>
      <c r="C6" s="1279"/>
      <c r="D6" s="1279"/>
      <c r="E6" s="1279"/>
      <c r="F6" s="1279"/>
      <c r="G6" s="1279"/>
      <c r="H6" s="1279"/>
      <c r="I6" s="1279"/>
      <c r="J6" s="265"/>
      <c r="K6" s="265"/>
      <c r="L6" s="194"/>
      <c r="P6" s="58"/>
    </row>
    <row r="7" spans="2:16" ht="9" customHeight="1">
      <c r="B7" s="264"/>
      <c r="C7" s="264"/>
      <c r="D7" s="264"/>
      <c r="E7" s="264"/>
      <c r="F7" s="264"/>
      <c r="G7" s="264"/>
      <c r="H7" s="264"/>
      <c r="I7" s="264"/>
      <c r="J7" s="265"/>
      <c r="K7" s="265"/>
      <c r="L7" s="194"/>
      <c r="P7" s="58"/>
    </row>
    <row r="8" spans="2:16" ht="14.25" customHeight="1">
      <c r="B8" s="1575" t="s">
        <v>2195</v>
      </c>
      <c r="C8" s="1279"/>
      <c r="D8" s="1279"/>
      <c r="E8" s="1279"/>
      <c r="F8" s="1279"/>
      <c r="G8" s="1279"/>
      <c r="H8" s="1279"/>
      <c r="I8" s="1279"/>
    </row>
    <row r="9" spans="2:16" ht="14.25" customHeight="1">
      <c r="B9" s="1178"/>
      <c r="C9" s="1179">
        <v>2025</v>
      </c>
      <c r="D9" s="1179">
        <v>2024</v>
      </c>
      <c r="E9" s="221">
        <v>2023</v>
      </c>
      <c r="F9" s="222">
        <v>2022</v>
      </c>
    </row>
    <row r="10" spans="2:16" ht="14.25" customHeight="1">
      <c r="B10" s="906" t="s">
        <v>2196</v>
      </c>
      <c r="C10" s="1180">
        <v>335</v>
      </c>
      <c r="D10" s="1180">
        <v>292</v>
      </c>
      <c r="E10" s="1181">
        <v>297</v>
      </c>
      <c r="F10" s="1182">
        <v>261</v>
      </c>
    </row>
    <row r="11" spans="2:16" ht="23.25" customHeight="1">
      <c r="B11" s="1374" t="s">
        <v>2197</v>
      </c>
      <c r="C11" s="1371"/>
      <c r="D11" s="1371"/>
      <c r="E11" s="1371"/>
      <c r="F11" s="1371"/>
    </row>
    <row r="12" spans="2:16" ht="14.25" customHeight="1">
      <c r="B12" s="972"/>
      <c r="C12" s="34"/>
      <c r="D12" s="34"/>
      <c r="E12" s="34"/>
      <c r="F12" s="34"/>
      <c r="G12" s="34"/>
      <c r="H12" s="34"/>
    </row>
    <row r="13" spans="2:16" ht="14.25" customHeight="1">
      <c r="B13" s="1373" t="s">
        <v>2198</v>
      </c>
      <c r="C13" s="1279"/>
      <c r="D13" s="1279"/>
      <c r="E13" s="1279"/>
      <c r="F13" s="1279"/>
      <c r="G13" s="1279"/>
      <c r="H13" s="1279"/>
      <c r="I13" s="1279"/>
    </row>
    <row r="14" spans="2:16" ht="14.25" customHeight="1">
      <c r="B14" s="1183"/>
      <c r="C14" s="198">
        <v>2025</v>
      </c>
      <c r="D14" s="199">
        <v>2024</v>
      </c>
    </row>
    <row r="15" spans="2:16" ht="29.5" customHeight="1">
      <c r="B15" s="1184" t="s">
        <v>2199</v>
      </c>
      <c r="C15" s="1185">
        <v>6.4</v>
      </c>
      <c r="D15" s="1186">
        <v>10.5</v>
      </c>
    </row>
    <row r="16" spans="2:16" ht="29.5" customHeight="1">
      <c r="B16" s="1184" t="s">
        <v>2200</v>
      </c>
      <c r="C16" s="57">
        <v>149</v>
      </c>
      <c r="D16" s="1187">
        <v>171</v>
      </c>
    </row>
    <row r="17" spans="1:26" ht="29.5" customHeight="1">
      <c r="B17" s="1188" t="s">
        <v>2201</v>
      </c>
      <c r="C17" s="1189">
        <f>+C15/23.6</f>
        <v>0.2711864406779661</v>
      </c>
      <c r="D17" s="1190">
        <v>0.37</v>
      </c>
    </row>
    <row r="18" spans="1:26" ht="56.25" customHeight="1">
      <c r="B18" s="1348" t="s">
        <v>2202</v>
      </c>
      <c r="C18" s="1279"/>
      <c r="D18" s="1279"/>
      <c r="E18" s="1279"/>
      <c r="F18" s="256"/>
      <c r="G18" s="256"/>
      <c r="H18" s="256"/>
      <c r="I18" s="256"/>
      <c r="J18" s="264"/>
      <c r="K18" s="34"/>
    </row>
    <row r="19" spans="1:26" ht="31.5" customHeight="1">
      <c r="B19" s="1348" t="s">
        <v>2203</v>
      </c>
      <c r="C19" s="1279"/>
      <c r="D19" s="1279"/>
      <c r="E19" s="1279"/>
      <c r="F19" s="256"/>
      <c r="G19" s="256"/>
      <c r="H19" s="256"/>
      <c r="I19" s="256"/>
      <c r="J19" s="264"/>
      <c r="K19" s="34"/>
    </row>
    <row r="20" spans="1:26" ht="14.25" customHeight="1">
      <c r="H20" s="34"/>
    </row>
    <row r="21" spans="1:26" ht="14.25" customHeight="1">
      <c r="B21" s="1410" t="s">
        <v>2204</v>
      </c>
      <c r="C21" s="1279"/>
      <c r="D21" s="1279"/>
      <c r="E21" s="1279"/>
      <c r="F21" s="1279"/>
      <c r="G21" s="1279"/>
      <c r="H21" s="1279"/>
      <c r="I21" s="1279"/>
    </row>
    <row r="22" spans="1:26" ht="14.25" customHeight="1">
      <c r="B22" s="985"/>
      <c r="C22" s="1191">
        <v>2025</v>
      </c>
      <c r="D22" s="222">
        <v>2024</v>
      </c>
    </row>
    <row r="23" spans="1:26" ht="14.25" customHeight="1">
      <c r="B23" s="1184" t="s">
        <v>2205</v>
      </c>
      <c r="C23" s="1192">
        <v>27</v>
      </c>
      <c r="D23" s="1193"/>
    </row>
    <row r="24" spans="1:26" ht="14.25" customHeight="1">
      <c r="B24" s="1188" t="s">
        <v>2206</v>
      </c>
      <c r="C24" s="1194">
        <v>73</v>
      </c>
      <c r="D24" s="1194">
        <v>85</v>
      </c>
    </row>
    <row r="25" spans="1:26" ht="12" customHeight="1">
      <c r="A25" s="58"/>
      <c r="B25" s="1383" t="s">
        <v>2207</v>
      </c>
      <c r="C25" s="1279"/>
      <c r="D25" s="1279"/>
      <c r="E25" s="1279"/>
      <c r="F25" s="400"/>
      <c r="G25" s="400"/>
      <c r="H25" s="400"/>
      <c r="I25" s="400"/>
      <c r="J25" s="58"/>
      <c r="K25" s="58"/>
      <c r="L25" s="58"/>
      <c r="M25" s="58"/>
      <c r="N25" s="58"/>
      <c r="O25" s="58"/>
      <c r="P25" s="58"/>
      <c r="Q25" s="58"/>
      <c r="R25" s="58"/>
      <c r="S25" s="58"/>
      <c r="T25" s="58"/>
      <c r="U25" s="58"/>
      <c r="V25" s="58"/>
      <c r="W25" s="58"/>
      <c r="X25" s="58"/>
      <c r="Y25" s="58"/>
      <c r="Z25" s="58"/>
    </row>
    <row r="26" spans="1:26" ht="12" customHeight="1">
      <c r="A26" s="58"/>
      <c r="B26" s="1383" t="s">
        <v>2208</v>
      </c>
      <c r="C26" s="1279"/>
      <c r="D26" s="1279"/>
      <c r="E26" s="1279"/>
      <c r="F26" s="400"/>
      <c r="G26" s="400"/>
      <c r="H26" s="400"/>
      <c r="I26" s="400"/>
      <c r="J26" s="58"/>
      <c r="K26" s="58"/>
      <c r="L26" s="58"/>
      <c r="M26" s="58"/>
      <c r="N26" s="58"/>
      <c r="O26" s="58"/>
      <c r="P26" s="58"/>
      <c r="Q26" s="58"/>
      <c r="R26" s="58"/>
      <c r="S26" s="58"/>
      <c r="T26" s="58"/>
      <c r="U26" s="58"/>
      <c r="V26" s="58"/>
      <c r="W26" s="58"/>
      <c r="X26" s="58"/>
      <c r="Y26" s="58"/>
      <c r="Z26" s="58"/>
    </row>
    <row r="27" spans="1:26" ht="14.25" customHeight="1">
      <c r="B27" s="277"/>
      <c r="C27" s="277"/>
      <c r="D27" s="277"/>
      <c r="E27" s="277"/>
      <c r="F27" s="277"/>
      <c r="G27" s="277"/>
      <c r="H27" s="277"/>
      <c r="I27" s="277"/>
    </row>
    <row r="28" spans="1:26" ht="14.25" customHeight="1">
      <c r="B28" s="1631" t="s">
        <v>2209</v>
      </c>
      <c r="C28" s="1279"/>
      <c r="D28" s="1279"/>
      <c r="E28" s="1279"/>
      <c r="F28" s="1279"/>
      <c r="G28" s="1279"/>
      <c r="H28" s="1279"/>
    </row>
    <row r="29" spans="1:26" ht="14.25" customHeight="1">
      <c r="B29" s="904" t="s">
        <v>1388</v>
      </c>
      <c r="C29" s="1195" t="s">
        <v>2210</v>
      </c>
      <c r="D29" s="1196" t="s">
        <v>1805</v>
      </c>
      <c r="E29" s="1195" t="s">
        <v>2211</v>
      </c>
      <c r="F29" s="1197" t="s">
        <v>2212</v>
      </c>
      <c r="G29" s="1197" t="s">
        <v>2213</v>
      </c>
      <c r="H29" s="1198" t="s">
        <v>2214</v>
      </c>
    </row>
    <row r="30" spans="1:26" ht="34.5" customHeight="1">
      <c r="B30" s="1199" t="s">
        <v>1200</v>
      </c>
      <c r="C30" s="1200" t="s">
        <v>2215</v>
      </c>
      <c r="D30" s="310" t="s">
        <v>1433</v>
      </c>
      <c r="E30" s="1200" t="s">
        <v>1202</v>
      </c>
      <c r="F30" s="1201" t="s">
        <v>2216</v>
      </c>
      <c r="G30" s="1201" t="s">
        <v>2217</v>
      </c>
      <c r="H30" s="1202">
        <v>2025</v>
      </c>
    </row>
    <row r="31" spans="1:26" ht="34.5" customHeight="1">
      <c r="B31" s="1199" t="s">
        <v>1200</v>
      </c>
      <c r="C31" s="1200" t="s">
        <v>2215</v>
      </c>
      <c r="D31" s="310" t="s">
        <v>1433</v>
      </c>
      <c r="E31" s="1200" t="s">
        <v>1202</v>
      </c>
      <c r="F31" s="1201" t="s">
        <v>2216</v>
      </c>
      <c r="G31" s="1201" t="s">
        <v>2218</v>
      </c>
      <c r="H31" s="1202" t="s">
        <v>2219</v>
      </c>
    </row>
    <row r="32" spans="1:26" ht="34.5" customHeight="1">
      <c r="B32" s="1199" t="s">
        <v>1200</v>
      </c>
      <c r="C32" s="1200" t="s">
        <v>2215</v>
      </c>
      <c r="D32" s="310" t="s">
        <v>1433</v>
      </c>
      <c r="E32" s="1200" t="s">
        <v>1202</v>
      </c>
      <c r="F32" s="1201" t="s">
        <v>2220</v>
      </c>
      <c r="G32" s="1201" t="s">
        <v>2221</v>
      </c>
      <c r="H32" s="1202" t="s">
        <v>2222</v>
      </c>
    </row>
    <row r="33" spans="2:8" ht="34.5" customHeight="1">
      <c r="B33" s="1199" t="s">
        <v>1200</v>
      </c>
      <c r="C33" s="1200" t="s">
        <v>2215</v>
      </c>
      <c r="D33" s="310" t="s">
        <v>1433</v>
      </c>
      <c r="E33" s="1200" t="s">
        <v>1202</v>
      </c>
      <c r="F33" s="1201" t="s">
        <v>2223</v>
      </c>
      <c r="G33" s="1201" t="s">
        <v>2224</v>
      </c>
      <c r="H33" s="1202" t="s">
        <v>2225</v>
      </c>
    </row>
    <row r="34" spans="2:8" ht="34.5" customHeight="1">
      <c r="B34" s="1199" t="s">
        <v>1200</v>
      </c>
      <c r="C34" s="1200" t="s">
        <v>2215</v>
      </c>
      <c r="D34" s="310" t="s">
        <v>1433</v>
      </c>
      <c r="E34" s="1200" t="s">
        <v>1202</v>
      </c>
      <c r="F34" s="1201" t="s">
        <v>2226</v>
      </c>
      <c r="G34" s="1201" t="s">
        <v>2227</v>
      </c>
      <c r="H34" s="1202">
        <v>2025</v>
      </c>
    </row>
    <row r="35" spans="2:8" ht="34.5" customHeight="1">
      <c r="B35" s="1199" t="s">
        <v>1200</v>
      </c>
      <c r="C35" s="1200" t="s">
        <v>2215</v>
      </c>
      <c r="D35" s="310" t="s">
        <v>1433</v>
      </c>
      <c r="E35" s="1200" t="s">
        <v>1202</v>
      </c>
      <c r="F35" s="1201" t="s">
        <v>2226</v>
      </c>
      <c r="G35" s="1201" t="s">
        <v>2228</v>
      </c>
      <c r="H35" s="1202" t="s">
        <v>2229</v>
      </c>
    </row>
    <row r="36" spans="2:8" ht="34.5" customHeight="1">
      <c r="B36" s="1199" t="s">
        <v>1200</v>
      </c>
      <c r="C36" s="1200" t="s">
        <v>2215</v>
      </c>
      <c r="D36" s="310" t="s">
        <v>1482</v>
      </c>
      <c r="E36" s="1200" t="s">
        <v>2230</v>
      </c>
      <c r="F36" s="1201" t="s">
        <v>2231</v>
      </c>
      <c r="G36" s="1201" t="s">
        <v>2232</v>
      </c>
      <c r="H36" s="1202">
        <v>2025</v>
      </c>
    </row>
    <row r="37" spans="2:8" ht="34.5" customHeight="1">
      <c r="B37" s="1199" t="s">
        <v>1200</v>
      </c>
      <c r="C37" s="1200" t="s">
        <v>2215</v>
      </c>
      <c r="D37" s="310" t="s">
        <v>1482</v>
      </c>
      <c r="E37" s="1200" t="s">
        <v>2230</v>
      </c>
      <c r="F37" s="1201" t="s">
        <v>2233</v>
      </c>
      <c r="G37" s="1201" t="s">
        <v>2232</v>
      </c>
      <c r="H37" s="1202" t="s">
        <v>2234</v>
      </c>
    </row>
    <row r="38" spans="2:8" ht="34.5" customHeight="1">
      <c r="B38" s="1199" t="s">
        <v>1200</v>
      </c>
      <c r="C38" s="1200" t="s">
        <v>2215</v>
      </c>
      <c r="D38" s="310" t="s">
        <v>1482</v>
      </c>
      <c r="E38" s="1200" t="s">
        <v>2235</v>
      </c>
      <c r="F38" s="1201" t="s">
        <v>2236</v>
      </c>
      <c r="G38" s="1201" t="s">
        <v>2237</v>
      </c>
      <c r="H38" s="1202">
        <v>2025</v>
      </c>
    </row>
    <row r="39" spans="2:8" ht="34.5" customHeight="1">
      <c r="B39" s="1199" t="s">
        <v>1200</v>
      </c>
      <c r="C39" s="1200" t="s">
        <v>2215</v>
      </c>
      <c r="D39" s="310" t="s">
        <v>1482</v>
      </c>
      <c r="E39" s="1200" t="s">
        <v>2235</v>
      </c>
      <c r="F39" s="1203" t="s">
        <v>2238</v>
      </c>
      <c r="G39" s="1201" t="s">
        <v>2237</v>
      </c>
      <c r="H39" s="1202">
        <v>2025</v>
      </c>
    </row>
    <row r="40" spans="2:8" ht="34.5" customHeight="1">
      <c r="B40" s="1199" t="s">
        <v>2129</v>
      </c>
      <c r="C40" s="1200" t="s">
        <v>2129</v>
      </c>
      <c r="D40" s="310" t="s">
        <v>1457</v>
      </c>
      <c r="E40" s="1200" t="s">
        <v>2239</v>
      </c>
      <c r="F40" s="1203" t="s">
        <v>2240</v>
      </c>
      <c r="G40" s="1201" t="s">
        <v>2241</v>
      </c>
      <c r="H40" s="1202">
        <v>2025</v>
      </c>
    </row>
    <row r="41" spans="2:8" ht="34.5" customHeight="1">
      <c r="B41" s="1200" t="s">
        <v>2129</v>
      </c>
      <c r="C41" s="1200" t="s">
        <v>2129</v>
      </c>
      <c r="D41" s="310" t="s">
        <v>2242</v>
      </c>
      <c r="E41" s="1200" t="s">
        <v>2243</v>
      </c>
      <c r="F41" s="1200" t="s">
        <v>2244</v>
      </c>
      <c r="G41" s="1200" t="s">
        <v>2245</v>
      </c>
      <c r="H41" s="1202">
        <v>2025</v>
      </c>
    </row>
    <row r="42" spans="2:8" ht="34.5" customHeight="1">
      <c r="B42" s="1200" t="s">
        <v>2129</v>
      </c>
      <c r="C42" s="1200" t="s">
        <v>2129</v>
      </c>
      <c r="D42" s="310" t="s">
        <v>2242</v>
      </c>
      <c r="E42" s="1200" t="s">
        <v>2243</v>
      </c>
      <c r="F42" s="1200" t="s">
        <v>2246</v>
      </c>
      <c r="G42" s="1200" t="s">
        <v>2247</v>
      </c>
      <c r="H42" s="1202">
        <v>2025</v>
      </c>
    </row>
    <row r="43" spans="2:8" ht="34.5" customHeight="1">
      <c r="B43" s="1200" t="s">
        <v>2129</v>
      </c>
      <c r="C43" s="1200" t="s">
        <v>2129</v>
      </c>
      <c r="D43" s="310" t="s">
        <v>2242</v>
      </c>
      <c r="E43" s="1200" t="s">
        <v>2248</v>
      </c>
      <c r="F43" s="1200" t="s">
        <v>2249</v>
      </c>
      <c r="G43" s="1200" t="s">
        <v>2250</v>
      </c>
      <c r="H43" s="1202">
        <v>2025</v>
      </c>
    </row>
    <row r="44" spans="2:8" ht="34.5" customHeight="1">
      <c r="B44" s="1200" t="s">
        <v>2129</v>
      </c>
      <c r="C44" s="1200" t="s">
        <v>2129</v>
      </c>
      <c r="D44" s="310" t="s">
        <v>2242</v>
      </c>
      <c r="E44" s="1200" t="s">
        <v>2248</v>
      </c>
      <c r="F44" s="1200" t="s">
        <v>2251</v>
      </c>
      <c r="G44" s="1200" t="s">
        <v>2250</v>
      </c>
      <c r="H44" s="1202">
        <v>2025</v>
      </c>
    </row>
    <row r="45" spans="2:8" ht="34.5" customHeight="1">
      <c r="B45" s="1200" t="s">
        <v>2129</v>
      </c>
      <c r="C45" s="1200" t="s">
        <v>2129</v>
      </c>
      <c r="D45" s="310" t="s">
        <v>2242</v>
      </c>
      <c r="E45" s="1200" t="s">
        <v>2248</v>
      </c>
      <c r="F45" s="1200" t="s">
        <v>2252</v>
      </c>
      <c r="G45" s="1200" t="s">
        <v>2250</v>
      </c>
      <c r="H45" s="1202">
        <v>2025</v>
      </c>
    </row>
    <row r="46" spans="2:8" ht="34.5" customHeight="1">
      <c r="B46" s="1200" t="s">
        <v>2129</v>
      </c>
      <c r="C46" s="1200" t="s">
        <v>2129</v>
      </c>
      <c r="D46" s="310" t="s">
        <v>2242</v>
      </c>
      <c r="E46" s="1200" t="s">
        <v>2248</v>
      </c>
      <c r="F46" s="1200" t="s">
        <v>2253</v>
      </c>
      <c r="G46" s="1200" t="s">
        <v>2250</v>
      </c>
      <c r="H46" s="1202">
        <v>2025</v>
      </c>
    </row>
    <row r="47" spans="2:8" ht="34.5" customHeight="1">
      <c r="B47" s="1200" t="s">
        <v>2129</v>
      </c>
      <c r="C47" s="1200" t="s">
        <v>2129</v>
      </c>
      <c r="D47" s="310" t="s">
        <v>2242</v>
      </c>
      <c r="E47" s="1200" t="s">
        <v>2254</v>
      </c>
      <c r="F47" s="1200" t="s">
        <v>2255</v>
      </c>
      <c r="G47" s="1200" t="s">
        <v>2256</v>
      </c>
      <c r="H47" s="1202">
        <v>2025</v>
      </c>
    </row>
    <row r="48" spans="2:8" ht="34.5" customHeight="1">
      <c r="B48" s="1200" t="s">
        <v>2129</v>
      </c>
      <c r="C48" s="1200" t="s">
        <v>2129</v>
      </c>
      <c r="D48" s="310" t="s">
        <v>2242</v>
      </c>
      <c r="E48" s="1200" t="s">
        <v>2257</v>
      </c>
      <c r="F48" s="1200" t="s">
        <v>2258</v>
      </c>
      <c r="G48" s="1200" t="s">
        <v>2256</v>
      </c>
      <c r="H48" s="1202">
        <v>2025</v>
      </c>
    </row>
    <row r="49" spans="2:9" ht="34.5" customHeight="1">
      <c r="B49" s="1200" t="s">
        <v>2129</v>
      </c>
      <c r="C49" s="1200" t="s">
        <v>2129</v>
      </c>
      <c r="D49" s="310" t="s">
        <v>2242</v>
      </c>
      <c r="E49" s="1200" t="s">
        <v>2257</v>
      </c>
      <c r="F49" s="1200" t="s">
        <v>2259</v>
      </c>
      <c r="G49" s="1200" t="s">
        <v>2256</v>
      </c>
      <c r="H49" s="1202">
        <v>2025</v>
      </c>
    </row>
    <row r="50" spans="2:9" ht="34.5" customHeight="1">
      <c r="B50" s="1200" t="s">
        <v>2129</v>
      </c>
      <c r="C50" s="1200" t="s">
        <v>2129</v>
      </c>
      <c r="D50" s="310" t="s">
        <v>2242</v>
      </c>
      <c r="E50" s="1200" t="s">
        <v>2257</v>
      </c>
      <c r="F50" s="1200" t="s">
        <v>2260</v>
      </c>
      <c r="G50" s="1200" t="s">
        <v>2256</v>
      </c>
      <c r="H50" s="1202">
        <v>2025</v>
      </c>
    </row>
    <row r="51" spans="2:9" ht="34.5" customHeight="1">
      <c r="B51" s="1200" t="s">
        <v>2129</v>
      </c>
      <c r="C51" s="1200" t="s">
        <v>2129</v>
      </c>
      <c r="D51" s="310" t="s">
        <v>2242</v>
      </c>
      <c r="E51" s="1200" t="s">
        <v>2257</v>
      </c>
      <c r="F51" s="1200" t="s">
        <v>2261</v>
      </c>
      <c r="G51" s="1200" t="s">
        <v>2256</v>
      </c>
      <c r="H51" s="1202">
        <v>2025</v>
      </c>
    </row>
    <row r="52" spans="2:9" ht="34.5" customHeight="1">
      <c r="B52" s="1200" t="s">
        <v>2129</v>
      </c>
      <c r="C52" s="1200" t="s">
        <v>2129</v>
      </c>
      <c r="D52" s="310" t="s">
        <v>2242</v>
      </c>
      <c r="E52" s="1200" t="s">
        <v>2257</v>
      </c>
      <c r="F52" s="1200" t="s">
        <v>2262</v>
      </c>
      <c r="G52" s="1200" t="s">
        <v>2256</v>
      </c>
      <c r="H52" s="1202">
        <v>2025</v>
      </c>
    </row>
    <row r="53" spans="2:9" ht="34.5" customHeight="1">
      <c r="B53" s="1200" t="s">
        <v>2129</v>
      </c>
      <c r="C53" s="1200" t="s">
        <v>2129</v>
      </c>
      <c r="D53" s="310" t="s">
        <v>2242</v>
      </c>
      <c r="E53" s="1200" t="s">
        <v>2263</v>
      </c>
      <c r="F53" s="1200" t="s">
        <v>2264</v>
      </c>
      <c r="G53" s="1200" t="s">
        <v>2265</v>
      </c>
      <c r="H53" s="1202">
        <v>2025</v>
      </c>
    </row>
    <row r="54" spans="2:9" ht="34.5" customHeight="1">
      <c r="B54" s="1200" t="s">
        <v>2129</v>
      </c>
      <c r="C54" s="1200" t="s">
        <v>2129</v>
      </c>
      <c r="D54" s="310" t="s">
        <v>2242</v>
      </c>
      <c r="E54" s="1200" t="s">
        <v>2263</v>
      </c>
      <c r="F54" s="1200" t="s">
        <v>2266</v>
      </c>
      <c r="G54" s="1200" t="s">
        <v>2265</v>
      </c>
      <c r="H54" s="1202">
        <v>2025</v>
      </c>
    </row>
    <row r="55" spans="2:9" ht="34.5" customHeight="1">
      <c r="B55" s="1199" t="s">
        <v>1200</v>
      </c>
      <c r="C55" s="1200" t="s">
        <v>2267</v>
      </c>
      <c r="D55" s="310" t="s">
        <v>1433</v>
      </c>
      <c r="E55" s="1200" t="s">
        <v>1205</v>
      </c>
      <c r="F55" s="1201" t="s">
        <v>2268</v>
      </c>
      <c r="G55" s="1201" t="s">
        <v>2269</v>
      </c>
      <c r="H55" s="1202" t="s">
        <v>2270</v>
      </c>
    </row>
    <row r="56" spans="2:9" ht="34.5" customHeight="1">
      <c r="B56" s="1199" t="s">
        <v>1200</v>
      </c>
      <c r="C56" s="1200" t="s">
        <v>2267</v>
      </c>
      <c r="D56" s="310" t="s">
        <v>1433</v>
      </c>
      <c r="E56" s="1200" t="s">
        <v>1205</v>
      </c>
      <c r="F56" s="1201" t="s">
        <v>2268</v>
      </c>
      <c r="G56" s="1201" t="s">
        <v>2271</v>
      </c>
      <c r="H56" s="1202">
        <v>2025</v>
      </c>
    </row>
    <row r="57" spans="2:9" ht="34.5" customHeight="1">
      <c r="B57" s="280" t="s">
        <v>1200</v>
      </c>
      <c r="C57" s="323" t="s">
        <v>2215</v>
      </c>
      <c r="D57" s="317" t="s">
        <v>1482</v>
      </c>
      <c r="E57" s="323" t="s">
        <v>2230</v>
      </c>
      <c r="F57" s="209" t="s">
        <v>2272</v>
      </c>
      <c r="G57" s="209" t="s">
        <v>2273</v>
      </c>
      <c r="H57" s="1204">
        <v>2024</v>
      </c>
    </row>
    <row r="58" spans="2:9" ht="34.5" customHeight="1">
      <c r="B58" s="280" t="s">
        <v>1200</v>
      </c>
      <c r="C58" s="323" t="s">
        <v>2215</v>
      </c>
      <c r="D58" s="317" t="s">
        <v>1482</v>
      </c>
      <c r="E58" s="323" t="s">
        <v>2230</v>
      </c>
      <c r="F58" s="209" t="s">
        <v>2274</v>
      </c>
      <c r="G58" s="209" t="s">
        <v>2275</v>
      </c>
      <c r="H58" s="1204">
        <v>2024</v>
      </c>
    </row>
    <row r="59" spans="2:9" ht="34.5" customHeight="1">
      <c r="B59" s="667" t="s">
        <v>1200</v>
      </c>
      <c r="C59" s="323" t="s">
        <v>2215</v>
      </c>
      <c r="D59" s="317" t="s">
        <v>1482</v>
      </c>
      <c r="E59" s="323" t="s">
        <v>2230</v>
      </c>
      <c r="F59" s="323" t="s">
        <v>2276</v>
      </c>
      <c r="G59" s="209" t="s">
        <v>2232</v>
      </c>
      <c r="H59" s="1205" t="s">
        <v>2277</v>
      </c>
    </row>
    <row r="60" spans="2:9" ht="34.5" customHeight="1">
      <c r="B60" s="667" t="s">
        <v>1200</v>
      </c>
      <c r="C60" s="323" t="s">
        <v>2215</v>
      </c>
      <c r="D60" s="317" t="s">
        <v>1482</v>
      </c>
      <c r="E60" s="323" t="s">
        <v>2230</v>
      </c>
      <c r="F60" s="323" t="s">
        <v>2278</v>
      </c>
      <c r="G60" s="209" t="s">
        <v>2279</v>
      </c>
      <c r="H60" s="1205" t="s">
        <v>2280</v>
      </c>
    </row>
    <row r="61" spans="2:9" ht="34.5" customHeight="1">
      <c r="B61" s="280" t="s">
        <v>1200</v>
      </c>
      <c r="C61" s="323" t="s">
        <v>2215</v>
      </c>
      <c r="D61" s="317" t="s">
        <v>1482</v>
      </c>
      <c r="E61" s="323" t="s">
        <v>2230</v>
      </c>
      <c r="F61" s="323" t="s">
        <v>2233</v>
      </c>
      <c r="G61" s="323" t="s">
        <v>2281</v>
      </c>
      <c r="H61" s="1205" t="s">
        <v>2282</v>
      </c>
      <c r="I61" s="1206" t="s">
        <v>2283</v>
      </c>
    </row>
    <row r="62" spans="2:9" ht="34.5" customHeight="1">
      <c r="B62" s="381" t="s">
        <v>1200</v>
      </c>
      <c r="C62" s="479" t="s">
        <v>2267</v>
      </c>
      <c r="D62" s="479" t="s">
        <v>1433</v>
      </c>
      <c r="E62" s="479" t="s">
        <v>1205</v>
      </c>
      <c r="F62" s="426" t="s">
        <v>2268</v>
      </c>
      <c r="G62" s="426" t="s">
        <v>2284</v>
      </c>
      <c r="H62" s="1207" t="s">
        <v>2285</v>
      </c>
    </row>
    <row r="63" spans="2:9" ht="34.5" customHeight="1">
      <c r="B63" s="381" t="s">
        <v>1200</v>
      </c>
      <c r="C63" s="479" t="s">
        <v>2267</v>
      </c>
      <c r="D63" s="479" t="s">
        <v>1433</v>
      </c>
      <c r="E63" s="479" t="s">
        <v>1205</v>
      </c>
      <c r="F63" s="426" t="s">
        <v>2268</v>
      </c>
      <c r="G63" s="426" t="s">
        <v>2284</v>
      </c>
      <c r="H63" s="1207" t="s">
        <v>2286</v>
      </c>
    </row>
    <row r="64" spans="2:9" ht="34.5" customHeight="1">
      <c r="B64" s="1208" t="s">
        <v>2129</v>
      </c>
      <c r="C64" s="1209" t="s">
        <v>2129</v>
      </c>
      <c r="D64" s="1209" t="s">
        <v>1457</v>
      </c>
      <c r="E64" s="1209" t="s">
        <v>2287</v>
      </c>
      <c r="F64" s="1209" t="s">
        <v>2288</v>
      </c>
      <c r="G64" s="1209" t="s">
        <v>2289</v>
      </c>
      <c r="H64" s="1210">
        <v>2024</v>
      </c>
    </row>
    <row r="65" spans="1:8" ht="34.5" customHeight="1">
      <c r="B65" s="1208" t="s">
        <v>2129</v>
      </c>
      <c r="C65" s="1209" t="s">
        <v>2129</v>
      </c>
      <c r="D65" s="1209" t="s">
        <v>1457</v>
      </c>
      <c r="E65" s="1209" t="s">
        <v>2287</v>
      </c>
      <c r="F65" s="1209" t="s">
        <v>2290</v>
      </c>
      <c r="G65" s="1209" t="s">
        <v>2289</v>
      </c>
      <c r="H65" s="1210">
        <v>2024</v>
      </c>
    </row>
    <row r="66" spans="1:8" ht="34.5" customHeight="1">
      <c r="B66" s="1208" t="s">
        <v>2291</v>
      </c>
      <c r="C66" s="1209" t="s">
        <v>2291</v>
      </c>
      <c r="D66" s="1209" t="s">
        <v>2292</v>
      </c>
      <c r="E66" s="1209" t="s">
        <v>2293</v>
      </c>
      <c r="F66" s="1209" t="s">
        <v>2294</v>
      </c>
      <c r="G66" s="1209" t="s">
        <v>2295</v>
      </c>
      <c r="H66" s="1210">
        <v>2024</v>
      </c>
    </row>
    <row r="67" spans="1:8" ht="34.5" customHeight="1">
      <c r="A67" s="53"/>
      <c r="B67" s="1208" t="s">
        <v>2291</v>
      </c>
      <c r="C67" s="1209" t="s">
        <v>2291</v>
      </c>
      <c r="D67" s="1209" t="s">
        <v>2292</v>
      </c>
      <c r="E67" s="1209" t="s">
        <v>1487</v>
      </c>
      <c r="F67" s="1209" t="s">
        <v>2296</v>
      </c>
      <c r="G67" s="1209" t="s">
        <v>2295</v>
      </c>
      <c r="H67" s="1210">
        <v>2024</v>
      </c>
    </row>
    <row r="68" spans="1:8" ht="34.5" customHeight="1">
      <c r="B68" s="1208" t="s">
        <v>2129</v>
      </c>
      <c r="C68" s="1209" t="s">
        <v>2129</v>
      </c>
      <c r="D68" s="1209" t="s">
        <v>1482</v>
      </c>
      <c r="E68" s="1209" t="s">
        <v>2297</v>
      </c>
      <c r="F68" s="1209" t="s">
        <v>2298</v>
      </c>
      <c r="G68" s="1209" t="s">
        <v>2299</v>
      </c>
      <c r="H68" s="1210">
        <v>2024</v>
      </c>
    </row>
    <row r="69" spans="1:8" ht="34.5" customHeight="1">
      <c r="B69" s="1208" t="s">
        <v>2129</v>
      </c>
      <c r="C69" s="1209" t="s">
        <v>2129</v>
      </c>
      <c r="D69" s="1209" t="s">
        <v>1482</v>
      </c>
      <c r="E69" s="1209" t="s">
        <v>2297</v>
      </c>
      <c r="F69" s="1209" t="s">
        <v>2300</v>
      </c>
      <c r="G69" s="1209" t="s">
        <v>2299</v>
      </c>
      <c r="H69" s="1210">
        <v>2024</v>
      </c>
    </row>
    <row r="70" spans="1:8" ht="34.5" customHeight="1">
      <c r="B70" s="1199" t="s">
        <v>1200</v>
      </c>
      <c r="C70" s="1200" t="s">
        <v>2215</v>
      </c>
      <c r="D70" s="310" t="s">
        <v>1482</v>
      </c>
      <c r="E70" s="209" t="s">
        <v>2301</v>
      </c>
      <c r="F70" s="1201" t="s">
        <v>2302</v>
      </c>
      <c r="G70" s="1201" t="s">
        <v>2279</v>
      </c>
      <c r="H70" s="1204" t="s">
        <v>2303</v>
      </c>
    </row>
    <row r="71" spans="1:8" ht="34.5" customHeight="1">
      <c r="B71" s="611" t="s">
        <v>1200</v>
      </c>
      <c r="C71" s="1211" t="s">
        <v>2215</v>
      </c>
      <c r="D71" s="1211" t="s">
        <v>1482</v>
      </c>
      <c r="E71" s="1211" t="s">
        <v>2230</v>
      </c>
      <c r="F71" s="1212" t="s">
        <v>2304</v>
      </c>
      <c r="G71" s="1212" t="s">
        <v>2305</v>
      </c>
      <c r="H71" s="1213">
        <v>2023</v>
      </c>
    </row>
    <row r="72" spans="1:8" ht="34.5" customHeight="1">
      <c r="B72" s="667" t="s">
        <v>2306</v>
      </c>
      <c r="C72" s="323" t="s">
        <v>2215</v>
      </c>
      <c r="D72" s="317" t="s">
        <v>1482</v>
      </c>
      <c r="E72" s="209" t="s">
        <v>2301</v>
      </c>
      <c r="F72" s="323" t="s">
        <v>2307</v>
      </c>
      <c r="G72" s="323" t="s">
        <v>2232</v>
      </c>
      <c r="H72" s="1204" t="s">
        <v>2308</v>
      </c>
    </row>
    <row r="73" spans="1:8" ht="34.5" customHeight="1">
      <c r="B73" s="280" t="s">
        <v>2306</v>
      </c>
      <c r="C73" s="323" t="s">
        <v>2215</v>
      </c>
      <c r="D73" s="323" t="s">
        <v>2309</v>
      </c>
      <c r="E73" s="209" t="s">
        <v>2301</v>
      </c>
      <c r="F73" s="209" t="s">
        <v>2310</v>
      </c>
      <c r="G73" s="209" t="s">
        <v>2311</v>
      </c>
      <c r="H73" s="1204" t="s">
        <v>2312</v>
      </c>
    </row>
    <row r="74" spans="1:8" ht="34.5" customHeight="1">
      <c r="B74" s="667" t="s">
        <v>1200</v>
      </c>
      <c r="C74" s="323" t="s">
        <v>2215</v>
      </c>
      <c r="D74" s="317" t="s">
        <v>1482</v>
      </c>
      <c r="E74" s="209" t="s">
        <v>2301</v>
      </c>
      <c r="F74" s="1214" t="s">
        <v>2313</v>
      </c>
      <c r="G74" s="1214" t="s">
        <v>2237</v>
      </c>
      <c r="H74" s="1204" t="s">
        <v>2314</v>
      </c>
    </row>
    <row r="75" spans="1:8" ht="34.5" customHeight="1">
      <c r="B75" s="381" t="s">
        <v>1200</v>
      </c>
      <c r="C75" s="479" t="s">
        <v>2215</v>
      </c>
      <c r="D75" s="479" t="s">
        <v>1433</v>
      </c>
      <c r="E75" s="479" t="s">
        <v>1202</v>
      </c>
      <c r="F75" s="426" t="s">
        <v>2315</v>
      </c>
      <c r="G75" s="426" t="s">
        <v>2316</v>
      </c>
      <c r="H75" s="1207">
        <v>2023</v>
      </c>
    </row>
    <row r="76" spans="1:8" ht="34.5" customHeight="1">
      <c r="A76" s="53"/>
      <c r="B76" s="280" t="s">
        <v>2129</v>
      </c>
      <c r="C76" s="323" t="s">
        <v>2129</v>
      </c>
      <c r="D76" s="317" t="s">
        <v>1433</v>
      </c>
      <c r="E76" s="323" t="s">
        <v>2317</v>
      </c>
      <c r="F76" s="323" t="s">
        <v>2318</v>
      </c>
      <c r="G76" s="323" t="s">
        <v>2319</v>
      </c>
      <c r="H76" s="1204">
        <v>2023</v>
      </c>
    </row>
    <row r="77" spans="1:8" ht="34.5" customHeight="1">
      <c r="A77" s="53"/>
      <c r="B77" s="280" t="s">
        <v>2320</v>
      </c>
      <c r="C77" s="323" t="s">
        <v>2321</v>
      </c>
      <c r="D77" s="323" t="s">
        <v>2322</v>
      </c>
      <c r="E77" s="323" t="s">
        <v>2323</v>
      </c>
      <c r="F77" s="209" t="s">
        <v>2324</v>
      </c>
      <c r="G77" s="209" t="s">
        <v>2325</v>
      </c>
      <c r="H77" s="1204" t="s">
        <v>2326</v>
      </c>
    </row>
    <row r="78" spans="1:8" ht="34.5" customHeight="1">
      <c r="A78" s="53"/>
      <c r="B78" s="280" t="s">
        <v>2320</v>
      </c>
      <c r="C78" s="323" t="s">
        <v>2321</v>
      </c>
      <c r="D78" s="323" t="s">
        <v>2322</v>
      </c>
      <c r="E78" s="323" t="s">
        <v>2323</v>
      </c>
      <c r="F78" s="209" t="s">
        <v>2324</v>
      </c>
      <c r="G78" s="209" t="s">
        <v>2327</v>
      </c>
      <c r="H78" s="1204" t="s">
        <v>2326</v>
      </c>
    </row>
    <row r="79" spans="1:8" ht="34.5" customHeight="1">
      <c r="A79" s="53"/>
      <c r="B79" s="280" t="s">
        <v>2320</v>
      </c>
      <c r="C79" s="323" t="s">
        <v>2321</v>
      </c>
      <c r="D79" s="323" t="s">
        <v>2328</v>
      </c>
      <c r="E79" s="209" t="s">
        <v>2301</v>
      </c>
      <c r="F79" s="209" t="s">
        <v>2329</v>
      </c>
      <c r="G79" s="209" t="s">
        <v>2330</v>
      </c>
      <c r="H79" s="1204" t="s">
        <v>2326</v>
      </c>
    </row>
    <row r="80" spans="1:8" ht="34.5" customHeight="1">
      <c r="A80" s="53"/>
      <c r="B80" s="280" t="s">
        <v>1200</v>
      </c>
      <c r="C80" s="323" t="s">
        <v>2215</v>
      </c>
      <c r="D80" s="323" t="s">
        <v>1482</v>
      </c>
      <c r="E80" s="209" t="s">
        <v>2301</v>
      </c>
      <c r="F80" s="209" t="s">
        <v>2331</v>
      </c>
      <c r="G80" s="209" t="s">
        <v>2237</v>
      </c>
      <c r="H80" s="1204">
        <v>2022</v>
      </c>
    </row>
    <row r="81" spans="1:8" ht="34.5" customHeight="1">
      <c r="B81" s="280" t="s">
        <v>1200</v>
      </c>
      <c r="C81" s="323" t="s">
        <v>2215</v>
      </c>
      <c r="D81" s="323" t="s">
        <v>1433</v>
      </c>
      <c r="E81" s="323" t="s">
        <v>1202</v>
      </c>
      <c r="F81" s="209" t="s">
        <v>2332</v>
      </c>
      <c r="G81" s="209" t="s">
        <v>2333</v>
      </c>
      <c r="H81" s="1204">
        <v>2021</v>
      </c>
    </row>
    <row r="82" spans="1:8" ht="34.5" customHeight="1">
      <c r="B82" s="280" t="s">
        <v>2306</v>
      </c>
      <c r="C82" s="323" t="s">
        <v>2215</v>
      </c>
      <c r="D82" s="317" t="s">
        <v>1433</v>
      </c>
      <c r="E82" s="323" t="s">
        <v>2334</v>
      </c>
      <c r="F82" s="323" t="s">
        <v>2335</v>
      </c>
      <c r="G82" s="323" t="s">
        <v>2336</v>
      </c>
      <c r="H82" s="564">
        <v>2020</v>
      </c>
    </row>
    <row r="83" spans="1:8" ht="34.5" customHeight="1">
      <c r="B83" s="280" t="s">
        <v>2306</v>
      </c>
      <c r="C83" s="323" t="s">
        <v>2215</v>
      </c>
      <c r="D83" s="317" t="s">
        <v>1433</v>
      </c>
      <c r="E83" s="323" t="s">
        <v>2334</v>
      </c>
      <c r="F83" s="323" t="s">
        <v>2335</v>
      </c>
      <c r="G83" s="323" t="s">
        <v>2337</v>
      </c>
      <c r="H83" s="564">
        <v>2020</v>
      </c>
    </row>
    <row r="84" spans="1:8" ht="34.5" customHeight="1">
      <c r="B84" s="200" t="s">
        <v>2306</v>
      </c>
      <c r="C84" s="209" t="s">
        <v>2215</v>
      </c>
      <c r="D84" s="209" t="s">
        <v>1482</v>
      </c>
      <c r="E84" s="209" t="s">
        <v>2301</v>
      </c>
      <c r="F84" s="209" t="s">
        <v>2338</v>
      </c>
      <c r="G84" s="209" t="s">
        <v>2232</v>
      </c>
      <c r="H84" s="1204">
        <v>2020</v>
      </c>
    </row>
    <row r="85" spans="1:8" ht="34.5" customHeight="1">
      <c r="A85" s="53"/>
      <c r="B85" s="200" t="s">
        <v>2306</v>
      </c>
      <c r="C85" s="209" t="s">
        <v>2215</v>
      </c>
      <c r="D85" s="209" t="s">
        <v>1482</v>
      </c>
      <c r="E85" s="209" t="s">
        <v>2301</v>
      </c>
      <c r="F85" s="209" t="s">
        <v>2339</v>
      </c>
      <c r="G85" s="209" t="s">
        <v>2232</v>
      </c>
      <c r="H85" s="1204">
        <v>2020</v>
      </c>
    </row>
    <row r="86" spans="1:8" ht="34.5" customHeight="1">
      <c r="A86" s="53"/>
      <c r="B86" s="200" t="s">
        <v>2306</v>
      </c>
      <c r="C86" s="209" t="s">
        <v>2215</v>
      </c>
      <c r="D86" s="209" t="s">
        <v>1482</v>
      </c>
      <c r="E86" s="209" t="s">
        <v>2301</v>
      </c>
      <c r="F86" s="209" t="s">
        <v>2340</v>
      </c>
      <c r="G86" s="209" t="s">
        <v>2232</v>
      </c>
      <c r="H86" s="1204">
        <v>2020</v>
      </c>
    </row>
    <row r="87" spans="1:8" ht="34.5" customHeight="1">
      <c r="A87" s="53"/>
      <c r="B87" s="667" t="s">
        <v>2306</v>
      </c>
      <c r="C87" s="323" t="s">
        <v>2215</v>
      </c>
      <c r="D87" s="317" t="s">
        <v>1482</v>
      </c>
      <c r="E87" s="209" t="s">
        <v>2301</v>
      </c>
      <c r="F87" s="323" t="s">
        <v>2341</v>
      </c>
      <c r="G87" s="209" t="s">
        <v>2279</v>
      </c>
      <c r="H87" s="1204" t="s">
        <v>2342</v>
      </c>
    </row>
    <row r="88" spans="1:8" ht="34.5" customHeight="1">
      <c r="A88" s="53"/>
      <c r="B88" s="200" t="s">
        <v>2129</v>
      </c>
      <c r="C88" s="209" t="s">
        <v>2343</v>
      </c>
      <c r="D88" s="209" t="s">
        <v>1457</v>
      </c>
      <c r="E88" s="209" t="s">
        <v>1456</v>
      </c>
      <c r="F88" s="323" t="s">
        <v>2344</v>
      </c>
      <c r="G88" s="209" t="s">
        <v>2345</v>
      </c>
      <c r="H88" s="1204">
        <v>2019</v>
      </c>
    </row>
    <row r="89" spans="1:8" ht="34.5" customHeight="1">
      <c r="A89" s="53"/>
      <c r="B89" s="280" t="s">
        <v>1200</v>
      </c>
      <c r="C89" s="323" t="s">
        <v>2215</v>
      </c>
      <c r="D89" s="317" t="s">
        <v>1433</v>
      </c>
      <c r="E89" s="323" t="s">
        <v>1202</v>
      </c>
      <c r="F89" s="323" t="s">
        <v>2332</v>
      </c>
      <c r="G89" s="323" t="s">
        <v>2346</v>
      </c>
      <c r="H89" s="1204">
        <v>2018</v>
      </c>
    </row>
    <row r="90" spans="1:8" ht="34.5" customHeight="1">
      <c r="A90" s="53"/>
      <c r="B90" s="667" t="s">
        <v>2306</v>
      </c>
      <c r="C90" s="323" t="s">
        <v>2215</v>
      </c>
      <c r="D90" s="317" t="s">
        <v>1482</v>
      </c>
      <c r="E90" s="209" t="s">
        <v>2301</v>
      </c>
      <c r="F90" s="323" t="s">
        <v>2347</v>
      </c>
      <c r="G90" s="209" t="s">
        <v>2237</v>
      </c>
      <c r="H90" s="1204">
        <v>2018</v>
      </c>
    </row>
    <row r="91" spans="1:8" ht="34.5" customHeight="1">
      <c r="A91" s="53"/>
      <c r="B91" s="667" t="s">
        <v>2306</v>
      </c>
      <c r="C91" s="323" t="s">
        <v>2215</v>
      </c>
      <c r="D91" s="317" t="s">
        <v>1482</v>
      </c>
      <c r="E91" s="209" t="s">
        <v>2301</v>
      </c>
      <c r="F91" s="323" t="s">
        <v>2348</v>
      </c>
      <c r="G91" s="209" t="s">
        <v>2237</v>
      </c>
      <c r="H91" s="1204">
        <v>2018</v>
      </c>
    </row>
    <row r="92" spans="1:8" ht="34.5" customHeight="1">
      <c r="A92" s="53"/>
      <c r="B92" s="667" t="s">
        <v>2306</v>
      </c>
      <c r="C92" s="323" t="s">
        <v>2215</v>
      </c>
      <c r="D92" s="317" t="s">
        <v>1482</v>
      </c>
      <c r="E92" s="209" t="s">
        <v>2301</v>
      </c>
      <c r="F92" s="323" t="s">
        <v>2349</v>
      </c>
      <c r="G92" s="209" t="s">
        <v>2237</v>
      </c>
      <c r="H92" s="1204">
        <v>2018</v>
      </c>
    </row>
    <row r="93" spans="1:8" ht="34.5" customHeight="1">
      <c r="A93" s="53"/>
      <c r="B93" s="667" t="s">
        <v>2306</v>
      </c>
      <c r="C93" s="323" t="s">
        <v>2215</v>
      </c>
      <c r="D93" s="317" t="s">
        <v>1433</v>
      </c>
      <c r="E93" s="323" t="s">
        <v>2350</v>
      </c>
      <c r="F93" s="1215" t="s">
        <v>2351</v>
      </c>
      <c r="G93" s="323" t="s">
        <v>2352</v>
      </c>
      <c r="H93" s="564">
        <v>2018</v>
      </c>
    </row>
    <row r="94" spans="1:8" ht="34.5" customHeight="1">
      <c r="B94" s="280" t="s">
        <v>2129</v>
      </c>
      <c r="C94" s="323" t="s">
        <v>2343</v>
      </c>
      <c r="D94" s="317" t="s">
        <v>1457</v>
      </c>
      <c r="E94" s="323" t="s">
        <v>1456</v>
      </c>
      <c r="F94" s="323" t="s">
        <v>2344</v>
      </c>
      <c r="G94" s="323" t="s">
        <v>2353</v>
      </c>
      <c r="H94" s="564">
        <v>2017</v>
      </c>
    </row>
    <row r="95" spans="1:8" ht="34.5" customHeight="1">
      <c r="B95" s="280" t="s">
        <v>2306</v>
      </c>
      <c r="C95" s="323" t="s">
        <v>2215</v>
      </c>
      <c r="D95" s="317" t="s">
        <v>1433</v>
      </c>
      <c r="E95" s="323" t="s">
        <v>2334</v>
      </c>
      <c r="F95" s="323" t="s">
        <v>2335</v>
      </c>
      <c r="G95" s="323" t="s">
        <v>2354</v>
      </c>
      <c r="H95" s="564">
        <v>2017</v>
      </c>
    </row>
    <row r="96" spans="1:8" ht="34.5" customHeight="1">
      <c r="B96" s="280" t="s">
        <v>1200</v>
      </c>
      <c r="C96" s="323" t="s">
        <v>2355</v>
      </c>
      <c r="D96" s="317" t="s">
        <v>1430</v>
      </c>
      <c r="E96" s="323" t="s">
        <v>1247</v>
      </c>
      <c r="F96" s="323" t="s">
        <v>2356</v>
      </c>
      <c r="G96" s="323" t="s">
        <v>2357</v>
      </c>
      <c r="H96" s="564">
        <v>2017</v>
      </c>
    </row>
    <row r="97" spans="2:8" ht="34.5" customHeight="1">
      <c r="B97" s="667" t="s">
        <v>2306</v>
      </c>
      <c r="C97" s="323" t="s">
        <v>2215</v>
      </c>
      <c r="D97" s="317" t="s">
        <v>1482</v>
      </c>
      <c r="E97" s="209" t="s">
        <v>2301</v>
      </c>
      <c r="F97" s="323" t="s">
        <v>2358</v>
      </c>
      <c r="G97" s="323" t="s">
        <v>2279</v>
      </c>
      <c r="H97" s="564">
        <v>2017</v>
      </c>
    </row>
    <row r="98" spans="2:8" ht="34.5" customHeight="1">
      <c r="B98" s="280" t="s">
        <v>1200</v>
      </c>
      <c r="C98" s="323" t="s">
        <v>2355</v>
      </c>
      <c r="D98" s="317" t="s">
        <v>1430</v>
      </c>
      <c r="E98" s="323" t="s">
        <v>1247</v>
      </c>
      <c r="F98" s="323" t="s">
        <v>2359</v>
      </c>
      <c r="G98" s="323" t="s">
        <v>2360</v>
      </c>
      <c r="H98" s="1204">
        <v>2008</v>
      </c>
    </row>
    <row r="99" spans="2:8" ht="34.5" customHeight="1">
      <c r="B99" s="280" t="s">
        <v>1200</v>
      </c>
      <c r="C99" s="323" t="s">
        <v>2355</v>
      </c>
      <c r="D99" s="317" t="s">
        <v>1430</v>
      </c>
      <c r="E99" s="323" t="s">
        <v>1247</v>
      </c>
      <c r="F99" s="323" t="s">
        <v>2361</v>
      </c>
      <c r="G99" s="323" t="s">
        <v>2357</v>
      </c>
      <c r="H99" s="1204">
        <v>2008</v>
      </c>
    </row>
    <row r="100" spans="2:8" ht="34.5" customHeight="1">
      <c r="B100" s="280" t="s">
        <v>2306</v>
      </c>
      <c r="C100" s="323" t="s">
        <v>2215</v>
      </c>
      <c r="D100" s="317" t="s">
        <v>1433</v>
      </c>
      <c r="E100" s="323" t="s">
        <v>2334</v>
      </c>
      <c r="F100" s="323" t="s">
        <v>2335</v>
      </c>
      <c r="G100" s="323" t="s">
        <v>2362</v>
      </c>
      <c r="H100" s="564">
        <v>2006</v>
      </c>
    </row>
    <row r="101" spans="2:8" ht="34.5" customHeight="1">
      <c r="B101" s="280" t="s">
        <v>1200</v>
      </c>
      <c r="C101" s="323" t="s">
        <v>2355</v>
      </c>
      <c r="D101" s="317" t="s">
        <v>1430</v>
      </c>
      <c r="E101" s="323" t="s">
        <v>1247</v>
      </c>
      <c r="F101" s="323" t="s">
        <v>2363</v>
      </c>
      <c r="G101" s="323" t="s">
        <v>2364</v>
      </c>
      <c r="H101" s="1204">
        <v>1996</v>
      </c>
    </row>
    <row r="102" spans="2:8" ht="34.5" customHeight="1">
      <c r="B102" s="283" t="s">
        <v>1200</v>
      </c>
      <c r="C102" s="1216" t="s">
        <v>2355</v>
      </c>
      <c r="D102" s="1217" t="s">
        <v>1430</v>
      </c>
      <c r="E102" s="1216" t="s">
        <v>1247</v>
      </c>
      <c r="F102" s="1216" t="s">
        <v>2365</v>
      </c>
      <c r="G102" s="1216" t="s">
        <v>2366</v>
      </c>
      <c r="H102" s="1218">
        <v>1982</v>
      </c>
    </row>
    <row r="103" spans="2:8" ht="14.25" customHeight="1">
      <c r="B103" s="1632" t="s">
        <v>2367</v>
      </c>
      <c r="C103" s="1423"/>
      <c r="D103" s="1423"/>
      <c r="E103" s="1423"/>
      <c r="F103" s="1423"/>
      <c r="G103" s="1423"/>
      <c r="H103" s="1283"/>
    </row>
    <row r="104" spans="2:8" ht="14.25" customHeight="1">
      <c r="B104" s="1506" t="s">
        <v>2368</v>
      </c>
      <c r="C104" s="1299"/>
      <c r="D104" s="1299"/>
      <c r="E104" s="1299"/>
      <c r="F104" s="1299"/>
      <c r="G104" s="1299"/>
      <c r="H104" s="1285"/>
    </row>
    <row r="105" spans="2:8" ht="14.25" customHeight="1">
      <c r="B105" s="1506" t="s">
        <v>2369</v>
      </c>
      <c r="C105" s="1299"/>
      <c r="D105" s="1299"/>
      <c r="E105" s="1299"/>
      <c r="F105" s="1299"/>
      <c r="G105" s="1299"/>
      <c r="H105" s="1285"/>
    </row>
    <row r="106" spans="2:8" ht="14.25" customHeight="1">
      <c r="B106" s="1506" t="s">
        <v>2370</v>
      </c>
      <c r="C106" s="1299"/>
      <c r="D106" s="1299"/>
      <c r="E106" s="1299"/>
      <c r="F106" s="1299"/>
      <c r="G106" s="1299"/>
      <c r="H106" s="1285"/>
    </row>
    <row r="107" spans="2:8" ht="14.25" customHeight="1">
      <c r="B107" s="1506" t="s">
        <v>2371</v>
      </c>
      <c r="C107" s="1299"/>
      <c r="D107" s="1299"/>
      <c r="E107" s="1299"/>
      <c r="F107" s="1299"/>
      <c r="G107" s="1299"/>
      <c r="H107" s="1285"/>
    </row>
    <row r="108" spans="2:8" ht="14.25" customHeight="1">
      <c r="B108" s="1506" t="s">
        <v>2372</v>
      </c>
      <c r="C108" s="1299"/>
      <c r="D108" s="1299"/>
      <c r="E108" s="1299"/>
      <c r="F108" s="1299"/>
      <c r="G108" s="1299"/>
      <c r="H108" s="1285"/>
    </row>
    <row r="109" spans="2:8" ht="14.25" customHeight="1">
      <c r="B109" s="1506" t="s">
        <v>2373</v>
      </c>
      <c r="C109" s="1299"/>
      <c r="D109" s="1299"/>
      <c r="E109" s="1299"/>
      <c r="F109" s="1299"/>
      <c r="G109" s="1299"/>
      <c r="H109" s="1285"/>
    </row>
    <row r="110" spans="2:8" ht="14.25" customHeight="1">
      <c r="B110" s="1630" t="s">
        <v>2374</v>
      </c>
      <c r="C110" s="1279"/>
      <c r="D110" s="1279"/>
      <c r="E110" s="1279"/>
      <c r="F110" s="1279"/>
      <c r="G110" s="1279"/>
      <c r="H110" s="1279"/>
    </row>
    <row r="111" spans="2:8" ht="14.25" customHeight="1">
      <c r="B111" s="1219" t="s">
        <v>2375</v>
      </c>
      <c r="C111" s="1219"/>
      <c r="D111" s="1219"/>
      <c r="E111" s="1219"/>
      <c r="F111" s="1219"/>
      <c r="G111" s="1219"/>
      <c r="H111" s="1219"/>
    </row>
    <row r="112" spans="2:8" ht="14.25" customHeight="1">
      <c r="B112" s="1630" t="s">
        <v>2376</v>
      </c>
      <c r="C112" s="1279"/>
      <c r="D112" s="1279"/>
      <c r="E112" s="1279"/>
      <c r="F112" s="1279"/>
      <c r="G112" s="1279"/>
      <c r="H112" s="1279"/>
    </row>
    <row r="113" spans="2:8" ht="14.25" customHeight="1">
      <c r="B113" s="1630" t="s">
        <v>2377</v>
      </c>
      <c r="C113" s="1279"/>
      <c r="D113" s="1279"/>
      <c r="E113" s="1279"/>
      <c r="F113" s="1279"/>
      <c r="G113" s="1279"/>
      <c r="H113" s="1279"/>
    </row>
    <row r="114" spans="2:8" ht="14.25" customHeight="1">
      <c r="B114" s="1219" t="s">
        <v>2378</v>
      </c>
    </row>
    <row r="115" spans="2:8" ht="14.25" customHeight="1">
      <c r="B115" s="1219" t="s">
        <v>2379</v>
      </c>
    </row>
    <row r="116" spans="2:8" ht="14.25" customHeight="1">
      <c r="B116" s="1219" t="s">
        <v>2380</v>
      </c>
    </row>
    <row r="117" spans="2:8" ht="14.25" customHeight="1">
      <c r="B117" s="1219" t="s">
        <v>2381</v>
      </c>
    </row>
    <row r="118" spans="2:8" ht="14.25" customHeight="1"/>
    <row r="119" spans="2:8" ht="14.25" customHeight="1"/>
    <row r="120" spans="2:8" ht="14.25" customHeight="1"/>
    <row r="121" spans="2:8" ht="14.25" customHeight="1"/>
    <row r="122" spans="2:8" ht="14.25" customHeight="1"/>
    <row r="123" spans="2:8" ht="14.25" customHeight="1"/>
    <row r="124" spans="2:8" ht="14.25" customHeight="1"/>
    <row r="125" spans="2:8" ht="14.25" customHeight="1"/>
    <row r="126" spans="2:8" ht="14.25" customHeight="1"/>
    <row r="127" spans="2:8" ht="14.25" customHeight="1"/>
    <row r="128" spans="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spans="1:1" ht="14.25" customHeight="1"/>
    <row r="178" spans="1:1" ht="14.25" customHeight="1"/>
    <row r="179" spans="1:1" ht="14.25" customHeight="1"/>
    <row r="180" spans="1:1" ht="14.25" customHeight="1"/>
    <row r="181" spans="1:1" ht="14.25" customHeight="1"/>
    <row r="182" spans="1:1" ht="14.25" customHeight="1"/>
    <row r="183" spans="1:1" ht="14.25" customHeight="1"/>
    <row r="184" spans="1:1" ht="14.25" customHeight="1"/>
    <row r="185" spans="1:1" ht="14.25" customHeight="1"/>
    <row r="186" spans="1:1" ht="14.25" customHeight="1"/>
    <row r="187" spans="1:1" ht="14.25" customHeight="1"/>
    <row r="188" spans="1:1" ht="14.25" customHeight="1"/>
    <row r="189" spans="1:1" ht="14.25" customHeight="1"/>
    <row r="190" spans="1:1" ht="14.25" customHeight="1"/>
    <row r="191" spans="1:1" ht="14.25" customHeight="1">
      <c r="A191" s="58"/>
    </row>
    <row r="192" spans="1:1" ht="14.25" customHeight="1">
      <c r="A192" s="58"/>
    </row>
    <row r="193" spans="1:1" ht="14.25" customHeight="1">
      <c r="A193" s="58"/>
    </row>
    <row r="194" spans="1:1" ht="14.25" customHeight="1">
      <c r="A194" s="58"/>
    </row>
    <row r="195" spans="1:1" ht="14.25" customHeight="1">
      <c r="A195" s="58"/>
    </row>
    <row r="196" spans="1:1" ht="14.25" customHeight="1">
      <c r="A196" s="58"/>
    </row>
    <row r="197" spans="1:1" ht="14.25" customHeight="1"/>
    <row r="198" spans="1:1" ht="14.25" customHeight="1"/>
    <row r="199" spans="1:1" ht="14.25" customHeight="1"/>
    <row r="200" spans="1:1" ht="14.25" customHeight="1"/>
    <row r="201" spans="1:1" ht="14.25" customHeight="1"/>
    <row r="202" spans="1:1" ht="14.25" customHeight="1"/>
    <row r="203" spans="1:1" ht="14.25" customHeight="1"/>
    <row r="204" spans="1:1" ht="14.25" customHeight="1"/>
    <row r="205" spans="1:1" ht="14.25" customHeight="1"/>
    <row r="206" spans="1:1" ht="14.25" customHeight="1"/>
    <row r="207" spans="1:1" ht="14.25" customHeight="1"/>
    <row r="208" spans="1:1"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LzZgSVKtP5I/Dq+FjG7XQs3AR1sBxfKsAbmHP8cpXthWLabdjOVRDTQfx0O3txug1URVdvzMwKee9I3/IUrfCw==" saltValue="ES+cag9HX4Y753YdZujzKg==" spinCount="100000" sheet="1" objects="1" scenarios="1"/>
  <mergeCells count="22">
    <mergeCell ref="B2:L2"/>
    <mergeCell ref="B4:I4"/>
    <mergeCell ref="B6:I6"/>
    <mergeCell ref="B8:I8"/>
    <mergeCell ref="B11:F11"/>
    <mergeCell ref="B13:I13"/>
    <mergeCell ref="B18:E18"/>
    <mergeCell ref="B105:H105"/>
    <mergeCell ref="B106:H106"/>
    <mergeCell ref="B107:H107"/>
    <mergeCell ref="B19:E19"/>
    <mergeCell ref="B21:I21"/>
    <mergeCell ref="B25:E25"/>
    <mergeCell ref="B26:E26"/>
    <mergeCell ref="B28:H28"/>
    <mergeCell ref="B103:H103"/>
    <mergeCell ref="B104:H104"/>
    <mergeCell ref="B108:H108"/>
    <mergeCell ref="B109:H109"/>
    <mergeCell ref="B110:H110"/>
    <mergeCell ref="B112:H112"/>
    <mergeCell ref="B113:H113"/>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AE5E3"/>
  </sheetPr>
  <dimension ref="A1:P1000"/>
  <sheetViews>
    <sheetView showGridLines="0" workbookViewId="0">
      <selection activeCell="C13" sqref="C13"/>
    </sheetView>
  </sheetViews>
  <sheetFormatPr defaultColWidth="14.453125" defaultRowHeight="15" customHeight="1"/>
  <cols>
    <col min="1" max="1" width="1.54296875" customWidth="1"/>
    <col min="2" max="2" width="42.6328125" customWidth="1"/>
    <col min="3" max="3" width="28.453125" customWidth="1"/>
    <col min="4" max="4" width="21.54296875" customWidth="1"/>
    <col min="5" max="5" width="18.54296875" customWidth="1"/>
    <col min="6" max="6" width="29" customWidth="1"/>
    <col min="7" max="7" width="31.453125" customWidth="1"/>
    <col min="8" max="8" width="15.54296875" customWidth="1"/>
    <col min="9" max="9" width="20.453125" customWidth="1"/>
    <col min="10" max="10" width="21.453125" customWidth="1"/>
    <col min="11" max="11" width="8.54296875" customWidth="1"/>
    <col min="12" max="15" width="21" customWidth="1"/>
    <col min="16" max="26" width="8.54296875" customWidth="1"/>
  </cols>
  <sheetData>
    <row r="1" spans="1:16" ht="70.5" customHeight="1">
      <c r="B1" s="189"/>
    </row>
    <row r="2" spans="1:16" ht="20" customHeight="1">
      <c r="B2" s="1417" t="s">
        <v>1461</v>
      </c>
      <c r="C2" s="1279"/>
      <c r="D2" s="1279"/>
      <c r="E2" s="1279"/>
      <c r="F2" s="1279"/>
      <c r="G2" s="1279"/>
      <c r="H2" s="1279"/>
      <c r="I2" s="1279"/>
      <c r="J2" s="1279"/>
      <c r="K2" s="1279"/>
      <c r="L2" s="1279"/>
    </row>
    <row r="3" spans="1:16" ht="15.75" customHeight="1">
      <c r="B3" s="193"/>
      <c r="C3" s="193"/>
      <c r="D3" s="193"/>
      <c r="E3" s="193"/>
      <c r="F3" s="193"/>
      <c r="G3" s="268"/>
      <c r="H3" s="268"/>
      <c r="I3" s="268"/>
    </row>
    <row r="4" spans="1:16" ht="25.5" customHeight="1">
      <c r="B4" s="1280" t="s">
        <v>2382</v>
      </c>
      <c r="C4" s="1281"/>
      <c r="D4" s="1281"/>
      <c r="E4" s="1281"/>
      <c r="F4" s="1281"/>
      <c r="G4" s="1281"/>
      <c r="H4" s="1281"/>
      <c r="I4" s="1281"/>
    </row>
    <row r="5" spans="1:16" ht="12" customHeight="1">
      <c r="B5" s="194"/>
      <c r="C5" s="194"/>
      <c r="D5" s="194"/>
      <c r="E5" s="194"/>
      <c r="F5" s="194"/>
      <c r="G5" s="194"/>
      <c r="H5" s="194"/>
      <c r="I5" s="194"/>
      <c r="J5" s="194"/>
      <c r="K5" s="194"/>
      <c r="L5" s="194"/>
      <c r="P5" s="58"/>
    </row>
    <row r="6" spans="1:16" ht="14.25" customHeight="1">
      <c r="B6" s="1348" t="s">
        <v>2383</v>
      </c>
      <c r="C6" s="1279"/>
      <c r="D6" s="1279"/>
      <c r="E6" s="1279"/>
      <c r="F6" s="1279"/>
      <c r="G6" s="1279"/>
      <c r="H6" s="1279"/>
      <c r="I6" s="1279"/>
      <c r="J6" s="265"/>
      <c r="K6" s="265"/>
      <c r="L6" s="194"/>
      <c r="P6" s="58"/>
    </row>
    <row r="7" spans="1:16" ht="5" customHeight="1"/>
    <row r="8" spans="1:16" ht="14.25" customHeight="1">
      <c r="A8" s="53"/>
      <c r="B8" s="270" t="s">
        <v>2384</v>
      </c>
      <c r="C8" s="270"/>
      <c r="D8" s="270"/>
      <c r="E8" s="270"/>
      <c r="F8" s="270"/>
    </row>
    <row r="9" spans="1:16" ht="14.25" customHeight="1">
      <c r="A9" s="53"/>
      <c r="B9" s="1094" t="s">
        <v>1862</v>
      </c>
      <c r="C9" s="1095" t="s">
        <v>2385</v>
      </c>
      <c r="D9" s="429"/>
      <c r="E9" s="429"/>
    </row>
    <row r="10" spans="1:16" ht="14.25" customHeight="1">
      <c r="A10" s="53"/>
      <c r="B10" s="1038" t="s">
        <v>2386</v>
      </c>
      <c r="C10" s="1220">
        <v>1</v>
      </c>
      <c r="D10" s="655"/>
    </row>
    <row r="11" spans="1:16" ht="33" customHeight="1">
      <c r="A11" s="53"/>
      <c r="B11" s="1634" t="s">
        <v>2387</v>
      </c>
      <c r="C11" s="1465"/>
      <c r="D11" s="256"/>
    </row>
    <row r="12" spans="1:16" ht="14.25" customHeight="1"/>
    <row r="13" spans="1:16" ht="14.25" customHeight="1">
      <c r="B13" s="270" t="s">
        <v>2388</v>
      </c>
    </row>
    <row r="14" spans="1:16" ht="14.25" customHeight="1">
      <c r="B14" s="1094" t="s">
        <v>1862</v>
      </c>
      <c r="C14" s="1095" t="s">
        <v>2389</v>
      </c>
    </row>
    <row r="15" spans="1:16" ht="14.5">
      <c r="B15" s="280" t="s">
        <v>2390</v>
      </c>
      <c r="C15" s="1221">
        <v>0</v>
      </c>
    </row>
    <row r="16" spans="1:16" ht="28" customHeight="1">
      <c r="B16" s="280" t="s">
        <v>2391</v>
      </c>
      <c r="C16" s="1221">
        <v>0</v>
      </c>
    </row>
    <row r="17" spans="2:3" ht="14.5">
      <c r="B17" s="280" t="s">
        <v>2392</v>
      </c>
      <c r="C17" s="1221">
        <v>0</v>
      </c>
    </row>
    <row r="18" spans="2:3" ht="14.25" customHeight="1">
      <c r="B18" s="1634" t="s">
        <v>2393</v>
      </c>
      <c r="C18" s="1465"/>
    </row>
    <row r="19" spans="2:3" ht="14.25" customHeight="1">
      <c r="B19" s="298" t="s">
        <v>2394</v>
      </c>
    </row>
    <row r="20" spans="2:3" ht="14.25" customHeight="1">
      <c r="B20" s="270" t="s">
        <v>2395</v>
      </c>
    </row>
    <row r="21" spans="2:3" ht="14.25" customHeight="1">
      <c r="B21" s="1094" t="s">
        <v>1862</v>
      </c>
      <c r="C21" s="1095" t="s">
        <v>2396</v>
      </c>
    </row>
    <row r="22" spans="2:3" ht="14.5">
      <c r="B22" s="280" t="s">
        <v>2390</v>
      </c>
      <c r="C22" s="1633">
        <v>1</v>
      </c>
    </row>
    <row r="23" spans="2:3" ht="29" customHeight="1">
      <c r="B23" s="280" t="s">
        <v>2391</v>
      </c>
      <c r="C23" s="1392"/>
    </row>
    <row r="24" spans="2:3" ht="14.5">
      <c r="B24" s="280" t="s">
        <v>2392</v>
      </c>
      <c r="C24" s="1393"/>
    </row>
    <row r="25" spans="2:3" ht="14.25" customHeight="1">
      <c r="B25" s="1634" t="s">
        <v>2393</v>
      </c>
      <c r="C25" s="1465"/>
    </row>
    <row r="26" spans="2:3" ht="14.25" customHeight="1"/>
    <row r="27" spans="2:3" ht="14.25" customHeight="1"/>
    <row r="28" spans="2:3" ht="14.25" customHeight="1"/>
    <row r="29" spans="2:3" ht="14.25" customHeight="1"/>
    <row r="30" spans="2:3" ht="14.25" customHeight="1"/>
    <row r="31" spans="2:3" ht="14.25" customHeight="1"/>
    <row r="32" spans="2: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spans="1:1" ht="14.25" customHeight="1">
      <c r="A81" s="58"/>
    </row>
    <row r="82" spans="1:1" ht="14.25" customHeight="1">
      <c r="A82" s="58"/>
    </row>
    <row r="83" spans="1:1" ht="14.25" customHeight="1">
      <c r="A83" s="58"/>
    </row>
    <row r="84" spans="1:1" ht="14.25" customHeight="1">
      <c r="A84" s="58"/>
    </row>
    <row r="85" spans="1:1" ht="14.25" customHeight="1">
      <c r="A85" s="58"/>
    </row>
    <row r="86" spans="1:1" ht="14.25" customHeight="1">
      <c r="A86" s="58"/>
    </row>
    <row r="87" spans="1:1" ht="14.25" customHeight="1"/>
    <row r="88" spans="1:1" ht="14.25" customHeight="1"/>
    <row r="89" spans="1:1" ht="14.25" customHeight="1"/>
    <row r="90" spans="1:1" ht="14.25" customHeight="1"/>
    <row r="91" spans="1:1" ht="14.25" customHeight="1"/>
    <row r="92" spans="1:1" ht="14.25" customHeight="1"/>
    <row r="93" spans="1:1" ht="14.25" customHeight="1"/>
    <row r="94" spans="1:1" ht="14.25" customHeight="1"/>
    <row r="95" spans="1:1" ht="14.25" customHeight="1"/>
    <row r="96" spans="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LmPdHX1RhrMPgN+7N4qxT7F3cIIPc32q1OdKm7kaecVMElqKo5vs07GaTLIcmS+aJOowBHAo+CBXt+8UlJudOA==" saltValue="WztjubKR4cxf64C3pAufcg==" spinCount="100000" sheet="1" objects="1" scenarios="1"/>
  <mergeCells count="7">
    <mergeCell ref="C22:C24"/>
    <mergeCell ref="B25:C25"/>
    <mergeCell ref="B2:L2"/>
    <mergeCell ref="B4:I4"/>
    <mergeCell ref="B6:I6"/>
    <mergeCell ref="B11:C11"/>
    <mergeCell ref="B18:C18"/>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1040"/>
  </sheetPr>
  <dimension ref="A1:Z1000"/>
  <sheetViews>
    <sheetView showGridLines="0" workbookViewId="0">
      <selection activeCell="C12" sqref="C12"/>
    </sheetView>
  </sheetViews>
  <sheetFormatPr defaultColWidth="14.453125" defaultRowHeight="15" customHeight="1"/>
  <cols>
    <col min="1" max="1" width="1.54296875" customWidth="1"/>
    <col min="2" max="2" width="75.54296875" customWidth="1"/>
    <col min="3" max="3" width="21.453125" customWidth="1"/>
    <col min="4" max="26" width="8.54296875" customWidth="1"/>
  </cols>
  <sheetData>
    <row r="1" spans="1:26" ht="14.25" customHeight="1">
      <c r="B1" s="33"/>
      <c r="C1" s="33"/>
      <c r="D1" s="33"/>
      <c r="E1" s="33"/>
      <c r="F1" s="33"/>
      <c r="G1" s="33"/>
      <c r="H1" s="33"/>
      <c r="I1" s="33"/>
      <c r="J1" s="33"/>
      <c r="K1" s="33"/>
      <c r="L1" s="33"/>
      <c r="M1" s="33"/>
      <c r="N1" s="33"/>
      <c r="O1" s="33"/>
      <c r="P1" s="33"/>
      <c r="Q1" s="33"/>
      <c r="R1" s="33"/>
      <c r="S1" s="33"/>
      <c r="T1" s="33"/>
      <c r="U1" s="33"/>
      <c r="V1" s="33"/>
      <c r="W1" s="33"/>
      <c r="X1" s="33"/>
      <c r="Y1" s="33"/>
      <c r="Z1" s="33"/>
    </row>
    <row r="2" spans="1:26" ht="14.25" customHeight="1">
      <c r="B2" s="33"/>
      <c r="C2" s="183" t="s">
        <v>68</v>
      </c>
      <c r="D2" s="33"/>
      <c r="E2" s="33"/>
      <c r="F2" s="33"/>
      <c r="G2" s="33"/>
      <c r="H2" s="33"/>
      <c r="I2" s="33"/>
      <c r="J2" s="33"/>
      <c r="K2" s="33"/>
      <c r="L2" s="33"/>
      <c r="M2" s="33"/>
      <c r="N2" s="33"/>
      <c r="O2" s="33"/>
      <c r="P2" s="33"/>
      <c r="Q2" s="33"/>
      <c r="R2" s="33"/>
      <c r="S2" s="33"/>
      <c r="T2" s="33"/>
      <c r="U2" s="33"/>
      <c r="V2" s="33"/>
      <c r="W2" s="33"/>
      <c r="X2" s="33"/>
      <c r="Y2" s="33"/>
      <c r="Z2" s="33"/>
    </row>
    <row r="3" spans="1:26" ht="14.25" customHeight="1">
      <c r="B3" s="33"/>
      <c r="C3" s="33"/>
      <c r="D3" s="33"/>
      <c r="E3" s="33"/>
      <c r="F3" s="33"/>
      <c r="G3" s="33"/>
      <c r="H3" s="33"/>
      <c r="I3" s="33"/>
      <c r="J3" s="33"/>
      <c r="K3" s="33"/>
      <c r="L3" s="33"/>
      <c r="M3" s="33"/>
      <c r="N3" s="33"/>
      <c r="O3" s="33"/>
      <c r="P3" s="33"/>
      <c r="Q3" s="33"/>
      <c r="R3" s="33"/>
      <c r="S3" s="33"/>
      <c r="T3" s="33"/>
      <c r="U3" s="33"/>
      <c r="V3" s="33"/>
      <c r="W3" s="33"/>
      <c r="X3" s="33"/>
      <c r="Y3" s="33"/>
      <c r="Z3" s="33"/>
    </row>
    <row r="4" spans="1:26" ht="14.25" customHeight="1">
      <c r="B4" s="33"/>
      <c r="C4" s="33"/>
      <c r="D4" s="33"/>
      <c r="E4" s="33"/>
      <c r="F4" s="33"/>
      <c r="G4" s="33"/>
      <c r="H4" s="33"/>
      <c r="I4" s="33"/>
      <c r="J4" s="33"/>
      <c r="K4" s="33"/>
      <c r="L4" s="33"/>
      <c r="M4" s="33"/>
      <c r="N4" s="33"/>
      <c r="O4" s="33"/>
      <c r="P4" s="33"/>
      <c r="Q4" s="33"/>
      <c r="R4" s="33"/>
      <c r="S4" s="33"/>
      <c r="T4" s="33"/>
      <c r="U4" s="33"/>
      <c r="V4" s="33"/>
      <c r="W4" s="33"/>
      <c r="X4" s="33"/>
      <c r="Y4" s="33"/>
      <c r="Z4" s="33"/>
    </row>
    <row r="5" spans="1:26" ht="14.25" customHeight="1">
      <c r="B5" s="33"/>
      <c r="C5" s="33"/>
      <c r="D5" s="33"/>
      <c r="E5" s="33"/>
      <c r="F5" s="33"/>
      <c r="G5" s="33"/>
      <c r="H5" s="33"/>
      <c r="I5" s="33"/>
      <c r="J5" s="33"/>
      <c r="K5" s="33"/>
      <c r="L5" s="33"/>
      <c r="M5" s="33"/>
      <c r="N5" s="33"/>
      <c r="O5" s="33"/>
      <c r="P5" s="33"/>
      <c r="Q5" s="33"/>
      <c r="R5" s="33"/>
      <c r="S5" s="33"/>
      <c r="T5" s="33"/>
      <c r="U5" s="33"/>
      <c r="V5" s="33"/>
      <c r="W5" s="33"/>
      <c r="X5" s="33"/>
      <c r="Y5" s="33"/>
      <c r="Z5" s="33"/>
    </row>
    <row r="6" spans="1:26" ht="14.25" customHeight="1">
      <c r="B6" s="1344" t="s">
        <v>2397</v>
      </c>
      <c r="C6" s="1285"/>
      <c r="D6" s="33"/>
      <c r="E6" s="33"/>
      <c r="F6" s="33"/>
      <c r="G6" s="33"/>
      <c r="H6" s="33"/>
      <c r="I6" s="33"/>
      <c r="J6" s="33"/>
      <c r="K6" s="33"/>
      <c r="L6" s="33"/>
      <c r="M6" s="33"/>
      <c r="N6" s="33"/>
      <c r="O6" s="33"/>
      <c r="P6" s="33"/>
      <c r="Q6" s="33"/>
      <c r="R6" s="33"/>
      <c r="S6" s="33"/>
      <c r="T6" s="33"/>
      <c r="U6" s="33"/>
      <c r="V6" s="33"/>
      <c r="W6" s="33"/>
      <c r="X6" s="33"/>
      <c r="Y6" s="33"/>
      <c r="Z6" s="33"/>
    </row>
    <row r="7" spans="1:26" ht="10.5" customHeight="1">
      <c r="B7" s="612"/>
      <c r="C7" s="612"/>
      <c r="D7" s="33"/>
      <c r="E7" s="33"/>
      <c r="F7" s="33"/>
      <c r="G7" s="33"/>
      <c r="H7" s="33"/>
      <c r="I7" s="33"/>
      <c r="J7" s="33"/>
      <c r="K7" s="33"/>
      <c r="L7" s="33"/>
      <c r="M7" s="33"/>
      <c r="N7" s="33"/>
      <c r="O7" s="33"/>
      <c r="P7" s="33"/>
      <c r="Q7" s="33"/>
      <c r="R7" s="33"/>
      <c r="S7" s="33"/>
      <c r="T7" s="33"/>
      <c r="U7" s="33"/>
      <c r="V7" s="33"/>
      <c r="W7" s="33"/>
      <c r="X7" s="33"/>
      <c r="Y7" s="33"/>
      <c r="Z7" s="33"/>
    </row>
    <row r="8" spans="1:26" ht="14.25" customHeight="1">
      <c r="B8" s="1222" t="s">
        <v>1139</v>
      </c>
      <c r="C8" s="1222" t="s">
        <v>1140</v>
      </c>
      <c r="D8" s="33"/>
      <c r="E8" s="33"/>
      <c r="F8" s="33"/>
      <c r="G8" s="33"/>
      <c r="H8" s="33"/>
      <c r="I8" s="33"/>
      <c r="J8" s="33"/>
      <c r="K8" s="33"/>
      <c r="L8" s="33"/>
      <c r="M8" s="33"/>
      <c r="N8" s="33"/>
      <c r="O8" s="33"/>
      <c r="P8" s="33"/>
      <c r="Q8" s="33"/>
      <c r="R8" s="33"/>
      <c r="S8" s="33"/>
      <c r="T8" s="33"/>
      <c r="U8" s="33"/>
      <c r="V8" s="33"/>
      <c r="W8" s="33"/>
      <c r="X8" s="33"/>
      <c r="Y8" s="33"/>
      <c r="Z8" s="33"/>
    </row>
    <row r="9" spans="1:26" ht="8.25" customHeight="1">
      <c r="B9" s="1223"/>
      <c r="C9" s="1224"/>
      <c r="D9" s="33"/>
      <c r="E9" s="33"/>
      <c r="F9" s="33"/>
      <c r="G9" s="33"/>
      <c r="H9" s="33"/>
      <c r="I9" s="33"/>
      <c r="J9" s="33"/>
      <c r="K9" s="33"/>
      <c r="L9" s="33"/>
      <c r="M9" s="33"/>
      <c r="N9" s="33"/>
      <c r="O9" s="33"/>
      <c r="P9" s="33"/>
      <c r="Q9" s="33"/>
      <c r="R9" s="33"/>
      <c r="S9" s="33"/>
      <c r="T9" s="33"/>
      <c r="U9" s="33"/>
      <c r="V9" s="33"/>
      <c r="W9" s="33"/>
      <c r="X9" s="33"/>
      <c r="Y9" s="33"/>
      <c r="Z9" s="33"/>
    </row>
    <row r="10" spans="1:26" ht="15" customHeight="1">
      <c r="B10" s="1635" t="s">
        <v>63</v>
      </c>
      <c r="C10" s="1636"/>
      <c r="D10" s="33"/>
      <c r="E10" s="33"/>
      <c r="F10" s="33"/>
      <c r="G10" s="33"/>
      <c r="H10" s="33"/>
      <c r="I10" s="33"/>
      <c r="J10" s="33"/>
      <c r="K10" s="33"/>
      <c r="L10" s="33"/>
      <c r="M10" s="33"/>
      <c r="N10" s="33"/>
      <c r="O10" s="33"/>
      <c r="P10" s="33"/>
      <c r="Q10" s="33"/>
      <c r="R10" s="33"/>
      <c r="S10" s="33"/>
      <c r="T10" s="33"/>
      <c r="U10" s="33"/>
      <c r="V10" s="33"/>
      <c r="W10" s="33"/>
      <c r="X10" s="33"/>
      <c r="Y10" s="33"/>
      <c r="Z10" s="33"/>
    </row>
    <row r="11" spans="1:26" ht="14.5">
      <c r="B11" s="187" t="s">
        <v>2398</v>
      </c>
      <c r="C11" s="188" t="s">
        <v>2399</v>
      </c>
      <c r="D11" s="33"/>
      <c r="E11" s="33"/>
      <c r="F11" s="33"/>
      <c r="G11" s="33"/>
      <c r="H11" s="33"/>
      <c r="I11" s="33"/>
      <c r="J11" s="33"/>
      <c r="K11" s="33"/>
      <c r="L11" s="33"/>
      <c r="M11" s="33"/>
      <c r="N11" s="33"/>
      <c r="O11" s="33"/>
      <c r="P11" s="33"/>
      <c r="Q11" s="33"/>
      <c r="R11" s="33"/>
      <c r="S11" s="33"/>
      <c r="T11" s="33"/>
      <c r="U11" s="33"/>
      <c r="V11" s="33"/>
      <c r="W11" s="33"/>
      <c r="X11" s="33"/>
      <c r="Y11" s="33"/>
      <c r="Z11" s="33"/>
    </row>
    <row r="12" spans="1:26" ht="25">
      <c r="B12" s="187" t="s">
        <v>2400</v>
      </c>
      <c r="C12" s="188" t="s">
        <v>2399</v>
      </c>
      <c r="D12" s="33"/>
      <c r="E12" s="33"/>
      <c r="F12" s="33"/>
      <c r="G12" s="33"/>
      <c r="H12" s="33"/>
      <c r="I12" s="33"/>
      <c r="J12" s="33"/>
      <c r="K12" s="33"/>
      <c r="L12" s="33"/>
      <c r="M12" s="33"/>
      <c r="N12" s="33"/>
      <c r="O12" s="33"/>
      <c r="P12" s="33"/>
      <c r="Q12" s="33"/>
      <c r="R12" s="33"/>
      <c r="S12" s="33"/>
      <c r="T12" s="33"/>
      <c r="U12" s="33"/>
      <c r="V12" s="33"/>
      <c r="W12" s="33"/>
      <c r="X12" s="33"/>
      <c r="Y12" s="33"/>
      <c r="Z12" s="33"/>
    </row>
    <row r="13" spans="1:26" ht="25">
      <c r="B13" s="187" t="s">
        <v>2401</v>
      </c>
      <c r="C13" s="188" t="s">
        <v>2399</v>
      </c>
      <c r="D13" s="33"/>
      <c r="E13" s="33"/>
      <c r="F13" s="33"/>
      <c r="G13" s="33"/>
      <c r="H13" s="33"/>
      <c r="I13" s="33"/>
      <c r="J13" s="33"/>
      <c r="K13" s="33"/>
      <c r="L13" s="33"/>
      <c r="M13" s="33"/>
      <c r="N13" s="33"/>
      <c r="O13" s="33"/>
      <c r="P13" s="33"/>
      <c r="Q13" s="33"/>
      <c r="R13" s="33"/>
      <c r="S13" s="33"/>
      <c r="T13" s="33"/>
      <c r="U13" s="33"/>
      <c r="V13" s="33"/>
      <c r="W13" s="33"/>
      <c r="X13" s="33"/>
      <c r="Y13" s="33"/>
      <c r="Z13" s="33"/>
    </row>
    <row r="14" spans="1:26" ht="8.25" customHeight="1">
      <c r="B14" s="1223"/>
      <c r="C14" s="1224"/>
      <c r="D14" s="33"/>
      <c r="E14" s="33"/>
      <c r="F14" s="33"/>
      <c r="G14" s="33"/>
      <c r="H14" s="33"/>
      <c r="I14" s="33"/>
      <c r="J14" s="33"/>
      <c r="K14" s="33"/>
      <c r="L14" s="33"/>
      <c r="M14" s="33"/>
      <c r="N14" s="33"/>
      <c r="O14" s="33"/>
      <c r="P14" s="33"/>
      <c r="Q14" s="33"/>
      <c r="R14" s="33"/>
      <c r="S14" s="33"/>
      <c r="T14" s="33"/>
      <c r="U14" s="33"/>
      <c r="V14" s="33"/>
      <c r="W14" s="33"/>
      <c r="X14" s="33"/>
      <c r="Y14" s="33"/>
      <c r="Z14" s="33"/>
    </row>
    <row r="15" spans="1:26" ht="15" customHeight="1">
      <c r="A15" s="53"/>
      <c r="B15" s="1635" t="s">
        <v>63</v>
      </c>
      <c r="C15" s="1636"/>
      <c r="D15" s="33"/>
      <c r="E15" s="33"/>
      <c r="F15" s="33"/>
      <c r="G15" s="33"/>
      <c r="H15" s="33"/>
      <c r="I15" s="33"/>
      <c r="J15" s="33"/>
      <c r="K15" s="33"/>
      <c r="L15" s="33"/>
      <c r="M15" s="33"/>
      <c r="N15" s="33"/>
      <c r="O15" s="33"/>
      <c r="P15" s="33"/>
      <c r="Q15" s="33"/>
      <c r="R15" s="33"/>
      <c r="S15" s="33"/>
      <c r="T15" s="33"/>
      <c r="U15" s="33"/>
      <c r="V15" s="33"/>
      <c r="W15" s="33"/>
      <c r="X15" s="33"/>
      <c r="Y15" s="33"/>
      <c r="Z15" s="33"/>
    </row>
    <row r="16" spans="1:26" ht="14.5">
      <c r="A16" s="53"/>
      <c r="B16" s="187" t="s">
        <v>2402</v>
      </c>
      <c r="C16" s="188" t="s">
        <v>2399</v>
      </c>
      <c r="D16" s="33"/>
      <c r="E16" s="33"/>
      <c r="F16" s="33"/>
      <c r="G16" s="33"/>
      <c r="H16" s="33"/>
      <c r="I16" s="33"/>
      <c r="J16" s="33"/>
      <c r="K16" s="33"/>
      <c r="L16" s="33"/>
      <c r="M16" s="33"/>
      <c r="N16" s="33"/>
      <c r="O16" s="33"/>
      <c r="P16" s="33"/>
      <c r="Q16" s="33"/>
      <c r="R16" s="33"/>
      <c r="S16" s="33"/>
      <c r="T16" s="33"/>
      <c r="U16" s="33"/>
      <c r="V16" s="33"/>
      <c r="W16" s="33"/>
      <c r="X16" s="33"/>
      <c r="Y16" s="33"/>
      <c r="Z16" s="33"/>
    </row>
    <row r="17" spans="1:26" ht="14.25" customHeight="1">
      <c r="B17" s="191"/>
      <c r="C17" s="191"/>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ustomHeight="1">
      <c r="B18" s="191"/>
      <c r="C18" s="191"/>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ustomHeight="1">
      <c r="B19" s="191"/>
      <c r="C19" s="191"/>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ustomHeight="1">
      <c r="B20" s="191"/>
      <c r="C20" s="191"/>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ustomHeight="1">
      <c r="B21" s="191"/>
      <c r="C21" s="191"/>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ustomHeight="1">
      <c r="B22" s="191"/>
      <c r="C22" s="191"/>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ustomHeight="1">
      <c r="B23" s="191"/>
      <c r="C23" s="191"/>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ustomHeight="1">
      <c r="B24" s="191"/>
      <c r="C24" s="191"/>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ustomHeight="1">
      <c r="B25" s="191"/>
      <c r="C25" s="191"/>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ustomHeight="1">
      <c r="B26" s="191"/>
      <c r="C26" s="191"/>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ustomHeight="1">
      <c r="B27" s="191"/>
      <c r="C27" s="191"/>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ustomHeight="1">
      <c r="B28" s="191"/>
      <c r="C28" s="191"/>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ustomHeight="1">
      <c r="B29" s="191"/>
      <c r="C29" s="191"/>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ustomHeight="1">
      <c r="B30" s="191"/>
      <c r="C30" s="191"/>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ustomHeight="1">
      <c r="B31" s="191"/>
      <c r="C31" s="191"/>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ustomHeight="1">
      <c r="A32" s="53"/>
      <c r="B32" s="191"/>
      <c r="C32" s="191"/>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ustomHeight="1">
      <c r="A33" s="53"/>
      <c r="B33" s="191"/>
      <c r="C33" s="191"/>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ustomHeight="1">
      <c r="A34" s="53"/>
      <c r="B34" s="191"/>
      <c r="C34" s="191"/>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ustomHeight="1">
      <c r="B35" s="191"/>
      <c r="C35" s="191"/>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ustomHeight="1">
      <c r="B36" s="191"/>
      <c r="C36" s="191"/>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ustomHeight="1">
      <c r="B37" s="191"/>
      <c r="C37" s="191"/>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ustomHeight="1">
      <c r="B38" s="191"/>
      <c r="C38" s="191"/>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ustomHeight="1">
      <c r="B39" s="191"/>
      <c r="C39" s="191"/>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ustomHeight="1">
      <c r="B40" s="191"/>
      <c r="C40" s="191"/>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ustomHeight="1">
      <c r="B41" s="191"/>
      <c r="C41" s="191"/>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ustomHeight="1">
      <c r="B42" s="191"/>
      <c r="C42" s="191"/>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ustomHeight="1">
      <c r="A43" s="53"/>
      <c r="B43" s="191"/>
      <c r="C43" s="191"/>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ustomHeight="1">
      <c r="A44" s="53"/>
      <c r="B44" s="191"/>
      <c r="C44" s="191"/>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ustomHeight="1">
      <c r="A45" s="53"/>
      <c r="B45" s="191"/>
      <c r="C45" s="191"/>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ustomHeight="1">
      <c r="A46" s="53"/>
      <c r="B46" s="191"/>
      <c r="C46" s="191"/>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ustomHeight="1">
      <c r="A47" s="53"/>
      <c r="B47" s="191"/>
      <c r="C47" s="191"/>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ustomHeight="1">
      <c r="A48" s="53"/>
      <c r="B48" s="191"/>
      <c r="C48" s="191"/>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ustomHeight="1">
      <c r="A49" s="53"/>
      <c r="B49" s="191"/>
      <c r="C49" s="191"/>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ustomHeight="1">
      <c r="A50" s="53"/>
      <c r="B50" s="191"/>
      <c r="C50" s="191"/>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ustomHeight="1">
      <c r="A51" s="53"/>
      <c r="B51" s="191"/>
      <c r="C51" s="191"/>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ustomHeight="1">
      <c r="A52" s="53"/>
      <c r="B52" s="191"/>
      <c r="C52" s="191"/>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ustomHeight="1">
      <c r="A53" s="53"/>
      <c r="B53" s="191"/>
      <c r="C53" s="191"/>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ustomHeight="1">
      <c r="B54" s="191"/>
      <c r="C54" s="191"/>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ustomHeight="1">
      <c r="B55" s="191"/>
      <c r="C55" s="191"/>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ustomHeight="1">
      <c r="B56" s="191"/>
      <c r="C56" s="191"/>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ustomHeight="1">
      <c r="B57" s="191"/>
      <c r="C57" s="191"/>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ustomHeight="1">
      <c r="B58" s="191"/>
      <c r="C58" s="191"/>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ustomHeight="1">
      <c r="B59" s="191"/>
      <c r="C59" s="191"/>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ustomHeight="1">
      <c r="B60" s="191"/>
      <c r="C60" s="191"/>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ustomHeight="1">
      <c r="A61" s="53"/>
      <c r="B61" s="191"/>
      <c r="C61" s="191"/>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ustomHeight="1">
      <c r="A62" s="53"/>
      <c r="B62" s="191"/>
      <c r="C62" s="191"/>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ustomHeight="1">
      <c r="A63" s="53"/>
      <c r="B63" s="191"/>
      <c r="C63" s="191"/>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ustomHeight="1">
      <c r="A64" s="53"/>
      <c r="B64" s="191"/>
      <c r="C64" s="191"/>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ustomHeight="1">
      <c r="A65" s="53"/>
      <c r="B65" s="191"/>
      <c r="C65" s="191"/>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ustomHeight="1">
      <c r="A66" s="53"/>
      <c r="B66" s="191"/>
      <c r="C66" s="191"/>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ustomHeight="1">
      <c r="A67" s="53"/>
      <c r="B67" s="191"/>
      <c r="C67" s="191"/>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ustomHeight="1">
      <c r="A68" s="53"/>
      <c r="B68" s="191"/>
      <c r="C68" s="191"/>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ustomHeight="1">
      <c r="A69" s="53"/>
      <c r="B69" s="191"/>
      <c r="C69" s="191"/>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ustomHeight="1">
      <c r="A70" s="53"/>
      <c r="B70" s="191"/>
      <c r="C70" s="191"/>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ustomHeight="1">
      <c r="A71" s="53"/>
      <c r="B71" s="191"/>
      <c r="C71" s="191"/>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ustomHeight="1">
      <c r="B72" s="191"/>
      <c r="C72" s="191"/>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ustomHeight="1">
      <c r="B73" s="191"/>
      <c r="C73" s="191"/>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ustomHeight="1">
      <c r="B74" s="191"/>
      <c r="C74" s="191"/>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ustomHeight="1">
      <c r="B75" s="191"/>
      <c r="C75" s="191"/>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ustomHeight="1">
      <c r="B76" s="191"/>
      <c r="C76" s="191"/>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ustomHeight="1">
      <c r="B77" s="191"/>
      <c r="C77" s="191"/>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ustomHeight="1">
      <c r="B78" s="191"/>
      <c r="C78" s="191"/>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ustomHeight="1">
      <c r="B79" s="191"/>
      <c r="C79" s="191"/>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ustomHeight="1">
      <c r="B80" s="191"/>
      <c r="C80" s="191"/>
      <c r="D80" s="33"/>
      <c r="E80" s="33"/>
      <c r="F80" s="33"/>
      <c r="G80" s="33"/>
      <c r="H80" s="33"/>
      <c r="I80" s="33"/>
      <c r="J80" s="33"/>
      <c r="K80" s="33"/>
      <c r="L80" s="33"/>
      <c r="M80" s="33"/>
      <c r="N80" s="33"/>
      <c r="O80" s="33"/>
      <c r="P80" s="33"/>
      <c r="Q80" s="33"/>
      <c r="R80" s="33"/>
      <c r="S80" s="33"/>
      <c r="T80" s="33"/>
      <c r="U80" s="33"/>
      <c r="V80" s="33"/>
      <c r="W80" s="33"/>
      <c r="X80" s="33"/>
      <c r="Y80" s="33"/>
      <c r="Z80" s="33"/>
    </row>
    <row r="81" spans="2:26" ht="14.25" customHeight="1">
      <c r="B81" s="191"/>
      <c r="C81" s="191"/>
      <c r="D81" s="33"/>
      <c r="E81" s="33"/>
      <c r="F81" s="33"/>
      <c r="G81" s="33"/>
      <c r="H81" s="33"/>
      <c r="I81" s="33"/>
      <c r="J81" s="33"/>
      <c r="K81" s="33"/>
      <c r="L81" s="33"/>
      <c r="M81" s="33"/>
      <c r="N81" s="33"/>
      <c r="O81" s="33"/>
      <c r="P81" s="33"/>
      <c r="Q81" s="33"/>
      <c r="R81" s="33"/>
      <c r="S81" s="33"/>
      <c r="T81" s="33"/>
      <c r="U81" s="33"/>
      <c r="V81" s="33"/>
      <c r="W81" s="33"/>
      <c r="X81" s="33"/>
      <c r="Y81" s="33"/>
      <c r="Z81" s="33"/>
    </row>
    <row r="82" spans="2:26" ht="14.25" customHeight="1">
      <c r="B82" s="191"/>
      <c r="C82" s="191"/>
      <c r="D82" s="33"/>
      <c r="E82" s="33"/>
      <c r="F82" s="33"/>
      <c r="G82" s="33"/>
      <c r="H82" s="33"/>
      <c r="I82" s="33"/>
      <c r="J82" s="33"/>
      <c r="K82" s="33"/>
      <c r="L82" s="33"/>
      <c r="M82" s="33"/>
      <c r="N82" s="33"/>
      <c r="O82" s="33"/>
      <c r="P82" s="33"/>
      <c r="Q82" s="33"/>
      <c r="R82" s="33"/>
      <c r="S82" s="33"/>
      <c r="T82" s="33"/>
      <c r="U82" s="33"/>
      <c r="V82" s="33"/>
      <c r="W82" s="33"/>
      <c r="X82" s="33"/>
      <c r="Y82" s="33"/>
      <c r="Z82" s="33"/>
    </row>
    <row r="83" spans="2:26" ht="14.25" customHeight="1">
      <c r="B83" s="191"/>
      <c r="C83" s="191"/>
      <c r="D83" s="33"/>
      <c r="E83" s="33"/>
      <c r="F83" s="33"/>
      <c r="G83" s="33"/>
      <c r="H83" s="33"/>
      <c r="I83" s="33"/>
      <c r="J83" s="33"/>
      <c r="K83" s="33"/>
      <c r="L83" s="33"/>
      <c r="M83" s="33"/>
      <c r="N83" s="33"/>
      <c r="O83" s="33"/>
      <c r="P83" s="33"/>
      <c r="Q83" s="33"/>
      <c r="R83" s="33"/>
      <c r="S83" s="33"/>
      <c r="T83" s="33"/>
      <c r="U83" s="33"/>
      <c r="V83" s="33"/>
      <c r="W83" s="33"/>
      <c r="X83" s="33"/>
      <c r="Y83" s="33"/>
      <c r="Z83" s="33"/>
    </row>
    <row r="84" spans="2:26" ht="14.25" customHeight="1">
      <c r="B84" s="191"/>
      <c r="C84" s="191"/>
      <c r="D84" s="33"/>
      <c r="E84" s="33"/>
      <c r="F84" s="33"/>
      <c r="G84" s="33"/>
      <c r="H84" s="33"/>
      <c r="I84" s="33"/>
      <c r="J84" s="33"/>
      <c r="K84" s="33"/>
      <c r="L84" s="33"/>
      <c r="M84" s="33"/>
      <c r="N84" s="33"/>
      <c r="O84" s="33"/>
      <c r="P84" s="33"/>
      <c r="Q84" s="33"/>
      <c r="R84" s="33"/>
      <c r="S84" s="33"/>
      <c r="T84" s="33"/>
      <c r="U84" s="33"/>
      <c r="V84" s="33"/>
      <c r="W84" s="33"/>
      <c r="X84" s="33"/>
      <c r="Y84" s="33"/>
      <c r="Z84" s="33"/>
    </row>
    <row r="85" spans="2:26" ht="14.25" customHeight="1">
      <c r="B85" s="191"/>
      <c r="C85" s="191"/>
      <c r="D85" s="33"/>
      <c r="E85" s="33"/>
      <c r="F85" s="33"/>
      <c r="G85" s="33"/>
      <c r="H85" s="33"/>
      <c r="I85" s="33"/>
      <c r="J85" s="33"/>
      <c r="K85" s="33"/>
      <c r="L85" s="33"/>
      <c r="M85" s="33"/>
      <c r="N85" s="33"/>
      <c r="O85" s="33"/>
      <c r="P85" s="33"/>
      <c r="Q85" s="33"/>
      <c r="R85" s="33"/>
      <c r="S85" s="33"/>
      <c r="T85" s="33"/>
      <c r="U85" s="33"/>
      <c r="V85" s="33"/>
      <c r="W85" s="33"/>
      <c r="X85" s="33"/>
      <c r="Y85" s="33"/>
      <c r="Z85" s="33"/>
    </row>
    <row r="86" spans="2:26" ht="14.25" customHeight="1">
      <c r="B86" s="191"/>
      <c r="C86" s="191"/>
      <c r="D86" s="33"/>
      <c r="E86" s="33"/>
      <c r="F86" s="33"/>
      <c r="G86" s="33"/>
      <c r="H86" s="33"/>
      <c r="I86" s="33"/>
      <c r="J86" s="33"/>
      <c r="K86" s="33"/>
      <c r="L86" s="33"/>
      <c r="M86" s="33"/>
      <c r="N86" s="33"/>
      <c r="O86" s="33"/>
      <c r="P86" s="33"/>
      <c r="Q86" s="33"/>
      <c r="R86" s="33"/>
      <c r="S86" s="33"/>
      <c r="T86" s="33"/>
      <c r="U86" s="33"/>
      <c r="V86" s="33"/>
      <c r="W86" s="33"/>
      <c r="X86" s="33"/>
      <c r="Y86" s="33"/>
      <c r="Z86" s="33"/>
    </row>
    <row r="87" spans="2:26" ht="14.25" customHeight="1">
      <c r="B87" s="191"/>
      <c r="C87" s="191"/>
      <c r="D87" s="33"/>
      <c r="E87" s="33"/>
      <c r="F87" s="33"/>
      <c r="G87" s="33"/>
      <c r="H87" s="33"/>
      <c r="I87" s="33"/>
      <c r="J87" s="33"/>
      <c r="K87" s="33"/>
      <c r="L87" s="33"/>
      <c r="M87" s="33"/>
      <c r="N87" s="33"/>
      <c r="O87" s="33"/>
      <c r="P87" s="33"/>
      <c r="Q87" s="33"/>
      <c r="R87" s="33"/>
      <c r="S87" s="33"/>
      <c r="T87" s="33"/>
      <c r="U87" s="33"/>
      <c r="V87" s="33"/>
      <c r="W87" s="33"/>
      <c r="X87" s="33"/>
      <c r="Y87" s="33"/>
      <c r="Z87" s="33"/>
    </row>
    <row r="88" spans="2:26" ht="14.25" customHeight="1">
      <c r="B88" s="191"/>
      <c r="C88" s="191"/>
      <c r="D88" s="33"/>
      <c r="E88" s="33"/>
      <c r="F88" s="33"/>
      <c r="G88" s="33"/>
      <c r="H88" s="33"/>
      <c r="I88" s="33"/>
      <c r="J88" s="33"/>
      <c r="K88" s="33"/>
      <c r="L88" s="33"/>
      <c r="M88" s="33"/>
      <c r="N88" s="33"/>
      <c r="O88" s="33"/>
      <c r="P88" s="33"/>
      <c r="Q88" s="33"/>
      <c r="R88" s="33"/>
      <c r="S88" s="33"/>
      <c r="T88" s="33"/>
      <c r="U88" s="33"/>
      <c r="V88" s="33"/>
      <c r="W88" s="33"/>
      <c r="X88" s="33"/>
      <c r="Y88" s="33"/>
      <c r="Z88" s="33"/>
    </row>
    <row r="89" spans="2:26" ht="14.25" customHeight="1">
      <c r="B89" s="191"/>
      <c r="C89" s="191"/>
      <c r="D89" s="33"/>
      <c r="E89" s="33"/>
      <c r="F89" s="33"/>
      <c r="G89" s="33"/>
      <c r="H89" s="33"/>
      <c r="I89" s="33"/>
      <c r="J89" s="33"/>
      <c r="K89" s="33"/>
      <c r="L89" s="33"/>
      <c r="M89" s="33"/>
      <c r="N89" s="33"/>
      <c r="O89" s="33"/>
      <c r="P89" s="33"/>
      <c r="Q89" s="33"/>
      <c r="R89" s="33"/>
      <c r="S89" s="33"/>
      <c r="T89" s="33"/>
      <c r="U89" s="33"/>
      <c r="V89" s="33"/>
      <c r="W89" s="33"/>
      <c r="X89" s="33"/>
      <c r="Y89" s="33"/>
      <c r="Z89" s="33"/>
    </row>
    <row r="90" spans="2:26" ht="14.25" customHeight="1">
      <c r="B90" s="191"/>
      <c r="C90" s="191"/>
      <c r="D90" s="33"/>
      <c r="E90" s="33"/>
      <c r="F90" s="33"/>
      <c r="G90" s="33"/>
      <c r="H90" s="33"/>
      <c r="I90" s="33"/>
      <c r="J90" s="33"/>
      <c r="K90" s="33"/>
      <c r="L90" s="33"/>
      <c r="M90" s="33"/>
      <c r="N90" s="33"/>
      <c r="O90" s="33"/>
      <c r="P90" s="33"/>
      <c r="Q90" s="33"/>
      <c r="R90" s="33"/>
      <c r="S90" s="33"/>
      <c r="T90" s="33"/>
      <c r="U90" s="33"/>
      <c r="V90" s="33"/>
      <c r="W90" s="33"/>
      <c r="X90" s="33"/>
      <c r="Y90" s="33"/>
      <c r="Z90" s="33"/>
    </row>
    <row r="91" spans="2:26" ht="14.25" customHeight="1">
      <c r="B91" s="191"/>
      <c r="C91" s="191"/>
      <c r="D91" s="33"/>
      <c r="E91" s="33"/>
      <c r="F91" s="33"/>
      <c r="G91" s="33"/>
      <c r="H91" s="33"/>
      <c r="I91" s="33"/>
      <c r="J91" s="33"/>
      <c r="K91" s="33"/>
      <c r="L91" s="33"/>
      <c r="M91" s="33"/>
      <c r="N91" s="33"/>
      <c r="O91" s="33"/>
      <c r="P91" s="33"/>
      <c r="Q91" s="33"/>
      <c r="R91" s="33"/>
      <c r="S91" s="33"/>
      <c r="T91" s="33"/>
      <c r="U91" s="33"/>
      <c r="V91" s="33"/>
      <c r="W91" s="33"/>
      <c r="X91" s="33"/>
      <c r="Y91" s="33"/>
      <c r="Z91" s="33"/>
    </row>
    <row r="92" spans="2:26" ht="14.25" customHeight="1">
      <c r="B92" s="191"/>
      <c r="C92" s="191"/>
      <c r="D92" s="33"/>
      <c r="E92" s="33"/>
      <c r="F92" s="33"/>
      <c r="G92" s="33"/>
      <c r="H92" s="33"/>
      <c r="I92" s="33"/>
      <c r="J92" s="33"/>
      <c r="K92" s="33"/>
      <c r="L92" s="33"/>
      <c r="M92" s="33"/>
      <c r="N92" s="33"/>
      <c r="O92" s="33"/>
      <c r="P92" s="33"/>
      <c r="Q92" s="33"/>
      <c r="R92" s="33"/>
      <c r="S92" s="33"/>
      <c r="T92" s="33"/>
      <c r="U92" s="33"/>
      <c r="V92" s="33"/>
      <c r="W92" s="33"/>
      <c r="X92" s="33"/>
      <c r="Y92" s="33"/>
      <c r="Z92" s="33"/>
    </row>
    <row r="93" spans="2:26" ht="14.25" customHeight="1">
      <c r="B93" s="191"/>
      <c r="C93" s="191"/>
      <c r="D93" s="33"/>
      <c r="E93" s="33"/>
      <c r="F93" s="33"/>
      <c r="G93" s="33"/>
      <c r="H93" s="33"/>
      <c r="I93" s="33"/>
      <c r="J93" s="33"/>
      <c r="K93" s="33"/>
      <c r="L93" s="33"/>
      <c r="M93" s="33"/>
      <c r="N93" s="33"/>
      <c r="O93" s="33"/>
      <c r="P93" s="33"/>
      <c r="Q93" s="33"/>
      <c r="R93" s="33"/>
      <c r="S93" s="33"/>
      <c r="T93" s="33"/>
      <c r="U93" s="33"/>
      <c r="V93" s="33"/>
      <c r="W93" s="33"/>
      <c r="X93" s="33"/>
      <c r="Y93" s="33"/>
      <c r="Z93" s="33"/>
    </row>
    <row r="94" spans="2:26" ht="14.25" customHeight="1">
      <c r="B94" s="191"/>
      <c r="C94" s="191"/>
      <c r="D94" s="33"/>
      <c r="E94" s="33"/>
      <c r="F94" s="33"/>
      <c r="G94" s="33"/>
      <c r="H94" s="33"/>
      <c r="I94" s="33"/>
      <c r="J94" s="33"/>
      <c r="K94" s="33"/>
      <c r="L94" s="33"/>
      <c r="M94" s="33"/>
      <c r="N94" s="33"/>
      <c r="O94" s="33"/>
      <c r="P94" s="33"/>
      <c r="Q94" s="33"/>
      <c r="R94" s="33"/>
      <c r="S94" s="33"/>
      <c r="T94" s="33"/>
      <c r="U94" s="33"/>
      <c r="V94" s="33"/>
      <c r="W94" s="33"/>
      <c r="X94" s="33"/>
      <c r="Y94" s="33"/>
      <c r="Z94" s="33"/>
    </row>
    <row r="95" spans="2:26" ht="14.25" customHeight="1">
      <c r="B95" s="191"/>
      <c r="C95" s="191"/>
      <c r="D95" s="33"/>
      <c r="E95" s="33"/>
      <c r="F95" s="33"/>
      <c r="G95" s="33"/>
      <c r="H95" s="33"/>
      <c r="I95" s="33"/>
      <c r="J95" s="33"/>
      <c r="K95" s="33"/>
      <c r="L95" s="33"/>
      <c r="M95" s="33"/>
      <c r="N95" s="33"/>
      <c r="O95" s="33"/>
      <c r="P95" s="33"/>
      <c r="Q95" s="33"/>
      <c r="R95" s="33"/>
      <c r="S95" s="33"/>
      <c r="T95" s="33"/>
      <c r="U95" s="33"/>
      <c r="V95" s="33"/>
      <c r="W95" s="33"/>
      <c r="X95" s="33"/>
      <c r="Y95" s="33"/>
      <c r="Z95" s="33"/>
    </row>
    <row r="96" spans="2:26" ht="14.25" customHeight="1">
      <c r="B96" s="191"/>
      <c r="C96" s="191"/>
      <c r="D96" s="33"/>
      <c r="E96" s="33"/>
      <c r="F96" s="33"/>
      <c r="G96" s="33"/>
      <c r="H96" s="33"/>
      <c r="I96" s="33"/>
      <c r="J96" s="33"/>
      <c r="K96" s="33"/>
      <c r="L96" s="33"/>
      <c r="M96" s="33"/>
      <c r="N96" s="33"/>
      <c r="O96" s="33"/>
      <c r="P96" s="33"/>
      <c r="Q96" s="33"/>
      <c r="R96" s="33"/>
      <c r="S96" s="33"/>
      <c r="T96" s="33"/>
      <c r="U96" s="33"/>
      <c r="V96" s="33"/>
      <c r="W96" s="33"/>
      <c r="X96" s="33"/>
      <c r="Y96" s="33"/>
      <c r="Z96" s="33"/>
    </row>
    <row r="97" spans="2:26" ht="14.25" customHeight="1">
      <c r="B97" s="191"/>
      <c r="C97" s="191"/>
      <c r="D97" s="33"/>
      <c r="E97" s="33"/>
      <c r="F97" s="33"/>
      <c r="G97" s="33"/>
      <c r="H97" s="33"/>
      <c r="I97" s="33"/>
      <c r="J97" s="33"/>
      <c r="K97" s="33"/>
      <c r="L97" s="33"/>
      <c r="M97" s="33"/>
      <c r="N97" s="33"/>
      <c r="O97" s="33"/>
      <c r="P97" s="33"/>
      <c r="Q97" s="33"/>
      <c r="R97" s="33"/>
      <c r="S97" s="33"/>
      <c r="T97" s="33"/>
      <c r="U97" s="33"/>
      <c r="V97" s="33"/>
      <c r="W97" s="33"/>
      <c r="X97" s="33"/>
      <c r="Y97" s="33"/>
      <c r="Z97" s="33"/>
    </row>
    <row r="98" spans="2:26" ht="14.25" customHeight="1">
      <c r="B98" s="191"/>
      <c r="C98" s="191"/>
      <c r="D98" s="33"/>
      <c r="E98" s="33"/>
      <c r="F98" s="33"/>
      <c r="G98" s="33"/>
      <c r="H98" s="33"/>
      <c r="I98" s="33"/>
      <c r="J98" s="33"/>
      <c r="K98" s="33"/>
      <c r="L98" s="33"/>
      <c r="M98" s="33"/>
      <c r="N98" s="33"/>
      <c r="O98" s="33"/>
      <c r="P98" s="33"/>
      <c r="Q98" s="33"/>
      <c r="R98" s="33"/>
      <c r="S98" s="33"/>
      <c r="T98" s="33"/>
      <c r="U98" s="33"/>
      <c r="V98" s="33"/>
      <c r="W98" s="33"/>
      <c r="X98" s="33"/>
      <c r="Y98" s="33"/>
      <c r="Z98" s="33"/>
    </row>
    <row r="99" spans="2:26" ht="14.25" customHeight="1">
      <c r="B99" s="191"/>
      <c r="C99" s="191"/>
      <c r="D99" s="33"/>
      <c r="E99" s="33"/>
      <c r="F99" s="33"/>
      <c r="G99" s="33"/>
      <c r="H99" s="33"/>
      <c r="I99" s="33"/>
      <c r="J99" s="33"/>
      <c r="K99" s="33"/>
      <c r="L99" s="33"/>
      <c r="M99" s="33"/>
      <c r="N99" s="33"/>
      <c r="O99" s="33"/>
      <c r="P99" s="33"/>
      <c r="Q99" s="33"/>
      <c r="R99" s="33"/>
      <c r="S99" s="33"/>
      <c r="T99" s="33"/>
      <c r="U99" s="33"/>
      <c r="V99" s="33"/>
      <c r="W99" s="33"/>
      <c r="X99" s="33"/>
      <c r="Y99" s="33"/>
      <c r="Z99" s="33"/>
    </row>
    <row r="100" spans="2:26" ht="14.25" customHeight="1">
      <c r="B100" s="191"/>
      <c r="C100" s="191"/>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2:26" ht="14.25" customHeight="1">
      <c r="B101" s="191"/>
      <c r="C101" s="191"/>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2:26" ht="14.25" customHeight="1">
      <c r="B102" s="191"/>
      <c r="C102" s="191"/>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2:26" ht="14.25" customHeight="1">
      <c r="B103" s="191"/>
      <c r="C103" s="191"/>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2:26" ht="14.25" customHeight="1">
      <c r="B104" s="191"/>
      <c r="C104" s="191"/>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2:26" ht="14.25" customHeight="1">
      <c r="B105" s="191"/>
      <c r="C105" s="191"/>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2:26" ht="14.25" customHeight="1">
      <c r="B106" s="191"/>
      <c r="C106" s="191"/>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2:26" ht="14.25" customHeight="1">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2:26" ht="14.25" customHeight="1">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2:26" ht="14.25" customHeight="1">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2:26" ht="14.25" customHeight="1">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2:26" ht="14.25" customHeight="1">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2:26" ht="14.25" customHeight="1">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2:26" ht="14.25" customHeight="1">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2:26" ht="14.25" customHeight="1">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2:26" ht="14.25" customHeight="1">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2:26" ht="14.25" customHeight="1">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2:26" ht="14.25" customHeight="1">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2:26" ht="14.25" customHeight="1">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2:26" ht="14.25" customHeight="1">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2:26" ht="14.25" customHeight="1">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2:26" ht="14.25" customHeight="1">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2:26" ht="14.25" customHeight="1">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2:26" ht="14.25" customHeight="1">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2:26" ht="14.25" customHeight="1">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2:26" ht="14.25" customHeight="1">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2:26" ht="14.25" customHeight="1">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2:26" ht="14.25" customHeight="1">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2:26" ht="14.25" customHeight="1">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2:26" ht="14.25" customHeight="1">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2:26" ht="14.25" customHeight="1">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2:26" ht="14.25" customHeight="1">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2:26" ht="14.25" customHeight="1">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2:26" ht="14.25" customHeight="1">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2:26" ht="14.25" customHeight="1">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2:26" ht="14.25" customHeight="1">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2:26" ht="14.25" customHeight="1">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2:26" ht="14.25" customHeight="1">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2:26" ht="14.25" customHeight="1">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2:26" ht="14.25" customHeight="1">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2:26" ht="14.25" customHeight="1">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2:26" ht="14.25" customHeight="1">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2:26" ht="14.25" customHeight="1">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2:26" ht="14.25" customHeight="1">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2:26" ht="14.25" customHeight="1">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2:26" ht="14.25" customHeight="1">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2:26" ht="14.25" customHeight="1">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2:26" ht="14.25" customHeight="1">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2:26" ht="14.25" customHeight="1">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2:26" ht="14.25" customHeight="1">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2:26" ht="14.25" customHeight="1">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2:26" ht="14.25" customHeight="1">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2:26" ht="14.25" customHeight="1">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2:26" ht="14.25" customHeight="1">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2:26" ht="14.25" customHeight="1">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2:26" ht="14.25" customHeight="1">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2:26" ht="14.25" customHeight="1">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2:26" ht="14.25" customHeight="1">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2:26" ht="14.25" customHeight="1">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2:26" ht="14.25" customHeight="1">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2:26" ht="14.25" customHeight="1">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2:26" ht="14.25" customHeight="1">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2:26" ht="14.25" customHeight="1">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2:26" ht="14.25" customHeight="1">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2:26" ht="14.25" customHeight="1">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2:26" ht="14.25" customHeight="1">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2:26" ht="14.25" customHeight="1">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2:26" ht="14.25" customHeight="1">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2:26" ht="14.25" customHeight="1">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2:26" ht="14.25" customHeight="1">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2:26" ht="14.25" customHeight="1">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4.25" customHeight="1">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2:26" ht="14.25" customHeight="1">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2:26" ht="14.25" customHeight="1">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2:26" ht="14.25" customHeight="1">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2:26" ht="14.25" customHeight="1">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2:26" ht="14.25" customHeight="1">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2:26" ht="14.25" customHeight="1">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2:26" ht="14.25" customHeight="1">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2:26" ht="14.25" customHeight="1">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2:26" ht="14.25" customHeight="1">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2:26" ht="14.25" customHeight="1">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4.25" customHeight="1">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2:26" ht="14.25" customHeight="1">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2:26" ht="14.25" customHeight="1">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2:26" ht="14.25" customHeight="1">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2:26" ht="14.25" customHeight="1">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2:26" ht="14.25" customHeight="1">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2:26" ht="14.25" customHeight="1">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2:26" ht="14.25" customHeight="1">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2:26" ht="14.25" customHeight="1">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2:26" ht="14.25" customHeight="1">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2:26" ht="14.25" customHeight="1">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ustomHeight="1">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ustomHeight="1">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ustomHeight="1">
      <c r="A195" s="58"/>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ustomHeight="1">
      <c r="A196" s="58"/>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ustomHeight="1">
      <c r="A197" s="58"/>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ustomHeight="1">
      <c r="A198" s="58"/>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ustomHeight="1">
      <c r="A199" s="58"/>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ustomHeight="1">
      <c r="A200" s="58"/>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ustomHeight="1">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ustomHeight="1">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ustomHeight="1">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ustomHeight="1">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ustomHeight="1">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ustomHeight="1">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ustomHeight="1">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ustomHeight="1">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2:26" ht="14.25" customHeight="1">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2:26" ht="14.25" customHeight="1">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2:26" ht="14.25" customHeight="1">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2:26" ht="14.25" customHeight="1">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2:26" ht="14.25" customHeight="1">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2:26" ht="14.25" customHeight="1">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2:26" ht="14.25" customHeight="1">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2:26" ht="14.25" customHeight="1">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2:26" ht="14.25" customHeight="1">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2:26" ht="14.25" customHeight="1">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2:26" ht="14.25" customHeight="1">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2:26" ht="14.25" customHeight="1">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2:26" ht="14.25" customHeight="1">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2:26" ht="14.25" customHeight="1">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2:26" ht="14.25" customHeight="1">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2:26" ht="14.25" customHeight="1">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2:26" ht="14.25" customHeight="1">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2:26" ht="14.25" customHeight="1">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2:26" ht="14.25" customHeight="1">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2:26" ht="14.25" customHeight="1">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2:26" ht="14.25" customHeight="1">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2:26" ht="14.25" customHeight="1">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2:26" ht="14.25" customHeight="1">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2:26" ht="14.25" customHeight="1">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2:26" ht="14.25" customHeight="1">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2:26" ht="14.25" customHeight="1">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2:26" ht="14.25" customHeight="1">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2:26" ht="14.25" customHeight="1">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2:26" ht="14.25" customHeight="1">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2:26" ht="14.25" customHeight="1">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2:26" ht="14.25" customHeight="1">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2:26" ht="14.25" customHeight="1">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2:26" ht="14.25" customHeight="1">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2:26" ht="14.25" customHeight="1">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2:26" ht="14.25" customHeight="1">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2:26" ht="14.25" customHeight="1">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2:26" ht="14.25" customHeight="1">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2:26" ht="14.25" customHeight="1">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2:26" ht="14.25" customHeight="1">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2:26" ht="14.25" customHeight="1">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2:26" ht="14.25" customHeight="1">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2:26" ht="14.25" customHeight="1">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2:26" ht="14.25" customHeight="1">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2:26" ht="14.25" customHeight="1">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2:26" ht="14.25" customHeight="1">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2:26" ht="14.25" customHeight="1">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2:26" ht="14.25" customHeight="1">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2:26" ht="14.25" customHeight="1">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2:26" ht="14.25" customHeight="1">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2:26" ht="14.25" customHeight="1">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2:26" ht="14.25" customHeight="1">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2:26" ht="14.25" customHeight="1">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2:26" ht="14.25" customHeight="1">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2:26" ht="14.25" customHeight="1">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2:26" ht="14.25" customHeight="1">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2:26" ht="14.25" customHeight="1">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2:26" ht="14.25" customHeight="1">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2:26" ht="14.25" customHeight="1">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2:26" ht="14.25" customHeight="1">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2:26" ht="14.25" customHeight="1">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2:26" ht="14.25" customHeight="1">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2:26" ht="14.25" customHeight="1">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2:26" ht="14.25" customHeight="1">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2:26" ht="14.25" customHeight="1">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2:26" ht="14.25" customHeight="1">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2:26" ht="14.25" customHeight="1">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2:26" ht="14.25" customHeight="1">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2:26" ht="14.25" customHeight="1">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2:26" ht="14.25" customHeight="1">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2:26" ht="14.25" customHeight="1">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2:26" ht="14.25" customHeight="1">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2:26" ht="14.25" customHeight="1">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2:26" ht="14.25" customHeight="1">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2:26" ht="14.25" customHeight="1">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2:26" ht="14.25" customHeight="1">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2:26" ht="14.25" customHeight="1">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2:26" ht="14.25" customHeight="1">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2:26" ht="14.25" customHeight="1">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2:26" ht="14.25" customHeight="1">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2:26" ht="14.25" customHeight="1">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2:26" ht="14.25" customHeight="1">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2:26" ht="14.25" customHeight="1">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2:26" ht="14.25" customHeight="1">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2:26" ht="14.25" customHeight="1">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2:26" ht="14.25" customHeight="1">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2:26" ht="14.25" customHeight="1">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2:26" ht="14.25" customHeight="1">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2:26" ht="14.25" customHeight="1">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2:26" ht="14.25" customHeight="1">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2:26" ht="14.25" customHeight="1">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2:26" ht="14.25" customHeight="1">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2:26" ht="14.25" customHeight="1">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2:26" ht="14.25" customHeight="1">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2:26" ht="14.25" customHeight="1">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2:26" ht="14.25" customHeight="1">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2:26" ht="14.25" customHeight="1">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2:26" ht="14.25" customHeight="1">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2:26" ht="14.25" customHeight="1">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2:26" ht="14.25" customHeight="1">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2:26" ht="14.25" customHeight="1">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2:26" ht="14.25" customHeight="1">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2:26" ht="14.25" customHeight="1">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2:26" ht="14.25" customHeight="1">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2:26" ht="14.25" customHeight="1">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2:26" ht="14.25" customHeight="1">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2:26" ht="14.25" customHeight="1">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2:26" ht="14.25" customHeight="1">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2:26" ht="14.25" customHeight="1">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2:26" ht="14.25" customHeight="1">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2:26" ht="14.25" customHeight="1">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2:26" ht="14.25" customHeight="1">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2:26" ht="14.25" customHeight="1">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2:26" ht="14.25" customHeight="1">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2:26" ht="14.25" customHeight="1">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2:26" ht="14.25" customHeight="1">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2:26" ht="14.25" customHeight="1">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2:26" ht="14.25" customHeight="1">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2:26" ht="14.25" customHeight="1">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2:26" ht="14.25" customHeight="1">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2:26" ht="14.25" customHeight="1">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2:26" ht="14.25" customHeight="1">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2:26" ht="14.25" customHeight="1">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2:26" ht="14.25" customHeight="1">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2:26" ht="14.25" customHeight="1">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2:26" ht="14.25" customHeight="1">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2:26" ht="14.25" customHeight="1">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2:26" ht="14.25" customHeight="1">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2:26" ht="14.25" customHeight="1">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2:26" ht="14.25" customHeight="1">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2:26" ht="14.25" customHeight="1">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2:26" ht="14.25" customHeight="1">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2:26" ht="14.25" customHeight="1">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2:26" ht="14.25" customHeight="1">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2:26" ht="14.25" customHeight="1">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2:26" ht="14.25" customHeight="1">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2:26" ht="14.25" customHeight="1">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2:26" ht="14.25" customHeight="1">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2:26" ht="14.25" customHeight="1">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2:26" ht="14.25" customHeight="1">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2:26" ht="14.25" customHeight="1">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2:26" ht="14.25" customHeight="1">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2:26" ht="14.25" customHeight="1">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2:26" ht="14.25" customHeight="1">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2:26" ht="14.25" customHeight="1">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2:26" ht="14.25" customHeight="1">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2:26" ht="14.25" customHeight="1">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2:26" ht="14.25" customHeight="1">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2:26" ht="14.25" customHeight="1">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2:26" ht="14.25" customHeight="1">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2:26" ht="14.25" customHeight="1">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2:26" ht="14.25" customHeight="1">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2:26" ht="14.25" customHeight="1">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2:26" ht="14.25" customHeight="1">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2:26" ht="14.25" customHeight="1">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2:26" ht="14.25" customHeight="1">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2:26" ht="14.25" customHeight="1">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2:26" ht="14.25" customHeight="1">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2:26" ht="14.25" customHeight="1">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2:26" ht="14.25" customHeight="1">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2:26" ht="14.25" customHeight="1">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2:26" ht="14.25" customHeight="1">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2:26" ht="14.25" customHeight="1">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2:26" ht="14.25" customHeight="1">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2:26" ht="14.25" customHeight="1">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2:26" ht="14.25" customHeight="1">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2:26" ht="14.25" customHeight="1">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2:26" ht="14.25" customHeight="1">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2:26" ht="14.25" customHeight="1">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2:26" ht="14.25" customHeight="1">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2:26" ht="14.25" customHeight="1">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2:26" ht="14.25" customHeight="1">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2:26" ht="14.25" customHeight="1">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2:26" ht="14.25" customHeight="1">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2:26" ht="14.25" customHeight="1">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2:26" ht="14.25" customHeight="1">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2:26" ht="14.25" customHeight="1">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2:26" ht="14.25" customHeight="1">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2:26" ht="14.25" customHeight="1">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2:26" ht="14.25" customHeight="1">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2:26" ht="14.25" customHeight="1">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2:26" ht="14.25" customHeight="1">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2:26" ht="14.25" customHeight="1">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2:26" ht="14.25" customHeight="1">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2:26" ht="14.25" customHeight="1">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2:26" ht="14.25" customHeight="1">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2:26" ht="14.25" customHeight="1">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2:26" ht="14.25" customHeight="1">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2:26" ht="14.25" customHeight="1">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2:26" ht="14.25" customHeight="1">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2:26" ht="14.25" customHeight="1">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2:26" ht="14.25" customHeight="1">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2:26" ht="14.25" customHeight="1">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2:26" ht="14.25" customHeight="1">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2:26" ht="14.25" customHeight="1">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2:26" ht="14.25" customHeight="1">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2:26" ht="14.25" customHeight="1">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2:26" ht="14.25" customHeight="1">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2:26" ht="14.25" customHeight="1">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2:26" ht="14.25" customHeight="1">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2:26" ht="14.25" customHeight="1">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2:26" ht="14.25" customHeight="1">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2:26" ht="14.25" customHeight="1">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2:26" ht="14.25" customHeight="1">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2:26" ht="14.25" customHeight="1">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2:26" ht="14.25" customHeight="1">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2:26" ht="14.25" customHeight="1">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2:26" ht="14.25" customHeight="1">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2:26" ht="14.25" customHeight="1">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2:26" ht="14.25" customHeight="1">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2:26" ht="14.25" customHeight="1">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2:26" ht="14.25" customHeight="1">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2:26" ht="14.25" customHeight="1">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2:26" ht="14.25" customHeight="1">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2:26" ht="14.25" customHeight="1">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2:26" ht="14.25" customHeight="1">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2:26" ht="14.25" customHeight="1">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2:26" ht="14.25" customHeight="1">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2:26" ht="14.25" customHeight="1">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2:26" ht="14.25" customHeight="1">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2:26" ht="14.25" customHeight="1">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2:26" ht="14.25" customHeight="1">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2:26" ht="14.25" customHeight="1">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2:26" ht="14.25" customHeight="1">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2:26" ht="14.25" customHeight="1">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2:26" ht="14.25" customHeight="1">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2:26" ht="14.25" customHeight="1">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2:26" ht="14.25" customHeight="1">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2:26" ht="14.25" customHeight="1">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2:26" ht="14.25" customHeight="1">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2:26" ht="14.25" customHeight="1">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2:26" ht="14.25" customHeight="1">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2:26" ht="14.25" customHeight="1">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2:26" ht="14.25" customHeight="1">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2:26" ht="14.25" customHeight="1">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2:26" ht="14.25" customHeight="1">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2:26" ht="14.25" customHeight="1">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2:26" ht="14.25" customHeight="1">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2:26" ht="14.25" customHeight="1">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2:26" ht="14.25" customHeight="1">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2:26" ht="14.25" customHeight="1">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2:26" ht="14.25" customHeight="1">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2:26" ht="14.25" customHeight="1">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2:26" ht="14.25" customHeight="1">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2:26" ht="14.25" customHeight="1">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2:26" ht="14.25" customHeight="1">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2:26" ht="14.25" customHeight="1">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2:26" ht="14.25" customHeight="1">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2:26" ht="14.25" customHeight="1">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2:26" ht="14.25" customHeight="1">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2:26" ht="14.25" customHeight="1">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2:26" ht="14.25" customHeight="1">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2:26" ht="14.25" customHeight="1">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2:26" ht="14.25" customHeight="1">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2:26" ht="14.25" customHeight="1">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2:26" ht="14.25" customHeight="1">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2:26" ht="14.25" customHeight="1">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2:26" ht="14.25" customHeight="1">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2:26" ht="14.25" customHeight="1">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2:26" ht="14.25" customHeight="1">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2:26" ht="14.25" customHeight="1">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2:26" ht="14.25" customHeight="1">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2:26" ht="14.25" customHeight="1">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2:26" ht="14.25" customHeight="1">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2:26" ht="14.25" customHeight="1">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2:26" ht="14.25" customHeight="1">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2:26" ht="14.25" customHeight="1">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2:26" ht="14.25" customHeight="1">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2:26" ht="14.25" customHeight="1">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2:26" ht="14.25" customHeight="1">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2:26" ht="14.25" customHeight="1">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2:26" ht="14.25" customHeight="1">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2:26" ht="14.25" customHeight="1">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2:26" ht="14.25" customHeight="1">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2:26" ht="14.25" customHeight="1">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2:26" ht="14.25" customHeight="1">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2:26" ht="14.25" customHeight="1">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2:26" ht="14.25" customHeight="1">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2:26" ht="14.25" customHeight="1">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2:26" ht="14.25" customHeight="1">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2:26" ht="14.25" customHeight="1">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2:26" ht="14.25" customHeight="1">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2:26" ht="14.25" customHeight="1">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2:26" ht="14.25" customHeight="1">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2:26" ht="14.25" customHeight="1">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2:26" ht="14.25" customHeight="1">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2:26" ht="14.25" customHeight="1">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2:26" ht="14.25" customHeight="1">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2:26" ht="14.25" customHeight="1">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2:26" ht="14.25" customHeight="1">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2:26" ht="14.25" customHeight="1">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2:26" ht="14.25" customHeight="1">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2:26" ht="14.25" customHeight="1">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2:26" ht="14.25" customHeight="1">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2:26" ht="14.25" customHeight="1">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2:26" ht="14.25" customHeight="1">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2:26" ht="14.25" customHeight="1">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2:26" ht="14.25" customHeight="1">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2:26" ht="14.25" customHeight="1">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2:26" ht="14.25" customHeight="1">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2:26" ht="14.25" customHeight="1">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2:26" ht="14.25" customHeight="1">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2:26" ht="14.25" customHeight="1">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2:26" ht="14.25" customHeight="1">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2:26" ht="14.25" customHeight="1">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2:26" ht="14.25" customHeight="1">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2:26" ht="14.25" customHeight="1">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2:26" ht="14.25" customHeight="1">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2:26" ht="14.25" customHeight="1">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2:26" ht="14.25" customHeight="1">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2:26" ht="14.25" customHeight="1">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2:26" ht="14.25" customHeight="1">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2:26" ht="14.25" customHeight="1">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2:26" ht="14.25" customHeight="1">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2:26" ht="14.25" customHeight="1">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2:26" ht="14.25" customHeight="1">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2:26" ht="14.25" customHeight="1">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2:26" ht="14.25" customHeight="1">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2:26" ht="14.25" customHeight="1">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2:26" ht="14.25" customHeight="1">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2:26" ht="14.25" customHeight="1">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2:26" ht="14.25" customHeight="1">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2:26" ht="14.25" customHeight="1">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2:26" ht="14.25" customHeight="1">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2:26" ht="14.25" customHeight="1">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2:26" ht="14.25" customHeight="1">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2:26" ht="14.25" customHeight="1">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2:26" ht="14.25" customHeight="1">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2:26" ht="14.25" customHeight="1">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2:26" ht="14.25" customHeight="1">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2:26" ht="14.25" customHeight="1">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2:26" ht="14.25" customHeight="1">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2:26" ht="14.25" customHeight="1">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2:26" ht="14.25" customHeight="1">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2:26" ht="14.25" customHeight="1">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2:26" ht="14.25" customHeight="1">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2:26" ht="14.25" customHeight="1">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2:26" ht="14.25" customHeight="1">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2:26" ht="14.25" customHeight="1">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2:26" ht="14.25" customHeight="1">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2:26" ht="14.25" customHeight="1">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2:26" ht="14.25" customHeight="1">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2:26" ht="14.25" customHeight="1">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2:26" ht="14.25" customHeight="1">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2:26" ht="14.25" customHeight="1">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2:26" ht="14.25" customHeight="1">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2:26" ht="14.25" customHeight="1">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2:26" ht="14.25" customHeight="1">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2:26" ht="14.25" customHeight="1">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2:26" ht="14.25" customHeight="1">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2:26" ht="14.25" customHeight="1">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2:26" ht="14.25" customHeight="1">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2:26" ht="14.25" customHeight="1">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2:26" ht="14.25" customHeight="1">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2:26" ht="14.25" customHeight="1">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2:26" ht="14.25" customHeight="1">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2:26" ht="14.25" customHeight="1">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2:26" ht="14.25" customHeight="1">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2:26" ht="14.25" customHeight="1">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2:26" ht="14.25" customHeight="1">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2:26" ht="14.25" customHeight="1">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2:26" ht="14.25" customHeight="1">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2:26" ht="14.25" customHeight="1">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2:26" ht="14.25" customHeight="1">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2:26" ht="14.25" customHeight="1">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2:26" ht="14.25" customHeight="1">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2:26" ht="14.25" customHeight="1">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2:26" ht="14.25" customHeight="1">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2:26" ht="14.25" customHeight="1">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2:26" ht="14.25" customHeight="1">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2:26" ht="14.25" customHeight="1">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2:26" ht="14.25" customHeight="1">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2:26" ht="14.25" customHeight="1">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2:26" ht="14.25" customHeight="1">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2:26" ht="14.25" customHeight="1">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2:26" ht="14.25" customHeight="1">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2:26" ht="14.25" customHeight="1">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2:26" ht="14.25" customHeight="1">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2:26" ht="14.25" customHeight="1">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2:26" ht="14.25" customHeight="1">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2:26" ht="14.25" customHeight="1">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2:26" ht="14.25" customHeight="1">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2:26" ht="14.25" customHeight="1">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2:26" ht="14.25" customHeight="1">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2:26" ht="14.25" customHeight="1">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2:26" ht="14.25" customHeight="1">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2:26" ht="14.25" customHeight="1">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2:26" ht="14.25" customHeight="1">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2:26" ht="14.25" customHeight="1">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2:26" ht="14.25" customHeight="1">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2:26" ht="14.25" customHeight="1">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2:26" ht="14.25" customHeight="1">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2:26" ht="14.25" customHeight="1">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2:26" ht="14.25" customHeight="1">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2:26" ht="14.25" customHeight="1">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2:26" ht="14.25" customHeight="1">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2:26" ht="14.25" customHeight="1">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2:26" ht="14.25" customHeight="1">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2:26" ht="14.25" customHeight="1">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2:26" ht="14.25" customHeight="1">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2:26" ht="14.25" customHeight="1">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2:26" ht="14.25" customHeight="1">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2:26" ht="14.25" customHeight="1">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2:26" ht="14.25" customHeight="1">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2:26" ht="14.25" customHeight="1">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2:26" ht="14.25" customHeight="1">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2:26" ht="14.25" customHeight="1">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2:26" ht="14.25" customHeight="1">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2:26" ht="14.25" customHeight="1">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2:26" ht="14.25" customHeight="1">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2:26" ht="14.25" customHeight="1">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2:26" ht="14.25" customHeight="1">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2:26" ht="14.25" customHeight="1">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2:26" ht="14.25" customHeight="1">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2:26" ht="14.25" customHeight="1">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2:26" ht="14.25" customHeight="1">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2:26" ht="14.25" customHeight="1">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2:26" ht="14.25" customHeight="1">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2:26" ht="14.25" customHeight="1">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2:26" ht="14.25" customHeight="1">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2:26" ht="14.25" customHeight="1">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2:26" ht="14.25" customHeight="1">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2:26" ht="14.25" customHeight="1">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2:26" ht="14.25" customHeight="1">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2:26" ht="14.25" customHeight="1">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2:26" ht="14.25" customHeight="1">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2:26" ht="14.25" customHeight="1">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2:26" ht="14.25" customHeight="1">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2:26" ht="14.25" customHeight="1">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2:26" ht="14.25" customHeight="1">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2:26" ht="14.25" customHeight="1">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2:26" ht="14.25" customHeight="1">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2:26" ht="14.25" customHeight="1">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2:26" ht="14.25" customHeight="1">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2:26" ht="14.25" customHeight="1">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2:26" ht="14.25" customHeight="1">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2:26" ht="14.25" customHeight="1">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2:26" ht="14.25" customHeight="1">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2:26" ht="14.25" customHeight="1">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2:26" ht="14.25" customHeight="1">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2:26" ht="14.25" customHeight="1">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2:26" ht="14.25" customHeight="1">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2:26" ht="14.25" customHeight="1">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2:26" ht="14.25" customHeight="1">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2:26" ht="14.25" customHeight="1">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2:26" ht="14.25" customHeight="1">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2:26" ht="14.25" customHeight="1">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2:26" ht="14.25" customHeight="1">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2:26" ht="14.25" customHeight="1">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2:26" ht="14.25" customHeight="1">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2:26" ht="14.25" customHeight="1">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2:26" ht="14.25" customHeight="1">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2:26" ht="14.25" customHeight="1">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2:26" ht="14.25" customHeight="1">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2:26" ht="14.25" customHeight="1">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2:26" ht="14.25" customHeight="1">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2:26" ht="14.25" customHeight="1">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2:26" ht="14.25" customHeight="1">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2:26" ht="14.25" customHeight="1">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2:26" ht="14.25" customHeight="1">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2:26" ht="14.25" customHeight="1">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2:26" ht="14.25" customHeight="1">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2:26" ht="14.25" customHeight="1">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2:26" ht="14.25" customHeight="1">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2:26" ht="14.25" customHeight="1">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2:26" ht="14.25" customHeight="1">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2:26" ht="14.25" customHeight="1">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2:26" ht="14.25" customHeight="1">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2:26" ht="14.25" customHeight="1">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2:26" ht="14.25" customHeight="1">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2:26" ht="14.25" customHeight="1">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2:26" ht="14.25" customHeight="1">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2:26" ht="14.25" customHeight="1">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2:26" ht="14.25" customHeight="1">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2:26" ht="14.25" customHeight="1">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2:26" ht="14.25" customHeight="1">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2:26" ht="14.25" customHeight="1">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2:26" ht="14.25" customHeight="1">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2:26" ht="14.25" customHeight="1">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2:26" ht="14.25" customHeight="1">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2:26" ht="14.25" customHeight="1">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2:26" ht="14.25" customHeight="1">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2:26" ht="14.25" customHeight="1">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2:26" ht="14.25" customHeight="1">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2:26" ht="14.25" customHeight="1">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2:26" ht="14.25" customHeight="1">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2:26" ht="14.25" customHeight="1">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2:26" ht="14.25" customHeight="1">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2:26" ht="14.25" customHeight="1">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2:26" ht="14.25" customHeight="1">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2:26" ht="14.25" customHeight="1">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2:26" ht="14.25" customHeight="1">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2:26" ht="14.25" customHeight="1">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2:26" ht="14.25" customHeight="1">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2:26" ht="14.25" customHeight="1">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2:26" ht="14.25" customHeight="1">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2:26" ht="14.25" customHeight="1">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2:26" ht="14.25" customHeight="1">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2:26" ht="14.25" customHeight="1">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2:26" ht="14.25" customHeight="1">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2:26" ht="14.25" customHeight="1">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2:26" ht="14.25" customHeight="1">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2:26" ht="14.25" customHeight="1">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2:26" ht="14.25" customHeight="1">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2:26" ht="14.25" customHeight="1">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2:26" ht="14.25" customHeight="1">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2:26" ht="14.25" customHeight="1">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2:26" ht="14.25" customHeight="1">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2:26" ht="14.25" customHeight="1">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2:26" ht="14.25" customHeight="1">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2:26" ht="14.25" customHeight="1">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2:26" ht="14.25" customHeight="1">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2:26" ht="14.25" customHeight="1">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2:26" ht="14.25" customHeight="1">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2:26" ht="14.25" customHeight="1">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2:26" ht="14.25" customHeight="1">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2:26" ht="14.25" customHeight="1">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2:26" ht="14.25" customHeight="1">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2:26" ht="14.25" customHeight="1">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2:26" ht="14.25" customHeight="1">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2:26" ht="14.25" customHeight="1">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2:26" ht="14.25" customHeight="1">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2:26" ht="14.25" customHeight="1">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2:26" ht="14.25" customHeight="1">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2:26" ht="14.25" customHeight="1">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2:26" ht="14.25" customHeight="1">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2:26" ht="14.25" customHeight="1">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2:26" ht="14.25" customHeight="1">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2:26" ht="14.25" customHeight="1">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2:26" ht="14.25" customHeight="1">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2:26" ht="14.25" customHeight="1">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2:26" ht="14.25" customHeight="1">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2:26" ht="14.25" customHeight="1">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2:26" ht="14.25" customHeight="1">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2:26" ht="14.25" customHeight="1">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2:26" ht="14.25" customHeight="1">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2:26" ht="14.25" customHeight="1">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2:26" ht="14.25" customHeight="1">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2:26" ht="14.25" customHeight="1">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2:26" ht="14.25" customHeight="1">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2:26" ht="14.25" customHeight="1">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2:26" ht="14.25" customHeight="1">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2:26" ht="14.25" customHeight="1">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2:26" ht="14.25" customHeight="1">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2:26" ht="14.25" customHeight="1">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2:26" ht="14.25" customHeight="1">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2:26" ht="14.25" customHeight="1">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2:26" ht="14.25" customHeight="1">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2:26" ht="14.25" customHeight="1">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2:26" ht="14.25" customHeight="1">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2:26" ht="14.25" customHeight="1">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2:26" ht="14.25" customHeight="1">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2:26" ht="14.25" customHeight="1">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2:26" ht="14.25" customHeight="1">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2:26" ht="14.25" customHeight="1">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2:26" ht="14.25" customHeight="1">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2:26" ht="14.25" customHeight="1">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2:26" ht="14.25" customHeight="1">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2:26" ht="14.25" customHeight="1">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2:26" ht="14.25" customHeight="1">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2:26" ht="14.25" customHeight="1">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2:26" ht="14.25" customHeight="1">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2:26" ht="14.25" customHeight="1">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2:26" ht="14.25" customHeight="1">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2:26" ht="14.25" customHeight="1">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2:26" ht="14.25" customHeight="1">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2:26" ht="14.25" customHeight="1">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2:26" ht="14.25" customHeight="1">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2:26" ht="14.25" customHeight="1">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2:26" ht="14.25" customHeight="1">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2:26" ht="14.25" customHeight="1">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2:26" ht="14.25" customHeight="1">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2:26" ht="14.25" customHeight="1">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2:26" ht="14.25" customHeight="1">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2:26" ht="14.25" customHeight="1">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2:26" ht="14.25" customHeight="1">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2:26" ht="14.25" customHeight="1">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2:26" ht="14.25" customHeight="1">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2:26" ht="14.25" customHeight="1">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2:26" ht="14.25" customHeight="1">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2:26" ht="14.25" customHeight="1">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2:26" ht="14.25" customHeight="1">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2:26" ht="14.25" customHeight="1">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2:26" ht="14.25" customHeight="1">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2:26" ht="14.25" customHeight="1">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2:26" ht="14.25" customHeight="1">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2:26" ht="14.25" customHeight="1">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2:26" ht="14.25" customHeight="1">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2:26" ht="14.25" customHeight="1">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2:26" ht="14.25" customHeight="1">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2:26" ht="14.25" customHeight="1">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2:26" ht="14.25" customHeight="1">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2:26" ht="14.25" customHeight="1">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2:26" ht="14.25" customHeight="1">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2:26" ht="14.25" customHeight="1">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2:26" ht="14.25" customHeight="1">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2:26" ht="14.25" customHeight="1">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2:26" ht="14.25" customHeight="1">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2:26" ht="14.25" customHeight="1">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2:26" ht="14.25" customHeight="1">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2:26" ht="14.25" customHeight="1">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2:26" ht="14.25" customHeight="1">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2:26" ht="14.25" customHeight="1">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2:26" ht="14.25" customHeight="1">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2:26" ht="14.25" customHeight="1">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2:26" ht="14.25" customHeight="1">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2:26" ht="14.25" customHeight="1">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2:26" ht="14.25" customHeight="1">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2:26" ht="14.25" customHeight="1">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2:26" ht="14.25" customHeight="1">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2:26" ht="14.25" customHeight="1">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2:26" ht="14.25" customHeight="1">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2:26" ht="14.25" customHeight="1">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2:26" ht="14.25" customHeight="1">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2:26" ht="14.25" customHeight="1">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2:26" ht="14.25" customHeight="1">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2:26" ht="14.25" customHeight="1">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2:26" ht="14.25" customHeight="1">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2:26" ht="14.25" customHeight="1">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2:26" ht="14.25" customHeight="1">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2:26" ht="14.25" customHeight="1">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2:26" ht="14.25" customHeight="1">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2:26" ht="14.25" customHeight="1">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2:26" ht="14.25" customHeight="1">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2:26" ht="14.25" customHeight="1">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2:26" ht="14.25" customHeight="1">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2:26" ht="14.25" customHeight="1">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2:26" ht="14.25" customHeight="1">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2:26" ht="14.25" customHeight="1">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2:26" ht="14.25" customHeight="1">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2:26" ht="14.25" customHeight="1">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2:26" ht="14.25" customHeight="1">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2:26" ht="14.25" customHeight="1">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2:26" ht="14.25" customHeight="1">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2:26" ht="14.25" customHeight="1">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2:26" ht="14.25" customHeight="1">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2:26" ht="14.25" customHeight="1">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2:26" ht="14.25" customHeight="1">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2:26" ht="14.25" customHeight="1">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2:26" ht="14.25" customHeight="1">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2:26" ht="14.25" customHeight="1">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2:26" ht="14.25" customHeight="1">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2:26" ht="14.25" customHeight="1">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2:26" ht="14.25" customHeight="1">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2:26" ht="14.25" customHeight="1">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2:26" ht="14.25" customHeight="1">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2:26" ht="14.25" customHeight="1">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2:26" ht="14.25" customHeight="1">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2:26" ht="14.25" customHeight="1">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2:26" ht="14.25" customHeight="1">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2:26" ht="14.25" customHeight="1">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2:26" ht="14.25" customHeight="1">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2:26" ht="14.25" customHeight="1">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2:26" ht="14.25" customHeight="1">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2:26" ht="14.25" customHeight="1">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2:26" ht="14.25" customHeight="1">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2:26" ht="14.25" customHeight="1">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2:26" ht="14.25" customHeight="1">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2:26" ht="14.25" customHeight="1">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2:26" ht="14.25" customHeight="1">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2:26" ht="14.25" customHeight="1">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2:26" ht="14.25" customHeight="1">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2:26" ht="14.25" customHeight="1">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2:26" ht="14.25" customHeight="1">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2:26" ht="14.25" customHeight="1">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2:26" ht="14.25" customHeight="1">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2:26" ht="14.25" customHeight="1">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2:26" ht="14.25" customHeight="1">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2:26" ht="14.25" customHeight="1">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2:26" ht="14.25" customHeight="1">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2:26" ht="14.25" customHeight="1">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2:26" ht="14.25" customHeight="1">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2:26" ht="14.25" customHeight="1">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2:26" ht="14.25" customHeight="1">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2:26" ht="14.25" customHeight="1">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2:26" ht="14.25" customHeight="1">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2:26" ht="14.25" customHeight="1">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2:26" ht="14.25" customHeight="1">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2:26" ht="14.25" customHeight="1">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2:26" ht="14.25" customHeight="1">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2:26" ht="14.25" customHeight="1">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2:26" ht="14.25" customHeight="1">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2:26" ht="14.25" customHeight="1">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2:26" ht="14.25" customHeight="1">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2:26" ht="14.25" customHeight="1">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2:26" ht="14.25" customHeight="1">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2:26" ht="14.25" customHeight="1">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2:26" ht="14.25" customHeight="1">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2:26" ht="14.25" customHeight="1">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2:26" ht="14.25" customHeight="1">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2:26" ht="14.25" customHeight="1">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2:26" ht="14.25" customHeight="1">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2:26" ht="14.25" customHeight="1">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2:26" ht="14.25" customHeight="1">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2:26" ht="14.25" customHeight="1">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2:26" ht="14.25" customHeight="1">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2:26" ht="14.25" customHeight="1">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2:26" ht="14.25" customHeight="1">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2:26" ht="14.25" customHeight="1">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2:26" ht="14.25" customHeight="1">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2:26" ht="14.25" customHeight="1">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2:26" ht="14.25" customHeight="1">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2:26" ht="14.25" customHeight="1">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2:26" ht="14.25" customHeight="1">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2:26" ht="14.25" customHeight="1">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2:26" ht="14.25" customHeight="1">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2:26" ht="14.25" customHeight="1">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2:26" ht="14.25" customHeight="1">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2:26" ht="14.25" customHeight="1">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2:26" ht="14.25" customHeight="1">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2:26" ht="14.25" customHeight="1">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2:26" ht="14.25" customHeight="1">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2:26" ht="14.25" customHeight="1">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2:26" ht="14.25" customHeight="1">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2:26" ht="14.25" customHeight="1">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2:26" ht="14.25" customHeight="1">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2:26" ht="14.25" customHeight="1">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2:26" ht="14.25" customHeight="1">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2:26" ht="14.25" customHeight="1">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2:26" ht="14.25" customHeight="1">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2:26" ht="14.25" customHeight="1">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2:26" ht="14.25" customHeight="1">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2:26" ht="14.25" customHeight="1">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2:26" ht="14.25" customHeight="1">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2:26" ht="14.25" customHeight="1">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2:26" ht="14.25" customHeight="1">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2:26" ht="14.25" customHeight="1">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2:26" ht="14.25" customHeight="1">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2:26" ht="14.25" customHeight="1">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2:26" ht="14.25" customHeight="1">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2:26" ht="14.25" customHeight="1">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2:26" ht="14.25" customHeight="1">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2:26" ht="14.25" customHeight="1">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2:26" ht="14.25" customHeight="1">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2:26" ht="14.25" customHeight="1">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2:26" ht="14.25" customHeight="1">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2:26" ht="14.25" customHeight="1">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2:26" ht="14.25" customHeight="1">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2:26" ht="14.25" customHeight="1">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2:26" ht="14.25" customHeight="1">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2:26" ht="14.25" customHeight="1">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2:26" ht="14.25" customHeight="1">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2:26" ht="14.25" customHeight="1">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2:26" ht="14.25" customHeight="1">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2:26" ht="14.25" customHeight="1">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2:26" ht="14.25" customHeight="1">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2:26" ht="14.25" customHeight="1">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2:26" ht="14.25" customHeight="1">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2:26" ht="14.25" customHeight="1">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2:26" ht="14.25" customHeight="1">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2:26" ht="14.25" customHeight="1">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2:26" ht="14.25" customHeight="1">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2:26" ht="14.25" customHeight="1">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2:26" ht="14.25" customHeight="1">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2:26" ht="14.25" customHeight="1">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2:26" ht="14.25" customHeight="1">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2:26" ht="14.25" customHeight="1">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2:26" ht="14.25" customHeight="1">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2:26" ht="14.25" customHeight="1">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2:26" ht="14.25" customHeight="1">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2:26" ht="14.25" customHeight="1">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2:26" ht="14.25" customHeight="1">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2:26" ht="14.25" customHeight="1">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2:26" ht="14.25" customHeight="1">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2:26" ht="14.25" customHeight="1">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2:26" ht="14.25" customHeight="1">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2:26" ht="14.25" customHeight="1">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2:26" ht="14.25" customHeight="1">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2:26" ht="14.25" customHeight="1">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2:26" ht="14.25" customHeight="1">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2:26" ht="14.25" customHeight="1">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2:26" ht="14.25" customHeight="1">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2:26" ht="14.25" customHeight="1">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2:26" ht="14.25" customHeight="1">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2:26" ht="14.25" customHeight="1">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2:26" ht="14.25" customHeight="1">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2:26" ht="14.25" customHeight="1">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2:26" ht="14.25" customHeight="1">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2:26" ht="14.25" customHeight="1">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2:26" ht="14.25" customHeight="1">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2:26" ht="14.25" customHeight="1">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2:26" ht="14.25" customHeight="1">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2:26" ht="14.25" customHeight="1">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2:26" ht="14.25" customHeight="1">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2:26" ht="14.25" customHeight="1">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2:26" ht="14.25" customHeight="1">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2:26" ht="14.25" customHeight="1">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2:26" ht="14.25" customHeight="1">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2:26" ht="14.25" customHeight="1">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2:26" ht="14.25" customHeight="1">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2:26" ht="14.25" customHeight="1">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2:26" ht="14.25" customHeight="1">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2:26" ht="14.25" customHeight="1">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sheetProtection algorithmName="SHA-512" hashValue="gxv7MUUF6QeofZxJAzfAiRuhJhmPlg/Kd5CqoHZrD9Elhy4oQJBMNyzsSOVsYcDBivpAhcObkLj/bRszTeavYg==" saltValue="FFF2cjpZXKb6uBeWdGw0kA==" spinCount="100000" sheet="1" objects="1" scenarios="1"/>
  <mergeCells count="3">
    <mergeCell ref="B6:C6"/>
    <mergeCell ref="B10:C10"/>
    <mergeCell ref="B15:C15"/>
  </mergeCells>
  <hyperlinks>
    <hyperlink ref="B10" location="Tax!A1" display="Tax" xr:uid="{00000000-0004-0000-1600-000000000000}"/>
    <hyperlink ref="B15" location="Tax!A1" display="Tax" xr:uid="{00000000-0004-0000-1600-000001000000}"/>
  </hyperlink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AE5E3"/>
  </sheetPr>
  <dimension ref="A1:Z1000"/>
  <sheetViews>
    <sheetView showGridLines="0" workbookViewId="0">
      <selection activeCell="F20" sqref="F20"/>
    </sheetView>
  </sheetViews>
  <sheetFormatPr defaultColWidth="14.453125" defaultRowHeight="15" customHeight="1"/>
  <cols>
    <col min="1" max="1" width="1.54296875" customWidth="1"/>
    <col min="2" max="2" width="66.54296875" customWidth="1"/>
    <col min="3" max="3" width="14.54296875" customWidth="1"/>
    <col min="4" max="7" width="14.453125" customWidth="1"/>
    <col min="8" max="8" width="13.54296875" customWidth="1"/>
    <col min="9" max="9" width="14.453125" customWidth="1"/>
    <col min="10" max="10" width="14.54296875" customWidth="1"/>
    <col min="11" max="11" width="12.54296875" customWidth="1"/>
    <col min="12" max="12" width="29.54296875" customWidth="1"/>
    <col min="13" max="13" width="17.453125" customWidth="1"/>
    <col min="14" max="14" width="6.453125" customWidth="1"/>
    <col min="15" max="16" width="7.54296875" customWidth="1"/>
    <col min="17" max="26" width="8.54296875" customWidth="1"/>
  </cols>
  <sheetData>
    <row r="1" spans="1:26" ht="70.5" customHeight="1">
      <c r="B1" s="189"/>
    </row>
    <row r="2" spans="1:26" ht="18" customHeight="1">
      <c r="B2" s="1404" t="s">
        <v>1461</v>
      </c>
      <c r="C2" s="1279"/>
      <c r="D2" s="1279"/>
      <c r="E2" s="1279"/>
      <c r="F2" s="1279"/>
      <c r="G2" s="1279"/>
      <c r="H2" s="1279"/>
      <c r="I2" s="1279"/>
      <c r="J2" s="1279"/>
      <c r="K2" s="1279"/>
      <c r="L2" s="1279"/>
      <c r="M2" s="34"/>
      <c r="N2" s="34"/>
      <c r="O2" s="34"/>
      <c r="P2" s="34"/>
      <c r="Q2" s="34"/>
      <c r="R2" s="34"/>
      <c r="S2" s="34"/>
      <c r="T2" s="34"/>
      <c r="U2" s="34"/>
      <c r="V2" s="34"/>
      <c r="W2" s="34"/>
      <c r="X2" s="34"/>
      <c r="Y2" s="34"/>
      <c r="Z2" s="34"/>
    </row>
    <row r="3" spans="1:26" ht="11.25" customHeight="1">
      <c r="B3" s="193"/>
      <c r="C3" s="193"/>
      <c r="D3" s="193"/>
      <c r="E3" s="193"/>
      <c r="F3" s="193"/>
      <c r="G3" s="268"/>
      <c r="H3" s="268"/>
      <c r="I3" s="268"/>
      <c r="J3" s="268"/>
      <c r="K3" s="268"/>
      <c r="L3" s="34"/>
      <c r="M3" s="34"/>
      <c r="N3" s="34"/>
      <c r="O3" s="34"/>
      <c r="P3" s="34"/>
      <c r="Q3" s="34"/>
      <c r="R3" s="34"/>
      <c r="S3" s="34"/>
      <c r="T3" s="34"/>
      <c r="U3" s="34"/>
      <c r="V3" s="34"/>
      <c r="W3" s="34"/>
      <c r="X3" s="34"/>
      <c r="Y3" s="34"/>
      <c r="Z3" s="34"/>
    </row>
    <row r="4" spans="1:26" ht="24.5" customHeight="1">
      <c r="B4" s="1651" t="s">
        <v>2403</v>
      </c>
      <c r="C4" s="1279"/>
      <c r="D4" s="1279"/>
      <c r="E4" s="1279"/>
      <c r="F4" s="1279"/>
      <c r="G4" s="1279"/>
      <c r="H4" s="1279"/>
      <c r="I4" s="1279"/>
      <c r="J4" s="1279"/>
      <c r="K4" s="1279"/>
      <c r="L4" s="34"/>
      <c r="M4" s="34"/>
      <c r="N4" s="34"/>
      <c r="O4" s="58"/>
      <c r="P4" s="34"/>
      <c r="Q4" s="34"/>
      <c r="R4" s="34"/>
      <c r="S4" s="34"/>
      <c r="T4" s="34"/>
      <c r="U4" s="34"/>
      <c r="V4" s="34"/>
      <c r="W4" s="34"/>
      <c r="X4" s="34"/>
      <c r="Y4" s="34"/>
      <c r="Z4" s="34"/>
    </row>
    <row r="5" spans="1:26" ht="6.75" customHeight="1">
      <c r="B5" s="908"/>
      <c r="C5" s="908"/>
      <c r="D5" s="908"/>
      <c r="E5" s="908"/>
      <c r="F5" s="908"/>
      <c r="G5" s="908"/>
      <c r="H5" s="908"/>
      <c r="I5" s="908"/>
      <c r="J5" s="908"/>
      <c r="K5" s="908"/>
      <c r="L5" s="194"/>
      <c r="M5" s="34"/>
      <c r="N5" s="34"/>
      <c r="O5" s="34"/>
      <c r="P5" s="58"/>
      <c r="Q5" s="34"/>
      <c r="R5" s="34"/>
      <c r="S5" s="34"/>
      <c r="T5" s="34"/>
      <c r="U5" s="34"/>
      <c r="V5" s="34"/>
      <c r="W5" s="34"/>
      <c r="X5" s="34"/>
      <c r="Y5" s="34"/>
      <c r="Z5" s="34"/>
    </row>
    <row r="6" spans="1:26" ht="17.25" customHeight="1">
      <c r="B6" s="1652" t="s">
        <v>2404</v>
      </c>
      <c r="C6" s="1279"/>
      <c r="D6" s="1279"/>
      <c r="E6" s="1279"/>
      <c r="F6" s="1279"/>
      <c r="G6" s="1279"/>
      <c r="H6" s="1279"/>
      <c r="I6" s="1279"/>
      <c r="J6" s="1279"/>
      <c r="K6" s="1279"/>
      <c r="L6" s="1279"/>
      <c r="M6" s="34"/>
      <c r="N6" s="34"/>
      <c r="O6" s="34"/>
      <c r="P6" s="34"/>
      <c r="Q6" s="34"/>
      <c r="R6" s="34"/>
      <c r="S6" s="34"/>
      <c r="T6" s="34"/>
      <c r="U6" s="34"/>
      <c r="V6" s="34"/>
      <c r="W6" s="34"/>
      <c r="X6" s="34"/>
      <c r="Y6" s="34"/>
      <c r="Z6" s="34"/>
    </row>
    <row r="7" spans="1:26" ht="6" customHeight="1">
      <c r="B7" s="1226"/>
      <c r="C7" s="1227"/>
      <c r="D7" s="1228"/>
      <c r="E7" s="1228"/>
      <c r="F7" s="1228"/>
      <c r="G7" s="1228"/>
      <c r="H7" s="1228"/>
      <c r="I7" s="1228"/>
      <c r="J7" s="1228"/>
      <c r="K7" s="1228"/>
      <c r="L7" s="1228"/>
      <c r="M7" s="34"/>
      <c r="N7" s="34"/>
      <c r="O7" s="34"/>
      <c r="P7" s="34"/>
      <c r="Q7" s="34"/>
      <c r="R7" s="34"/>
      <c r="S7" s="34"/>
      <c r="T7" s="34"/>
      <c r="U7" s="34"/>
      <c r="V7" s="34"/>
      <c r="W7" s="34"/>
      <c r="X7" s="34"/>
      <c r="Y7" s="34"/>
      <c r="Z7" s="34"/>
    </row>
    <row r="8" spans="1:26" ht="16.5">
      <c r="B8" s="1653" t="s">
        <v>2405</v>
      </c>
      <c r="C8" s="1468"/>
      <c r="D8" s="1468"/>
      <c r="E8" s="1468"/>
      <c r="F8" s="1468"/>
      <c r="G8" s="1468"/>
      <c r="H8" s="1468"/>
      <c r="I8" s="1468"/>
      <c r="J8" s="1468"/>
      <c r="K8" s="1468"/>
      <c r="L8" s="1468"/>
      <c r="N8" s="34"/>
      <c r="O8" s="34"/>
      <c r="P8" s="34"/>
      <c r="Q8" s="34"/>
      <c r="R8" s="34"/>
      <c r="S8" s="34"/>
      <c r="T8" s="34"/>
      <c r="U8" s="34"/>
      <c r="V8" s="34"/>
      <c r="W8" s="34"/>
      <c r="X8" s="34"/>
      <c r="Y8" s="34"/>
      <c r="Z8" s="34"/>
    </row>
    <row r="9" spans="1:26" ht="14.25" customHeight="1">
      <c r="B9" s="1654">
        <v>2024</v>
      </c>
      <c r="C9" s="1381"/>
      <c r="D9" s="1381"/>
      <c r="E9" s="1381"/>
      <c r="F9" s="1381"/>
      <c r="G9" s="1381"/>
      <c r="H9" s="1381"/>
      <c r="I9" s="1381"/>
      <c r="J9" s="1381"/>
      <c r="K9" s="1381"/>
      <c r="L9" s="1584"/>
      <c r="N9" s="34"/>
      <c r="O9" s="34"/>
      <c r="P9" s="34"/>
      <c r="Q9" s="34"/>
      <c r="R9" s="34"/>
      <c r="S9" s="34"/>
      <c r="T9" s="34"/>
      <c r="U9" s="34"/>
      <c r="V9" s="34"/>
      <c r="W9" s="34"/>
      <c r="X9" s="34"/>
      <c r="Y9" s="34"/>
      <c r="Z9" s="34"/>
    </row>
    <row r="10" spans="1:26" ht="39">
      <c r="B10" s="1229" t="s">
        <v>1805</v>
      </c>
      <c r="C10" s="973" t="s">
        <v>2406</v>
      </c>
      <c r="D10" s="973" t="s">
        <v>2407</v>
      </c>
      <c r="E10" s="973" t="s">
        <v>2408</v>
      </c>
      <c r="F10" s="973" t="s">
        <v>2409</v>
      </c>
      <c r="G10" s="973" t="s">
        <v>2410</v>
      </c>
      <c r="H10" s="973" t="s">
        <v>2411</v>
      </c>
      <c r="I10" s="973" t="s">
        <v>2412</v>
      </c>
      <c r="J10" s="973" t="s">
        <v>2413</v>
      </c>
      <c r="K10" s="973" t="s">
        <v>2414</v>
      </c>
      <c r="L10" s="877" t="s">
        <v>2415</v>
      </c>
      <c r="N10" s="34"/>
      <c r="O10" s="34"/>
      <c r="P10" s="34"/>
      <c r="Q10" s="34"/>
      <c r="R10" s="34"/>
      <c r="S10" s="34"/>
      <c r="T10" s="34"/>
      <c r="U10" s="34"/>
      <c r="V10" s="34"/>
      <c r="W10" s="34"/>
      <c r="X10" s="34"/>
      <c r="Y10" s="34"/>
      <c r="Z10" s="34"/>
    </row>
    <row r="11" spans="1:26" ht="14.25" customHeight="1">
      <c r="B11" s="1156" t="s">
        <v>2416</v>
      </c>
      <c r="C11" s="1230">
        <v>533</v>
      </c>
      <c r="D11" s="1230" t="s">
        <v>1922</v>
      </c>
      <c r="E11" s="1230">
        <f t="shared" ref="E11:E14" si="0">SUM(C11:D11)</f>
        <v>533</v>
      </c>
      <c r="F11" s="1230">
        <v>-645134</v>
      </c>
      <c r="G11" s="1230" t="s">
        <v>1922</v>
      </c>
      <c r="H11" s="1230" t="s">
        <v>1922</v>
      </c>
      <c r="I11" s="1230">
        <v>503</v>
      </c>
      <c r="J11" s="1230">
        <v>-15843515</v>
      </c>
      <c r="K11" s="1230">
        <v>0</v>
      </c>
      <c r="L11" s="1230">
        <v>19886</v>
      </c>
      <c r="N11" s="34"/>
      <c r="O11" s="34"/>
      <c r="P11" s="34"/>
      <c r="Q11" s="34"/>
      <c r="R11" s="34"/>
      <c r="S11" s="34"/>
      <c r="T11" s="34"/>
      <c r="U11" s="34"/>
      <c r="V11" s="34"/>
      <c r="W11" s="34"/>
      <c r="X11" s="34"/>
      <c r="Y11" s="34"/>
      <c r="Z11" s="34"/>
    </row>
    <row r="12" spans="1:26" ht="14.25" customHeight="1">
      <c r="B12" s="1156" t="s">
        <v>2417</v>
      </c>
      <c r="C12" s="1230">
        <v>151883</v>
      </c>
      <c r="D12" s="1230" t="s">
        <v>1922</v>
      </c>
      <c r="E12" s="1230">
        <f t="shared" si="0"/>
        <v>151883</v>
      </c>
      <c r="F12" s="1230">
        <v>-9991176</v>
      </c>
      <c r="G12" s="1230" t="s">
        <v>1922</v>
      </c>
      <c r="H12" s="1230" t="s">
        <v>1922</v>
      </c>
      <c r="I12" s="1230">
        <v>99451769</v>
      </c>
      <c r="J12" s="1230">
        <v>-82395583</v>
      </c>
      <c r="K12" s="1230">
        <v>21</v>
      </c>
      <c r="L12" s="1230">
        <v>18892190</v>
      </c>
      <c r="N12" s="34"/>
      <c r="O12" s="34"/>
      <c r="P12" s="34"/>
      <c r="Q12" s="34"/>
      <c r="R12" s="34"/>
      <c r="S12" s="34"/>
      <c r="T12" s="34"/>
      <c r="U12" s="34"/>
      <c r="V12" s="34"/>
      <c r="W12" s="34"/>
      <c r="X12" s="34"/>
      <c r="Y12" s="34"/>
      <c r="Z12" s="34"/>
    </row>
    <row r="13" spans="1:26" ht="14.25" customHeight="1">
      <c r="B13" s="1156" t="s">
        <v>2418</v>
      </c>
      <c r="C13" s="1230">
        <v>8143635</v>
      </c>
      <c r="D13" s="1230">
        <v>43347518</v>
      </c>
      <c r="E13" s="1230">
        <f t="shared" si="0"/>
        <v>51491153</v>
      </c>
      <c r="F13" s="1230">
        <v>18872982</v>
      </c>
      <c r="G13" s="1230">
        <v>23122</v>
      </c>
      <c r="H13" s="1230">
        <v>23122</v>
      </c>
      <c r="I13" s="1230">
        <v>217499507</v>
      </c>
      <c r="J13" s="1230">
        <v>44648230</v>
      </c>
      <c r="K13" s="1230">
        <v>1</v>
      </c>
      <c r="L13" s="1230" t="s">
        <v>1922</v>
      </c>
      <c r="N13" s="34"/>
      <c r="O13" s="34"/>
      <c r="P13" s="34"/>
      <c r="Q13" s="34"/>
      <c r="R13" s="34"/>
      <c r="S13" s="34"/>
      <c r="T13" s="34"/>
      <c r="U13" s="34"/>
      <c r="V13" s="34"/>
      <c r="W13" s="34"/>
      <c r="X13" s="34"/>
      <c r="Y13" s="34"/>
      <c r="Z13" s="34"/>
    </row>
    <row r="14" spans="1:26" ht="14.25" customHeight="1">
      <c r="B14" s="1156" t="s">
        <v>2419</v>
      </c>
      <c r="C14" s="1230" t="s">
        <v>1922</v>
      </c>
      <c r="D14" s="1230" t="s">
        <v>1922</v>
      </c>
      <c r="E14" s="1230">
        <f t="shared" si="0"/>
        <v>0</v>
      </c>
      <c r="F14" s="1230" t="s">
        <v>1922</v>
      </c>
      <c r="G14" s="1230" t="s">
        <v>1922</v>
      </c>
      <c r="H14" s="1230" t="s">
        <v>1922</v>
      </c>
      <c r="I14" s="1230">
        <v>2683357</v>
      </c>
      <c r="J14" s="1230" t="s">
        <v>1922</v>
      </c>
      <c r="K14" s="1230" t="s">
        <v>1922</v>
      </c>
      <c r="L14" s="1230">
        <v>2577798</v>
      </c>
      <c r="N14" s="34"/>
      <c r="O14" s="34"/>
      <c r="P14" s="34"/>
      <c r="Q14" s="34"/>
      <c r="R14" s="34"/>
      <c r="S14" s="34"/>
      <c r="T14" s="34"/>
      <c r="U14" s="34"/>
      <c r="V14" s="34"/>
      <c r="W14" s="34"/>
      <c r="X14" s="34"/>
      <c r="Y14" s="34"/>
      <c r="Z14" s="34"/>
    </row>
    <row r="15" spans="1:26" ht="14.25" customHeight="1">
      <c r="A15" s="258"/>
      <c r="B15" s="1156" t="s">
        <v>2420</v>
      </c>
      <c r="C15" s="1230" t="s">
        <v>1922</v>
      </c>
      <c r="D15" s="1230" t="s">
        <v>1922</v>
      </c>
      <c r="E15" s="1230"/>
      <c r="F15" s="1230" t="s">
        <v>1922</v>
      </c>
      <c r="G15" s="1230" t="s">
        <v>1922</v>
      </c>
      <c r="H15" s="1230" t="s">
        <v>1922</v>
      </c>
      <c r="I15" s="1230">
        <v>141</v>
      </c>
      <c r="J15" s="1230" t="s">
        <v>1922</v>
      </c>
      <c r="K15" s="1230" t="s">
        <v>1922</v>
      </c>
      <c r="L15" s="1230" t="s">
        <v>1922</v>
      </c>
      <c r="M15" s="258"/>
      <c r="N15" s="1231"/>
      <c r="O15" s="1231"/>
      <c r="P15" s="1231"/>
      <c r="Q15" s="1231"/>
      <c r="R15" s="1231"/>
      <c r="S15" s="1231"/>
      <c r="T15" s="1231"/>
      <c r="U15" s="1231"/>
      <c r="V15" s="1231"/>
      <c r="W15" s="1231"/>
      <c r="X15" s="1231"/>
      <c r="Y15" s="1231"/>
      <c r="Z15" s="1231"/>
    </row>
    <row r="16" spans="1:26" ht="14.25" customHeight="1">
      <c r="B16" s="1156" t="s">
        <v>2421</v>
      </c>
      <c r="C16" s="1230" t="s">
        <v>1922</v>
      </c>
      <c r="D16" s="1230" t="s">
        <v>1922</v>
      </c>
      <c r="E16" s="1230">
        <f t="shared" ref="E16:E30" si="1">SUM(C16:D16)</f>
        <v>0</v>
      </c>
      <c r="F16" s="1230">
        <v>-122596</v>
      </c>
      <c r="G16" s="1230" t="s">
        <v>1922</v>
      </c>
      <c r="H16" s="1230" t="s">
        <v>1922</v>
      </c>
      <c r="I16" s="1230">
        <v>31887423</v>
      </c>
      <c r="J16" s="1230">
        <v>-339967</v>
      </c>
      <c r="K16" s="1230" t="s">
        <v>1922</v>
      </c>
      <c r="L16" s="1230">
        <v>14241637</v>
      </c>
      <c r="N16" s="34"/>
      <c r="O16" s="34"/>
      <c r="P16" s="34"/>
      <c r="Q16" s="34"/>
      <c r="R16" s="34"/>
      <c r="S16" s="34"/>
      <c r="T16" s="34"/>
      <c r="U16" s="34"/>
      <c r="V16" s="34"/>
      <c r="W16" s="34"/>
      <c r="X16" s="34"/>
      <c r="Y16" s="34"/>
      <c r="Z16" s="34"/>
    </row>
    <row r="17" spans="1:26" ht="14.25" customHeight="1">
      <c r="B17" s="1156" t="s">
        <v>2422</v>
      </c>
      <c r="C17" s="1230" t="s">
        <v>1922</v>
      </c>
      <c r="D17" s="1230" t="s">
        <v>1922</v>
      </c>
      <c r="E17" s="1230">
        <f t="shared" si="1"/>
        <v>0</v>
      </c>
      <c r="F17" s="1230">
        <v>-136</v>
      </c>
      <c r="G17" s="1230" t="s">
        <v>1922</v>
      </c>
      <c r="H17" s="1230" t="s">
        <v>1922</v>
      </c>
      <c r="I17" s="1230">
        <v>7655011</v>
      </c>
      <c r="J17" s="1230">
        <v>-358268</v>
      </c>
      <c r="K17" s="1230" t="s">
        <v>1922</v>
      </c>
      <c r="L17" s="1230" t="s">
        <v>1922</v>
      </c>
      <c r="N17" s="34"/>
      <c r="O17" s="34"/>
      <c r="P17" s="34"/>
      <c r="Q17" s="34"/>
      <c r="R17" s="34"/>
      <c r="S17" s="34"/>
      <c r="T17" s="34"/>
      <c r="U17" s="34"/>
      <c r="V17" s="34"/>
      <c r="W17" s="34"/>
      <c r="X17" s="34"/>
      <c r="Y17" s="34"/>
      <c r="Z17" s="34"/>
    </row>
    <row r="18" spans="1:26" ht="14.25" customHeight="1">
      <c r="B18" s="1156" t="s">
        <v>2423</v>
      </c>
      <c r="C18" s="1230">
        <v>14031395509</v>
      </c>
      <c r="D18" s="1230">
        <v>2255166698</v>
      </c>
      <c r="E18" s="1230">
        <f t="shared" si="1"/>
        <v>16286562207</v>
      </c>
      <c r="F18" s="1230">
        <v>6592755505</v>
      </c>
      <c r="G18" s="1230">
        <v>1627659953</v>
      </c>
      <c r="H18" s="1230">
        <v>1122629092</v>
      </c>
      <c r="I18" s="1230">
        <v>67473475864</v>
      </c>
      <c r="J18" s="1230">
        <v>22234821520</v>
      </c>
      <c r="K18" s="1230">
        <v>4066</v>
      </c>
      <c r="L18" s="1230">
        <v>3877818674</v>
      </c>
      <c r="N18" s="34"/>
      <c r="O18" s="34"/>
      <c r="P18" s="34"/>
      <c r="Q18" s="34"/>
      <c r="R18" s="34"/>
      <c r="S18" s="34"/>
      <c r="T18" s="34"/>
      <c r="U18" s="34"/>
      <c r="V18" s="34"/>
      <c r="W18" s="34"/>
      <c r="X18" s="34"/>
      <c r="Y18" s="34"/>
      <c r="Z18" s="34"/>
    </row>
    <row r="19" spans="1:26" ht="14.25" customHeight="1">
      <c r="B19" s="1156" t="s">
        <v>2424</v>
      </c>
      <c r="C19" s="1230">
        <v>1299462500</v>
      </c>
      <c r="D19" s="1230">
        <v>1293081030</v>
      </c>
      <c r="E19" s="1230">
        <f t="shared" si="1"/>
        <v>2592543530</v>
      </c>
      <c r="F19" s="1230">
        <v>-781477584</v>
      </c>
      <c r="G19" s="1230">
        <v>-11585253</v>
      </c>
      <c r="H19" s="1230">
        <v>21774014</v>
      </c>
      <c r="I19" s="1230">
        <v>8794735865</v>
      </c>
      <c r="J19" s="1230">
        <v>91712381</v>
      </c>
      <c r="K19" s="1230">
        <v>2520</v>
      </c>
      <c r="L19" s="1230">
        <v>11842599811</v>
      </c>
      <c r="N19" s="34"/>
      <c r="O19" s="34"/>
      <c r="P19" s="34"/>
      <c r="Q19" s="34"/>
      <c r="R19" s="34"/>
      <c r="S19" s="34"/>
      <c r="T19" s="34"/>
      <c r="U19" s="34"/>
      <c r="V19" s="34"/>
      <c r="W19" s="34"/>
      <c r="X19" s="34"/>
      <c r="Y19" s="34"/>
      <c r="Z19" s="34"/>
    </row>
    <row r="20" spans="1:26" ht="14.25" customHeight="1">
      <c r="B20" s="1156" t="s">
        <v>2425</v>
      </c>
      <c r="C20" s="1230">
        <v>1357</v>
      </c>
      <c r="D20" s="1230">
        <v>4680093</v>
      </c>
      <c r="E20" s="1230">
        <f t="shared" si="1"/>
        <v>4681450</v>
      </c>
      <c r="F20" s="1230">
        <v>74670</v>
      </c>
      <c r="G20" s="1230">
        <v>3733</v>
      </c>
      <c r="H20" s="1230">
        <v>18900</v>
      </c>
      <c r="I20" s="1230">
        <v>739116</v>
      </c>
      <c r="J20" s="1230">
        <v>3000676</v>
      </c>
      <c r="K20" s="1230">
        <v>9</v>
      </c>
      <c r="L20" s="1230">
        <v>1062443</v>
      </c>
      <c r="N20" s="34"/>
      <c r="O20" s="34"/>
      <c r="P20" s="34"/>
      <c r="Q20" s="34"/>
      <c r="R20" s="34"/>
      <c r="S20" s="34"/>
      <c r="T20" s="34"/>
      <c r="U20" s="34"/>
      <c r="V20" s="34"/>
      <c r="W20" s="34"/>
      <c r="X20" s="34"/>
      <c r="Y20" s="34"/>
      <c r="Z20" s="34"/>
    </row>
    <row r="21" spans="1:26" ht="14.25" customHeight="1">
      <c r="B21" s="1156" t="s">
        <v>2426</v>
      </c>
      <c r="C21" s="1230" t="s">
        <v>1922</v>
      </c>
      <c r="D21" s="1230" t="s">
        <v>1922</v>
      </c>
      <c r="E21" s="1230">
        <f t="shared" si="1"/>
        <v>0</v>
      </c>
      <c r="F21" s="1230" t="s">
        <v>1922</v>
      </c>
      <c r="G21" s="1230" t="s">
        <v>1922</v>
      </c>
      <c r="H21" s="1230" t="s">
        <v>1922</v>
      </c>
      <c r="I21" s="1230">
        <v>4734</v>
      </c>
      <c r="J21" s="1230" t="s">
        <v>1922</v>
      </c>
      <c r="K21" s="1230" t="s">
        <v>1922</v>
      </c>
      <c r="L21" s="1230" t="s">
        <v>1922</v>
      </c>
      <c r="N21" s="34"/>
      <c r="O21" s="34"/>
      <c r="P21" s="34"/>
      <c r="Q21" s="34"/>
      <c r="R21" s="34"/>
      <c r="S21" s="34"/>
      <c r="T21" s="34"/>
      <c r="U21" s="34"/>
      <c r="V21" s="34"/>
      <c r="W21" s="34"/>
      <c r="X21" s="34"/>
      <c r="Y21" s="34"/>
      <c r="Z21" s="34"/>
    </row>
    <row r="22" spans="1:26" ht="14.25" customHeight="1">
      <c r="B22" s="1156" t="s">
        <v>2427</v>
      </c>
      <c r="C22" s="1230" t="s">
        <v>1922</v>
      </c>
      <c r="D22" s="1230" t="s">
        <v>1922</v>
      </c>
      <c r="E22" s="1230">
        <f t="shared" si="1"/>
        <v>0</v>
      </c>
      <c r="F22" s="1230">
        <v>-2130389</v>
      </c>
      <c r="G22" s="1230" t="s">
        <v>1922</v>
      </c>
      <c r="H22" s="1230" t="s">
        <v>1922</v>
      </c>
      <c r="I22" s="1230" t="s">
        <v>1922</v>
      </c>
      <c r="J22" s="1230">
        <v>-60274140</v>
      </c>
      <c r="K22" s="1230">
        <v>6</v>
      </c>
      <c r="L22" s="1230">
        <v>72452</v>
      </c>
      <c r="N22" s="34"/>
      <c r="O22" s="34"/>
      <c r="P22" s="34"/>
      <c r="Q22" s="34"/>
      <c r="R22" s="34"/>
      <c r="S22" s="34"/>
      <c r="T22" s="34"/>
      <c r="U22" s="34"/>
      <c r="V22" s="34"/>
      <c r="W22" s="34"/>
      <c r="X22" s="34"/>
      <c r="Y22" s="34"/>
      <c r="Z22" s="34"/>
    </row>
    <row r="23" spans="1:26" ht="14.25" customHeight="1">
      <c r="B23" s="1156" t="s">
        <v>2428</v>
      </c>
      <c r="C23" s="1230" t="s">
        <v>1922</v>
      </c>
      <c r="D23" s="1230">
        <v>2551</v>
      </c>
      <c r="E23" s="1230">
        <f t="shared" si="1"/>
        <v>2551</v>
      </c>
      <c r="F23" s="1230">
        <v>-24292</v>
      </c>
      <c r="G23" s="1230" t="s">
        <v>1922</v>
      </c>
      <c r="H23" s="1230" t="s">
        <v>1922</v>
      </c>
      <c r="I23" s="1230" t="s">
        <v>1922</v>
      </c>
      <c r="J23" s="1230">
        <v>462373</v>
      </c>
      <c r="K23" s="1230" t="s">
        <v>1922</v>
      </c>
      <c r="L23" s="1230" t="s">
        <v>1922</v>
      </c>
      <c r="N23" s="34"/>
      <c r="O23" s="34"/>
      <c r="P23" s="34"/>
      <c r="Q23" s="34"/>
      <c r="R23" s="34"/>
      <c r="S23" s="34"/>
      <c r="T23" s="34"/>
      <c r="U23" s="34"/>
      <c r="V23" s="34"/>
      <c r="W23" s="34"/>
      <c r="X23" s="34"/>
      <c r="Y23" s="34"/>
      <c r="Z23" s="34"/>
    </row>
    <row r="24" spans="1:26" ht="14.25" customHeight="1">
      <c r="B24" s="1156" t="s">
        <v>2429</v>
      </c>
      <c r="C24" s="1230">
        <v>1132529</v>
      </c>
      <c r="D24" s="1230" t="s">
        <v>1922</v>
      </c>
      <c r="E24" s="1230">
        <f t="shared" si="1"/>
        <v>1132529</v>
      </c>
      <c r="F24" s="1230">
        <v>-5078595</v>
      </c>
      <c r="G24" s="1230" t="s">
        <v>1922</v>
      </c>
      <c r="H24" s="1230" t="s">
        <v>1922</v>
      </c>
      <c r="I24" s="1230">
        <v>521806548</v>
      </c>
      <c r="J24" s="1230">
        <v>-192375409</v>
      </c>
      <c r="K24" s="1230">
        <v>4</v>
      </c>
      <c r="L24" s="1230">
        <v>194669732</v>
      </c>
      <c r="N24" s="34"/>
      <c r="O24" s="34"/>
      <c r="P24" s="34"/>
      <c r="Q24" s="34"/>
      <c r="R24" s="34"/>
      <c r="S24" s="34"/>
      <c r="T24" s="34"/>
      <c r="U24" s="34"/>
      <c r="V24" s="34"/>
      <c r="W24" s="34"/>
      <c r="X24" s="34"/>
      <c r="Y24" s="34"/>
      <c r="Z24" s="34"/>
    </row>
    <row r="25" spans="1:26" ht="14.25" customHeight="1">
      <c r="B25" s="1156" t="s">
        <v>2430</v>
      </c>
      <c r="C25" s="1230" t="s">
        <v>1922</v>
      </c>
      <c r="D25" s="1230">
        <v>5873283</v>
      </c>
      <c r="E25" s="1230">
        <f t="shared" si="1"/>
        <v>5873283</v>
      </c>
      <c r="F25" s="1230">
        <v>279681</v>
      </c>
      <c r="G25" s="1230">
        <v>249272</v>
      </c>
      <c r="H25" s="1230">
        <v>159889</v>
      </c>
      <c r="I25" s="1230">
        <v>2100482</v>
      </c>
      <c r="J25" s="1230">
        <v>438269</v>
      </c>
      <c r="K25" s="1230">
        <v>5</v>
      </c>
      <c r="L25" s="1230">
        <v>1499720</v>
      </c>
      <c r="N25" s="34"/>
      <c r="O25" s="34"/>
      <c r="P25" s="34"/>
      <c r="Q25" s="34"/>
      <c r="R25" s="34"/>
      <c r="S25" s="34"/>
      <c r="T25" s="34"/>
      <c r="U25" s="34"/>
      <c r="V25" s="34"/>
      <c r="W25" s="34"/>
      <c r="X25" s="34"/>
      <c r="Y25" s="34"/>
      <c r="Z25" s="34"/>
    </row>
    <row r="26" spans="1:26" ht="14.25" customHeight="1">
      <c r="B26" s="1156" t="s">
        <v>2431</v>
      </c>
      <c r="C26" s="1230" t="s">
        <v>1922</v>
      </c>
      <c r="D26" s="1230" t="s">
        <v>1922</v>
      </c>
      <c r="E26" s="1230">
        <f t="shared" si="1"/>
        <v>0</v>
      </c>
      <c r="F26" s="1230">
        <v>-62135</v>
      </c>
      <c r="G26" s="1230" t="s">
        <v>1922</v>
      </c>
      <c r="H26" s="1230" t="s">
        <v>1922</v>
      </c>
      <c r="I26" s="1230" t="s">
        <v>1922</v>
      </c>
      <c r="J26" s="1230">
        <v>-20452358</v>
      </c>
      <c r="K26" s="1230" t="s">
        <v>1922</v>
      </c>
      <c r="L26" s="1230" t="s">
        <v>1922</v>
      </c>
      <c r="N26" s="34"/>
      <c r="O26" s="34"/>
      <c r="P26" s="34"/>
      <c r="Q26" s="34"/>
      <c r="R26" s="34"/>
      <c r="S26" s="34"/>
      <c r="T26" s="34"/>
      <c r="U26" s="34"/>
      <c r="V26" s="34"/>
      <c r="W26" s="34"/>
      <c r="X26" s="34"/>
      <c r="Y26" s="34"/>
      <c r="Z26" s="34"/>
    </row>
    <row r="27" spans="1:26" ht="14.25" customHeight="1">
      <c r="B27" s="1156" t="s">
        <v>2432</v>
      </c>
      <c r="C27" s="1230" t="s">
        <v>1922</v>
      </c>
      <c r="D27" s="1230" t="s">
        <v>1922</v>
      </c>
      <c r="E27" s="1230">
        <f t="shared" si="1"/>
        <v>0</v>
      </c>
      <c r="F27" s="1230" t="s">
        <v>1922</v>
      </c>
      <c r="G27" s="1230" t="s">
        <v>1922</v>
      </c>
      <c r="H27" s="1230" t="s">
        <v>1922</v>
      </c>
      <c r="I27" s="1230">
        <v>3812838</v>
      </c>
      <c r="J27" s="1230">
        <v>-4175111</v>
      </c>
      <c r="K27" s="1230" t="s">
        <v>1922</v>
      </c>
      <c r="L27" s="1230" t="s">
        <v>1922</v>
      </c>
      <c r="N27" s="34"/>
      <c r="O27" s="34"/>
      <c r="P27" s="34"/>
      <c r="Q27" s="34"/>
      <c r="R27" s="34"/>
      <c r="S27" s="34"/>
      <c r="T27" s="34"/>
      <c r="U27" s="34"/>
      <c r="V27" s="34"/>
      <c r="W27" s="34"/>
      <c r="X27" s="34"/>
      <c r="Y27" s="34"/>
      <c r="Z27" s="34"/>
    </row>
    <row r="28" spans="1:26" ht="14.25" customHeight="1">
      <c r="B28" s="1156" t="s">
        <v>2433</v>
      </c>
      <c r="C28" s="1230">
        <v>1428228567</v>
      </c>
      <c r="D28" s="1230" t="s">
        <v>1922</v>
      </c>
      <c r="E28" s="1230">
        <f t="shared" si="1"/>
        <v>1428228567</v>
      </c>
      <c r="F28" s="1230">
        <v>726911374</v>
      </c>
      <c r="G28" s="1230">
        <v>113178022</v>
      </c>
      <c r="H28" s="1230">
        <v>278443831</v>
      </c>
      <c r="I28" s="1230">
        <v>1020176693</v>
      </c>
      <c r="J28" s="1230">
        <v>958253153</v>
      </c>
      <c r="K28" s="1230">
        <v>1007</v>
      </c>
      <c r="L28" s="1230">
        <v>2331556178</v>
      </c>
      <c r="N28" s="34"/>
      <c r="O28" s="34"/>
      <c r="P28" s="34"/>
      <c r="Q28" s="34"/>
      <c r="R28" s="34"/>
      <c r="S28" s="34"/>
      <c r="T28" s="34"/>
      <c r="U28" s="34"/>
      <c r="V28" s="34"/>
      <c r="W28" s="34"/>
      <c r="X28" s="34"/>
      <c r="Y28" s="34"/>
      <c r="Z28" s="34"/>
    </row>
    <row r="29" spans="1:26" ht="14.25" customHeight="1">
      <c r="B29" s="1156" t="s">
        <v>2434</v>
      </c>
      <c r="C29" s="1230">
        <v>3878397</v>
      </c>
      <c r="D29" s="1230" t="s">
        <v>1922</v>
      </c>
      <c r="E29" s="1230">
        <f t="shared" si="1"/>
        <v>3878397</v>
      </c>
      <c r="F29" s="1230">
        <v>3110515</v>
      </c>
      <c r="G29" s="1230">
        <v>379387</v>
      </c>
      <c r="H29" s="1230">
        <v>692104</v>
      </c>
      <c r="I29" s="1230">
        <v>7531173</v>
      </c>
      <c r="J29" s="1230">
        <v>14267362</v>
      </c>
      <c r="K29" s="1230">
        <v>23</v>
      </c>
      <c r="L29" s="1230">
        <v>10706329</v>
      </c>
      <c r="N29" s="34"/>
      <c r="O29" s="34"/>
      <c r="P29" s="34"/>
      <c r="Q29" s="34"/>
      <c r="R29" s="34"/>
      <c r="S29" s="34"/>
      <c r="T29" s="34"/>
      <c r="U29" s="34"/>
      <c r="V29" s="34"/>
      <c r="W29" s="34"/>
      <c r="X29" s="34"/>
      <c r="Y29" s="34"/>
      <c r="Z29" s="34"/>
    </row>
    <row r="30" spans="1:26" ht="14.25" customHeight="1">
      <c r="B30" s="1156" t="s">
        <v>2435</v>
      </c>
      <c r="C30" s="1230">
        <v>2714821500</v>
      </c>
      <c r="D30" s="1230">
        <v>550770033</v>
      </c>
      <c r="E30" s="1230">
        <f t="shared" si="1"/>
        <v>3265591533</v>
      </c>
      <c r="F30" s="1230">
        <v>542786292</v>
      </c>
      <c r="G30" s="1230">
        <v>84894205</v>
      </c>
      <c r="H30" s="1230">
        <v>143218069</v>
      </c>
      <c r="I30" s="1230">
        <v>1959869049</v>
      </c>
      <c r="J30" s="1230">
        <v>1529392643</v>
      </c>
      <c r="K30" s="1230">
        <v>853</v>
      </c>
      <c r="L30" s="1230">
        <v>2735102833</v>
      </c>
      <c r="N30" s="34"/>
      <c r="O30" s="34"/>
      <c r="P30" s="34"/>
      <c r="Q30" s="34"/>
      <c r="R30" s="34"/>
      <c r="S30" s="34"/>
      <c r="T30" s="34"/>
      <c r="U30" s="34"/>
      <c r="V30" s="34"/>
      <c r="W30" s="34"/>
      <c r="X30" s="34"/>
      <c r="Y30" s="34"/>
      <c r="Z30" s="34"/>
    </row>
    <row r="31" spans="1:26" ht="14.25" customHeight="1">
      <c r="A31" s="258"/>
      <c r="B31" s="1232" t="s">
        <v>2436</v>
      </c>
      <c r="C31" s="1233" t="s">
        <v>1922</v>
      </c>
      <c r="D31" s="1233" t="s">
        <v>1922</v>
      </c>
      <c r="E31" s="1230"/>
      <c r="F31" s="1233" t="s">
        <v>1922</v>
      </c>
      <c r="G31" s="1233" t="s">
        <v>1922</v>
      </c>
      <c r="H31" s="1233" t="s">
        <v>1922</v>
      </c>
      <c r="I31" s="1233" t="s">
        <v>1922</v>
      </c>
      <c r="J31" s="1233" t="s">
        <v>1922</v>
      </c>
      <c r="K31" s="1233" t="s">
        <v>1922</v>
      </c>
      <c r="L31" s="1233" t="s">
        <v>1922</v>
      </c>
      <c r="M31" s="258"/>
      <c r="N31" s="1231"/>
      <c r="O31" s="1231"/>
      <c r="P31" s="1231"/>
      <c r="Q31" s="1231"/>
      <c r="R31" s="1231"/>
      <c r="S31" s="1231"/>
      <c r="T31" s="1231"/>
      <c r="U31" s="1231"/>
      <c r="V31" s="1231"/>
      <c r="W31" s="1231"/>
      <c r="X31" s="1231"/>
      <c r="Y31" s="1231"/>
      <c r="Z31" s="1231"/>
    </row>
    <row r="32" spans="1:26" ht="14.25" customHeight="1">
      <c r="B32" s="1234" t="s">
        <v>1206</v>
      </c>
      <c r="C32" s="1235">
        <f t="shared" ref="C32:D32" si="2">SUM(C11:C31)</f>
        <v>19487216410</v>
      </c>
      <c r="D32" s="1235">
        <f t="shared" si="2"/>
        <v>4152921206</v>
      </c>
      <c r="E32" s="1236">
        <f>SUM(C32:D32)</f>
        <v>23640137616</v>
      </c>
      <c r="F32" s="1235">
        <f t="shared" ref="F32:L32" si="3">SUM(F11:F31)</f>
        <v>7085258982</v>
      </c>
      <c r="G32" s="1235">
        <f t="shared" si="3"/>
        <v>1814802441</v>
      </c>
      <c r="H32" s="1235">
        <f t="shared" si="3"/>
        <v>1566959021</v>
      </c>
      <c r="I32" s="1235">
        <f t="shared" si="3"/>
        <v>80143430073</v>
      </c>
      <c r="J32" s="1235">
        <f t="shared" si="3"/>
        <v>24500782256</v>
      </c>
      <c r="K32" s="1235">
        <f t="shared" si="3"/>
        <v>8515</v>
      </c>
      <c r="L32" s="1235">
        <f t="shared" si="3"/>
        <v>21030819683</v>
      </c>
      <c r="N32" s="34"/>
      <c r="O32" s="34"/>
      <c r="P32" s="34"/>
      <c r="Q32" s="34"/>
      <c r="R32" s="34"/>
      <c r="S32" s="34"/>
      <c r="T32" s="34"/>
      <c r="U32" s="34"/>
      <c r="V32" s="34"/>
      <c r="W32" s="34"/>
      <c r="X32" s="34"/>
      <c r="Y32" s="34"/>
      <c r="Z32" s="34"/>
    </row>
    <row r="33" spans="1:26" ht="24.75" customHeight="1">
      <c r="B33" s="1348" t="s">
        <v>2437</v>
      </c>
      <c r="C33" s="1279"/>
      <c r="D33" s="1279"/>
      <c r="E33" s="1279"/>
      <c r="F33" s="1279"/>
      <c r="G33" s="1279"/>
      <c r="H33" s="1279"/>
      <c r="I33" s="1279"/>
      <c r="J33" s="1279"/>
      <c r="K33" s="1279"/>
      <c r="L33" s="1279"/>
      <c r="M33" s="53"/>
      <c r="N33" s="53"/>
      <c r="O33" s="53"/>
      <c r="P33" s="53"/>
      <c r="Q33" s="53"/>
      <c r="R33" s="53"/>
      <c r="S33" s="53"/>
      <c r="T33" s="53"/>
      <c r="U33" s="53"/>
      <c r="V33" s="53"/>
      <c r="W33" s="53"/>
      <c r="X33" s="53"/>
      <c r="Y33" s="53"/>
      <c r="Z33" s="53"/>
    </row>
    <row r="34" spans="1:26" ht="14.25" customHeight="1">
      <c r="B34" s="1353" t="s">
        <v>2438</v>
      </c>
      <c r="C34" s="1279"/>
      <c r="D34" s="1279"/>
      <c r="E34" s="1279"/>
      <c r="F34" s="1279"/>
      <c r="G34" s="1279"/>
      <c r="H34" s="1279"/>
      <c r="I34" s="1279"/>
      <c r="J34" s="1279"/>
      <c r="K34" s="1279"/>
      <c r="L34" s="1279"/>
      <c r="M34" s="53"/>
      <c r="N34" s="53"/>
      <c r="O34" s="53"/>
      <c r="P34" s="53"/>
      <c r="Q34" s="53"/>
      <c r="R34" s="53"/>
      <c r="S34" s="53"/>
      <c r="T34" s="53"/>
      <c r="U34" s="53"/>
      <c r="V34" s="53"/>
      <c r="W34" s="53"/>
      <c r="X34" s="53"/>
      <c r="Y34" s="53"/>
      <c r="Z34" s="53"/>
    </row>
    <row r="35" spans="1:26" ht="14.25" customHeight="1">
      <c r="B35" s="1353" t="s">
        <v>2439</v>
      </c>
      <c r="C35" s="1279"/>
      <c r="D35" s="1279"/>
      <c r="E35" s="1279"/>
      <c r="F35" s="1279"/>
      <c r="G35" s="1279"/>
      <c r="H35" s="1279"/>
      <c r="I35" s="1279"/>
      <c r="J35" s="1279"/>
      <c r="K35" s="1279"/>
      <c r="L35" s="1279"/>
      <c r="M35" s="53"/>
      <c r="N35" s="53"/>
      <c r="O35" s="53"/>
      <c r="P35" s="53"/>
      <c r="Q35" s="53"/>
      <c r="R35" s="53"/>
      <c r="S35" s="53"/>
      <c r="T35" s="53"/>
      <c r="U35" s="53"/>
      <c r="V35" s="53"/>
      <c r="W35" s="53"/>
      <c r="X35" s="53"/>
      <c r="Y35" s="53"/>
      <c r="Z35" s="53"/>
    </row>
    <row r="36" spans="1:26" ht="21" customHeight="1">
      <c r="B36" s="1353" t="s">
        <v>2440</v>
      </c>
      <c r="C36" s="1279"/>
      <c r="D36" s="1279"/>
      <c r="E36" s="1279"/>
      <c r="F36" s="1279"/>
      <c r="G36" s="1279"/>
      <c r="H36" s="1279"/>
      <c r="I36" s="1279"/>
      <c r="J36" s="1279"/>
      <c r="K36" s="1279"/>
      <c r="L36" s="1279"/>
      <c r="M36" s="53"/>
      <c r="N36" s="53"/>
      <c r="O36" s="53"/>
      <c r="P36" s="53"/>
      <c r="Q36" s="53"/>
      <c r="R36" s="53"/>
      <c r="S36" s="53"/>
      <c r="T36" s="53"/>
      <c r="U36" s="53"/>
      <c r="V36" s="53"/>
      <c r="W36" s="53"/>
      <c r="X36" s="53"/>
      <c r="Y36" s="53"/>
      <c r="Z36" s="53"/>
    </row>
    <row r="37" spans="1:26" ht="21.75" customHeight="1">
      <c r="B37" s="1353" t="s">
        <v>2441</v>
      </c>
      <c r="C37" s="1279"/>
      <c r="D37" s="1279"/>
      <c r="E37" s="1279"/>
      <c r="F37" s="1279"/>
      <c r="G37" s="1279"/>
      <c r="H37" s="1279"/>
      <c r="I37" s="1279"/>
      <c r="J37" s="1279"/>
      <c r="K37" s="1279"/>
      <c r="L37" s="1279"/>
      <c r="M37" s="53"/>
      <c r="N37" s="53"/>
      <c r="O37" s="53"/>
      <c r="P37" s="53"/>
      <c r="Q37" s="53"/>
      <c r="R37" s="53"/>
      <c r="S37" s="53"/>
      <c r="T37" s="53"/>
      <c r="U37" s="53"/>
      <c r="V37" s="53"/>
      <c r="W37" s="53"/>
      <c r="X37" s="53"/>
      <c r="Y37" s="53"/>
      <c r="Z37" s="53"/>
    </row>
    <row r="38" spans="1:26" ht="14.25" customHeight="1">
      <c r="B38" s="1353" t="s">
        <v>2442</v>
      </c>
      <c r="C38" s="1279"/>
      <c r="D38" s="1279"/>
      <c r="E38" s="1279"/>
      <c r="F38" s="1279"/>
      <c r="G38" s="1279"/>
      <c r="H38" s="1279"/>
      <c r="I38" s="1279"/>
      <c r="J38" s="1279"/>
      <c r="K38" s="1279"/>
      <c r="L38" s="1279"/>
      <c r="M38" s="53"/>
      <c r="N38" s="53"/>
      <c r="O38" s="53"/>
      <c r="P38" s="53"/>
      <c r="Q38" s="53"/>
      <c r="R38" s="53"/>
      <c r="S38" s="53"/>
      <c r="T38" s="53"/>
      <c r="U38" s="53"/>
      <c r="V38" s="53"/>
      <c r="W38" s="53"/>
      <c r="X38" s="53"/>
      <c r="Y38" s="53"/>
      <c r="Z38" s="53"/>
    </row>
    <row r="39" spans="1:26" ht="14.25" customHeight="1">
      <c r="B39" s="1353" t="s">
        <v>2443</v>
      </c>
      <c r="C39" s="1279"/>
      <c r="D39" s="1279"/>
      <c r="E39" s="1279"/>
      <c r="F39" s="1279"/>
      <c r="G39" s="1279"/>
      <c r="H39" s="1279"/>
      <c r="I39" s="1279"/>
      <c r="J39" s="1279"/>
      <c r="K39" s="1279"/>
      <c r="L39" s="1279"/>
      <c r="M39" s="53"/>
      <c r="N39" s="53"/>
      <c r="O39" s="53"/>
      <c r="P39" s="53"/>
      <c r="Q39" s="53"/>
      <c r="R39" s="53"/>
      <c r="S39" s="53"/>
      <c r="T39" s="53"/>
      <c r="U39" s="53"/>
      <c r="V39" s="53"/>
      <c r="W39" s="53"/>
      <c r="X39" s="53"/>
      <c r="Y39" s="53"/>
      <c r="Z39" s="53"/>
    </row>
    <row r="40" spans="1:26" ht="14.25" customHeight="1">
      <c r="B40" s="1353" t="s">
        <v>2444</v>
      </c>
      <c r="C40" s="1279"/>
      <c r="D40" s="1279"/>
      <c r="E40" s="1279"/>
      <c r="F40" s="1279"/>
      <c r="G40" s="1279"/>
      <c r="H40" s="1279"/>
      <c r="I40" s="1279"/>
      <c r="J40" s="1279"/>
      <c r="K40" s="1279"/>
      <c r="L40" s="1279"/>
      <c r="M40" s="53"/>
      <c r="N40" s="53"/>
      <c r="O40" s="53"/>
      <c r="P40" s="53"/>
      <c r="Q40" s="53"/>
      <c r="R40" s="53"/>
      <c r="S40" s="53"/>
      <c r="T40" s="53"/>
      <c r="U40" s="53"/>
      <c r="V40" s="53"/>
      <c r="W40" s="53"/>
      <c r="X40" s="53"/>
      <c r="Y40" s="53"/>
      <c r="Z40" s="53"/>
    </row>
    <row r="41" spans="1:26" ht="14.25" customHeight="1">
      <c r="B41" s="1353" t="s">
        <v>2445</v>
      </c>
      <c r="C41" s="1279"/>
      <c r="D41" s="1279"/>
      <c r="E41" s="1279"/>
      <c r="F41" s="1279"/>
      <c r="G41" s="1279"/>
      <c r="H41" s="1279"/>
      <c r="I41" s="1279"/>
      <c r="J41" s="1279"/>
      <c r="K41" s="1279"/>
      <c r="L41" s="1279"/>
      <c r="M41" s="53"/>
      <c r="N41" s="53"/>
      <c r="O41" s="53"/>
      <c r="P41" s="53"/>
      <c r="Q41" s="53"/>
      <c r="R41" s="53"/>
      <c r="S41" s="53"/>
      <c r="T41" s="53"/>
      <c r="U41" s="53"/>
      <c r="V41" s="53"/>
      <c r="W41" s="53"/>
      <c r="X41" s="53"/>
      <c r="Y41" s="53"/>
      <c r="Z41" s="53"/>
    </row>
    <row r="42" spans="1:26" ht="14.25" customHeight="1">
      <c r="B42" s="1353" t="s">
        <v>2446</v>
      </c>
      <c r="C42" s="1279"/>
      <c r="D42" s="1279"/>
      <c r="E42" s="1279"/>
      <c r="F42" s="1279"/>
      <c r="G42" s="1279"/>
      <c r="H42" s="1279"/>
      <c r="I42" s="1279"/>
      <c r="J42" s="1279"/>
      <c r="K42" s="1279"/>
      <c r="L42" s="1279"/>
      <c r="M42" s="53"/>
      <c r="N42" s="53"/>
      <c r="O42" s="53"/>
      <c r="P42" s="53"/>
      <c r="Q42" s="53"/>
      <c r="R42" s="53"/>
      <c r="S42" s="53"/>
      <c r="T42" s="53"/>
      <c r="U42" s="53"/>
      <c r="V42" s="53"/>
      <c r="W42" s="53"/>
      <c r="X42" s="53"/>
      <c r="Y42" s="53"/>
      <c r="Z42" s="53"/>
    </row>
    <row r="43" spans="1:26" ht="9" customHeight="1">
      <c r="B43" s="266"/>
      <c r="C43" s="266"/>
      <c r="D43" s="266"/>
      <c r="E43" s="266"/>
      <c r="F43" s="266"/>
      <c r="G43" s="266"/>
      <c r="H43" s="266"/>
      <c r="I43" s="266"/>
      <c r="J43" s="266"/>
      <c r="K43" s="266"/>
      <c r="L43" s="266"/>
      <c r="M43" s="53"/>
      <c r="N43" s="53"/>
      <c r="O43" s="53"/>
      <c r="P43" s="53"/>
      <c r="Q43" s="53"/>
      <c r="R43" s="53"/>
      <c r="S43" s="53"/>
      <c r="T43" s="53"/>
      <c r="U43" s="53"/>
      <c r="V43" s="53"/>
      <c r="W43" s="53"/>
      <c r="X43" s="53"/>
      <c r="Y43" s="53"/>
      <c r="Z43" s="53"/>
    </row>
    <row r="44" spans="1:26" ht="14.25" customHeight="1">
      <c r="B44" s="1643" t="s">
        <v>2447</v>
      </c>
      <c r="C44" s="1279"/>
      <c r="D44" s="1279"/>
      <c r="E44" s="1279"/>
      <c r="F44" s="1279"/>
      <c r="G44" s="1279"/>
      <c r="H44" s="1279"/>
      <c r="I44" s="1279"/>
      <c r="J44" s="266"/>
      <c r="K44" s="266"/>
      <c r="L44" s="266"/>
      <c r="M44" s="53"/>
      <c r="N44" s="53"/>
      <c r="O44" s="53"/>
      <c r="P44" s="53"/>
      <c r="Q44" s="53"/>
      <c r="R44" s="53"/>
      <c r="S44" s="53"/>
      <c r="T44" s="53"/>
      <c r="U44" s="53"/>
      <c r="V44" s="53"/>
      <c r="W44" s="53"/>
      <c r="X44" s="53"/>
      <c r="Y44" s="53"/>
      <c r="Z44" s="53"/>
    </row>
    <row r="45" spans="1:26" ht="14.25" customHeight="1">
      <c r="B45" s="1644" t="s">
        <v>2448</v>
      </c>
      <c r="C45" s="1381"/>
      <c r="D45" s="1381"/>
      <c r="E45" s="1381"/>
      <c r="F45" s="1381"/>
      <c r="G45" s="1381"/>
      <c r="H45" s="1381"/>
      <c r="I45" s="1382"/>
      <c r="J45" s="266"/>
      <c r="K45" s="266"/>
      <c r="L45" s="266"/>
      <c r="M45" s="53"/>
      <c r="N45" s="53"/>
      <c r="O45" s="53"/>
      <c r="P45" s="53"/>
      <c r="Q45" s="53"/>
      <c r="R45" s="53"/>
      <c r="S45" s="53"/>
      <c r="T45" s="53"/>
      <c r="U45" s="53"/>
      <c r="V45" s="53"/>
      <c r="W45" s="53"/>
      <c r="X45" s="53"/>
      <c r="Y45" s="53"/>
      <c r="Z45" s="53"/>
    </row>
    <row r="46" spans="1:26" ht="14.5">
      <c r="B46" s="914"/>
      <c r="C46" s="1237" t="s">
        <v>1433</v>
      </c>
      <c r="D46" s="1237" t="s">
        <v>1816</v>
      </c>
      <c r="E46" s="1237" t="s">
        <v>1482</v>
      </c>
      <c r="F46" s="1237" t="s">
        <v>1813</v>
      </c>
      <c r="G46" s="1237" t="s">
        <v>2449</v>
      </c>
      <c r="H46" s="1237" t="s">
        <v>1357</v>
      </c>
      <c r="I46" s="1238" t="s">
        <v>1206</v>
      </c>
      <c r="J46" s="266"/>
      <c r="K46" s="266"/>
      <c r="L46" s="266"/>
      <c r="M46" s="53"/>
      <c r="N46" s="53"/>
      <c r="O46" s="53"/>
      <c r="P46" s="53"/>
      <c r="Q46" s="53"/>
      <c r="R46" s="53"/>
      <c r="S46" s="53"/>
      <c r="T46" s="53"/>
      <c r="U46" s="53"/>
      <c r="V46" s="53"/>
      <c r="W46" s="53"/>
      <c r="X46" s="53"/>
      <c r="Y46" s="53"/>
      <c r="Z46" s="53"/>
    </row>
    <row r="47" spans="1:26" ht="14.25" customHeight="1">
      <c r="A47" s="258"/>
      <c r="B47" s="200" t="s">
        <v>2450</v>
      </c>
      <c r="C47" s="1239">
        <v>-571</v>
      </c>
      <c r="D47" s="1239">
        <v>608</v>
      </c>
      <c r="E47" s="1239">
        <v>-1434</v>
      </c>
      <c r="F47" s="1239">
        <v>672</v>
      </c>
      <c r="G47" s="1239">
        <v>5</v>
      </c>
      <c r="H47" s="1239">
        <v>2</v>
      </c>
      <c r="I47" s="1240">
        <f t="shared" ref="I47:I65" si="4">SUM(C47:H47)</f>
        <v>-718</v>
      </c>
      <c r="J47" s="1241"/>
      <c r="K47" s="1241"/>
      <c r="L47" s="1241"/>
      <c r="M47" s="1242"/>
      <c r="N47" s="1242"/>
      <c r="O47" s="1242"/>
      <c r="P47" s="1242"/>
      <c r="Q47" s="1242"/>
      <c r="R47" s="1242"/>
      <c r="S47" s="1242"/>
      <c r="T47" s="1242"/>
      <c r="U47" s="1242"/>
      <c r="V47" s="1242"/>
      <c r="W47" s="1242"/>
      <c r="X47" s="1242"/>
      <c r="Y47" s="1242"/>
      <c r="Z47" s="1242"/>
    </row>
    <row r="48" spans="1:26" ht="14.25" customHeight="1">
      <c r="B48" s="640" t="s">
        <v>2451</v>
      </c>
      <c r="C48" s="1243">
        <v>1631</v>
      </c>
      <c r="D48" s="1243"/>
      <c r="E48" s="1243"/>
      <c r="F48" s="1243"/>
      <c r="G48" s="1243"/>
      <c r="H48" s="1243"/>
      <c r="I48" s="1244">
        <f t="shared" si="4"/>
        <v>1631</v>
      </c>
      <c r="J48" s="266"/>
      <c r="K48" s="266"/>
      <c r="L48" s="266"/>
      <c r="M48" s="53"/>
      <c r="N48" s="53"/>
      <c r="O48" s="53"/>
      <c r="P48" s="53"/>
      <c r="Q48" s="53"/>
      <c r="R48" s="53"/>
      <c r="S48" s="53"/>
      <c r="T48" s="53"/>
      <c r="U48" s="53"/>
      <c r="V48" s="53"/>
      <c r="W48" s="53"/>
      <c r="X48" s="53"/>
      <c r="Y48" s="53"/>
      <c r="Z48" s="53"/>
    </row>
    <row r="49" spans="2:26" ht="14.25" customHeight="1">
      <c r="B49" s="640" t="s">
        <v>2452</v>
      </c>
      <c r="C49" s="1243">
        <v>978</v>
      </c>
      <c r="D49" s="1243"/>
      <c r="E49" s="1243"/>
      <c r="F49" s="1243"/>
      <c r="G49" s="1243"/>
      <c r="H49" s="1243"/>
      <c r="I49" s="1244">
        <f t="shared" si="4"/>
        <v>978</v>
      </c>
      <c r="J49" s="266"/>
      <c r="K49" s="266"/>
      <c r="L49" s="266"/>
      <c r="M49" s="53"/>
      <c r="N49" s="53"/>
      <c r="O49" s="53"/>
      <c r="P49" s="53"/>
      <c r="Q49" s="53"/>
      <c r="R49" s="53"/>
      <c r="S49" s="53"/>
      <c r="T49" s="53"/>
      <c r="U49" s="53"/>
      <c r="V49" s="53"/>
      <c r="W49" s="53"/>
      <c r="X49" s="53"/>
      <c r="Y49" s="53"/>
      <c r="Z49" s="53"/>
    </row>
    <row r="50" spans="2:26" ht="14.25" customHeight="1">
      <c r="B50" s="640" t="s">
        <v>2453</v>
      </c>
      <c r="C50" s="1245">
        <f t="shared" ref="C50:H50" si="5">SUM(C47:C49)</f>
        <v>2038</v>
      </c>
      <c r="D50" s="1245">
        <f t="shared" si="5"/>
        <v>608</v>
      </c>
      <c r="E50" s="1245">
        <f t="shared" si="5"/>
        <v>-1434</v>
      </c>
      <c r="F50" s="1245">
        <f t="shared" si="5"/>
        <v>672</v>
      </c>
      <c r="G50" s="1245">
        <f t="shared" si="5"/>
        <v>5</v>
      </c>
      <c r="H50" s="1245">
        <f t="shared" si="5"/>
        <v>2</v>
      </c>
      <c r="I50" s="1244">
        <f t="shared" si="4"/>
        <v>1891</v>
      </c>
      <c r="J50" s="266"/>
      <c r="K50" s="266"/>
      <c r="L50" s="266"/>
      <c r="M50" s="53"/>
      <c r="N50" s="53"/>
      <c r="O50" s="53"/>
      <c r="P50" s="53"/>
      <c r="Q50" s="53"/>
      <c r="R50" s="53"/>
      <c r="S50" s="53"/>
      <c r="T50" s="53"/>
      <c r="U50" s="53"/>
      <c r="V50" s="53"/>
      <c r="W50" s="53"/>
      <c r="X50" s="53"/>
      <c r="Y50" s="53"/>
      <c r="Z50" s="53"/>
    </row>
    <row r="51" spans="2:26" ht="14.25" customHeight="1">
      <c r="B51" s="640" t="s">
        <v>2454</v>
      </c>
      <c r="C51" s="1243">
        <f>551</f>
        <v>551</v>
      </c>
      <c r="D51" s="1243">
        <f t="shared" ref="D51:H51" si="6">D50*27%</f>
        <v>164.16000000000003</v>
      </c>
      <c r="E51" s="1243">
        <f t="shared" si="6"/>
        <v>-387.18</v>
      </c>
      <c r="F51" s="1243">
        <f t="shared" si="6"/>
        <v>181.44</v>
      </c>
      <c r="G51" s="1243">
        <f t="shared" si="6"/>
        <v>1.35</v>
      </c>
      <c r="H51" s="1243">
        <f t="shared" si="6"/>
        <v>0.54</v>
      </c>
      <c r="I51" s="1244">
        <f t="shared" si="4"/>
        <v>511.31000000000012</v>
      </c>
      <c r="J51" s="266"/>
      <c r="K51" s="266"/>
      <c r="L51" s="266"/>
      <c r="M51" s="53"/>
      <c r="N51" s="53"/>
      <c r="O51" s="53"/>
      <c r="P51" s="53"/>
      <c r="Q51" s="53"/>
      <c r="R51" s="53"/>
      <c r="S51" s="53"/>
      <c r="T51" s="53"/>
      <c r="U51" s="53"/>
      <c r="V51" s="53"/>
      <c r="W51" s="53"/>
      <c r="X51" s="53"/>
      <c r="Y51" s="53"/>
      <c r="Z51" s="53"/>
    </row>
    <row r="52" spans="2:26" ht="14.25" customHeight="1">
      <c r="B52" s="1246" t="s">
        <v>2455</v>
      </c>
      <c r="C52" s="1243"/>
      <c r="D52" s="1243"/>
      <c r="E52" s="1243"/>
      <c r="F52" s="1243"/>
      <c r="G52" s="1243"/>
      <c r="H52" s="1243"/>
      <c r="I52" s="1244">
        <f t="shared" si="4"/>
        <v>0</v>
      </c>
      <c r="J52" s="266"/>
      <c r="K52" s="266"/>
      <c r="L52" s="266"/>
      <c r="M52" s="53"/>
      <c r="N52" s="53"/>
      <c r="O52" s="53"/>
      <c r="P52" s="53"/>
      <c r="Q52" s="53"/>
      <c r="R52" s="53"/>
      <c r="S52" s="53"/>
      <c r="T52" s="53"/>
      <c r="U52" s="53"/>
      <c r="V52" s="53"/>
      <c r="W52" s="53"/>
      <c r="X52" s="53"/>
      <c r="Y52" s="53"/>
      <c r="Z52" s="53"/>
    </row>
    <row r="53" spans="2:26" ht="14.25" customHeight="1">
      <c r="B53" s="640" t="s">
        <v>2456</v>
      </c>
      <c r="C53" s="1243">
        <v>145</v>
      </c>
      <c r="D53" s="1243">
        <v>13</v>
      </c>
      <c r="E53" s="1243">
        <v>28</v>
      </c>
      <c r="F53" s="1243">
        <v>43</v>
      </c>
      <c r="G53" s="1243">
        <v>0</v>
      </c>
      <c r="H53" s="1243">
        <v>0</v>
      </c>
      <c r="I53" s="1244">
        <f t="shared" si="4"/>
        <v>229</v>
      </c>
      <c r="J53" s="266"/>
      <c r="K53" s="266"/>
      <c r="L53" s="266"/>
      <c r="M53" s="53"/>
      <c r="N53" s="53"/>
      <c r="O53" s="53"/>
      <c r="P53" s="53"/>
      <c r="Q53" s="53"/>
      <c r="R53" s="53"/>
      <c r="S53" s="53"/>
      <c r="T53" s="53"/>
      <c r="U53" s="53"/>
      <c r="V53" s="53"/>
      <c r="W53" s="53"/>
      <c r="X53" s="53"/>
      <c r="Y53" s="53"/>
      <c r="Z53" s="53"/>
    </row>
    <row r="54" spans="2:26" ht="14.25" customHeight="1">
      <c r="B54" s="640" t="s">
        <v>2457</v>
      </c>
      <c r="C54" s="1243">
        <v>0</v>
      </c>
      <c r="D54" s="1243">
        <v>-67</v>
      </c>
      <c r="E54" s="1243">
        <v>0</v>
      </c>
      <c r="F54" s="1243">
        <v>0</v>
      </c>
      <c r="G54" s="1243">
        <v>0</v>
      </c>
      <c r="H54" s="1243">
        <v>0</v>
      </c>
      <c r="I54" s="1244">
        <f t="shared" si="4"/>
        <v>-67</v>
      </c>
      <c r="J54" s="266"/>
      <c r="K54" s="266"/>
      <c r="L54" s="266"/>
      <c r="M54" s="53"/>
      <c r="N54" s="53"/>
      <c r="O54" s="53"/>
      <c r="P54" s="53"/>
      <c r="Q54" s="53"/>
      <c r="R54" s="53"/>
      <c r="S54" s="53"/>
      <c r="T54" s="53"/>
      <c r="U54" s="53"/>
      <c r="V54" s="53"/>
      <c r="W54" s="53"/>
      <c r="X54" s="53"/>
      <c r="Y54" s="53"/>
      <c r="Z54" s="53"/>
    </row>
    <row r="55" spans="2:26" ht="14.25" customHeight="1">
      <c r="B55" s="640" t="s">
        <v>2458</v>
      </c>
      <c r="C55" s="1243">
        <v>-37</v>
      </c>
      <c r="D55" s="1243">
        <v>0</v>
      </c>
      <c r="E55" s="1243">
        <v>17</v>
      </c>
      <c r="F55" s="1243">
        <v>0</v>
      </c>
      <c r="G55" s="1243">
        <v>0</v>
      </c>
      <c r="H55" s="1243">
        <v>0</v>
      </c>
      <c r="I55" s="1244">
        <f t="shared" si="4"/>
        <v>-20</v>
      </c>
      <c r="J55" s="266"/>
      <c r="K55" s="266"/>
      <c r="L55" s="266"/>
      <c r="M55" s="53"/>
      <c r="N55" s="53"/>
      <c r="O55" s="53"/>
      <c r="P55" s="53"/>
      <c r="Q55" s="53"/>
      <c r="R55" s="53"/>
      <c r="S55" s="53"/>
      <c r="T55" s="53"/>
      <c r="U55" s="53"/>
      <c r="V55" s="53"/>
      <c r="W55" s="53"/>
      <c r="X55" s="53"/>
      <c r="Y55" s="53"/>
      <c r="Z55" s="53"/>
    </row>
    <row r="56" spans="2:26" ht="14.25" customHeight="1">
      <c r="B56" s="657" t="s">
        <v>2459</v>
      </c>
      <c r="C56" s="1243">
        <v>215</v>
      </c>
      <c r="D56" s="1243">
        <v>0</v>
      </c>
      <c r="E56" s="1243">
        <v>-1</v>
      </c>
      <c r="F56" s="1243">
        <v>0</v>
      </c>
      <c r="G56" s="1243">
        <v>-8</v>
      </c>
      <c r="H56" s="1243">
        <v>0</v>
      </c>
      <c r="I56" s="1244">
        <f t="shared" si="4"/>
        <v>206</v>
      </c>
      <c r="J56" s="266"/>
      <c r="K56" s="266"/>
      <c r="L56" s="266"/>
      <c r="M56" s="53"/>
      <c r="N56" s="53"/>
      <c r="O56" s="53"/>
      <c r="P56" s="53"/>
      <c r="Q56" s="53"/>
      <c r="R56" s="53"/>
      <c r="S56" s="53"/>
      <c r="T56" s="53"/>
      <c r="U56" s="53"/>
      <c r="V56" s="53"/>
      <c r="W56" s="53"/>
      <c r="X56" s="53"/>
      <c r="Y56" s="53"/>
      <c r="Z56" s="53"/>
    </row>
    <row r="57" spans="2:26" ht="14.25" customHeight="1">
      <c r="B57" s="640" t="s">
        <v>2460</v>
      </c>
      <c r="C57" s="1243">
        <v>0</v>
      </c>
      <c r="D57" s="1243">
        <v>0</v>
      </c>
      <c r="E57" s="1243">
        <v>88</v>
      </c>
      <c r="F57" s="1243">
        <v>0</v>
      </c>
      <c r="G57" s="1243">
        <v>0</v>
      </c>
      <c r="H57" s="1243">
        <v>0</v>
      </c>
      <c r="I57" s="1244">
        <f t="shared" si="4"/>
        <v>88</v>
      </c>
      <c r="J57" s="266"/>
      <c r="K57" s="266"/>
      <c r="L57" s="266"/>
      <c r="M57" s="53"/>
      <c r="N57" s="53"/>
      <c r="O57" s="53"/>
      <c r="P57" s="53"/>
      <c r="Q57" s="53"/>
      <c r="R57" s="53"/>
      <c r="S57" s="53"/>
      <c r="T57" s="53"/>
      <c r="U57" s="53"/>
      <c r="V57" s="53"/>
      <c r="W57" s="53"/>
      <c r="X57" s="53"/>
      <c r="Y57" s="53"/>
      <c r="Z57" s="53"/>
    </row>
    <row r="58" spans="2:26" ht="14.25" customHeight="1">
      <c r="B58" s="640" t="s">
        <v>2461</v>
      </c>
      <c r="C58" s="1243">
        <v>26</v>
      </c>
      <c r="D58" s="1243">
        <v>36</v>
      </c>
      <c r="E58" s="1243">
        <v>0</v>
      </c>
      <c r="F58" s="1243">
        <v>18</v>
      </c>
      <c r="G58" s="1243">
        <v>1</v>
      </c>
      <c r="H58" s="1243">
        <v>1</v>
      </c>
      <c r="I58" s="1244">
        <f t="shared" si="4"/>
        <v>82</v>
      </c>
      <c r="J58" s="266"/>
      <c r="K58" s="266"/>
      <c r="L58" s="266"/>
      <c r="M58" s="53"/>
      <c r="N58" s="53"/>
      <c r="O58" s="53"/>
      <c r="P58" s="53"/>
      <c r="Q58" s="53"/>
      <c r="R58" s="53"/>
      <c r="S58" s="53"/>
      <c r="T58" s="53"/>
      <c r="U58" s="53"/>
      <c r="V58" s="53"/>
      <c r="W58" s="53"/>
      <c r="X58" s="53"/>
      <c r="Y58" s="53"/>
      <c r="Z58" s="53"/>
    </row>
    <row r="59" spans="2:26" ht="14.25" customHeight="1">
      <c r="B59" s="640" t="s">
        <v>2462</v>
      </c>
      <c r="C59" s="1243">
        <v>-27</v>
      </c>
      <c r="D59" s="1243">
        <v>15</v>
      </c>
      <c r="E59" s="1243">
        <v>-8</v>
      </c>
      <c r="F59" s="1243">
        <v>24</v>
      </c>
      <c r="G59" s="1243">
        <v>0</v>
      </c>
      <c r="H59" s="1243">
        <v>7</v>
      </c>
      <c r="I59" s="1244">
        <f t="shared" si="4"/>
        <v>11</v>
      </c>
      <c r="J59" s="266"/>
      <c r="K59" s="266"/>
      <c r="L59" s="266"/>
      <c r="M59" s="53"/>
      <c r="N59" s="53"/>
      <c r="O59" s="53"/>
      <c r="P59" s="53"/>
      <c r="Q59" s="53"/>
      <c r="R59" s="53"/>
      <c r="S59" s="53"/>
      <c r="T59" s="53"/>
      <c r="U59" s="53"/>
      <c r="V59" s="53"/>
      <c r="W59" s="53"/>
      <c r="X59" s="53"/>
      <c r="Y59" s="53"/>
      <c r="Z59" s="53"/>
    </row>
    <row r="60" spans="2:26" ht="14.25" customHeight="1">
      <c r="B60" s="640" t="s">
        <v>2463</v>
      </c>
      <c r="C60" s="1243">
        <v>-77</v>
      </c>
      <c r="D60" s="1243">
        <v>0</v>
      </c>
      <c r="E60" s="1243">
        <v>0</v>
      </c>
      <c r="F60" s="1243">
        <v>0</v>
      </c>
      <c r="G60" s="1243">
        <v>0</v>
      </c>
      <c r="H60" s="1243">
        <v>0</v>
      </c>
      <c r="I60" s="1244">
        <f t="shared" si="4"/>
        <v>-77</v>
      </c>
      <c r="J60" s="266"/>
      <c r="K60" s="266"/>
      <c r="L60" s="266"/>
      <c r="M60" s="53"/>
      <c r="N60" s="53"/>
      <c r="O60" s="53"/>
      <c r="P60" s="53"/>
      <c r="Q60" s="53"/>
      <c r="R60" s="53"/>
      <c r="S60" s="53"/>
      <c r="T60" s="53"/>
      <c r="U60" s="53"/>
      <c r="V60" s="53"/>
      <c r="W60" s="53"/>
      <c r="X60" s="53"/>
      <c r="Y60" s="53"/>
      <c r="Z60" s="53"/>
    </row>
    <row r="61" spans="2:26" ht="14.25" customHeight="1">
      <c r="B61" s="640" t="s">
        <v>2464</v>
      </c>
      <c r="C61" s="1243">
        <v>633</v>
      </c>
      <c r="D61" s="1243">
        <v>0</v>
      </c>
      <c r="E61" s="1243">
        <v>0</v>
      </c>
      <c r="F61" s="1243">
        <v>0</v>
      </c>
      <c r="G61" s="1243">
        <v>0</v>
      </c>
      <c r="H61" s="1243">
        <v>0</v>
      </c>
      <c r="I61" s="1244">
        <f t="shared" si="4"/>
        <v>633</v>
      </c>
      <c r="J61" s="266"/>
      <c r="K61" s="266"/>
      <c r="L61" s="266"/>
      <c r="M61" s="53"/>
      <c r="N61" s="53"/>
      <c r="O61" s="53"/>
      <c r="P61" s="53"/>
      <c r="Q61" s="53"/>
      <c r="R61" s="53"/>
      <c r="S61" s="53"/>
      <c r="T61" s="53"/>
      <c r="U61" s="53"/>
      <c r="V61" s="53"/>
      <c r="W61" s="53"/>
      <c r="X61" s="53"/>
      <c r="Y61" s="53"/>
      <c r="Z61" s="53"/>
    </row>
    <row r="62" spans="2:26" ht="14.25" customHeight="1">
      <c r="B62" s="640" t="s">
        <v>2465</v>
      </c>
      <c r="C62" s="1243">
        <v>3</v>
      </c>
      <c r="D62" s="1243">
        <v>0</v>
      </c>
      <c r="E62" s="1243">
        <v>0</v>
      </c>
      <c r="F62" s="1243">
        <v>9</v>
      </c>
      <c r="G62" s="1243">
        <v>0</v>
      </c>
      <c r="H62" s="1243">
        <v>0</v>
      </c>
      <c r="I62" s="1244">
        <f t="shared" si="4"/>
        <v>12</v>
      </c>
      <c r="J62" s="266"/>
      <c r="K62" s="266"/>
      <c r="L62" s="266"/>
      <c r="M62" s="53"/>
      <c r="N62" s="53"/>
      <c r="O62" s="53"/>
      <c r="P62" s="53"/>
      <c r="Q62" s="53"/>
      <c r="R62" s="53"/>
      <c r="S62" s="53"/>
      <c r="T62" s="53"/>
      <c r="U62" s="53"/>
      <c r="V62" s="53"/>
      <c r="W62" s="53"/>
      <c r="X62" s="53"/>
      <c r="Y62" s="53"/>
      <c r="Z62" s="53"/>
    </row>
    <row r="63" spans="2:26" ht="14.25" customHeight="1">
      <c r="B63" s="667"/>
      <c r="C63" s="1247"/>
      <c r="D63" s="1248"/>
      <c r="E63" s="1248"/>
      <c r="F63" s="1248"/>
      <c r="G63" s="1248"/>
      <c r="H63" s="1248"/>
      <c r="I63" s="1244">
        <f t="shared" si="4"/>
        <v>0</v>
      </c>
      <c r="J63" s="266"/>
      <c r="K63" s="266"/>
      <c r="L63" s="266"/>
      <c r="M63" s="53"/>
      <c r="N63" s="53"/>
      <c r="O63" s="53"/>
      <c r="P63" s="53"/>
      <c r="Q63" s="53"/>
      <c r="R63" s="53"/>
      <c r="S63" s="53"/>
      <c r="T63" s="53"/>
      <c r="U63" s="53"/>
      <c r="V63" s="53"/>
      <c r="W63" s="53"/>
      <c r="X63" s="53"/>
      <c r="Y63" s="53"/>
      <c r="Z63" s="53"/>
    </row>
    <row r="64" spans="2:26" ht="14.25" customHeight="1">
      <c r="B64" s="645" t="s">
        <v>2466</v>
      </c>
      <c r="C64" s="1245">
        <f t="shared" ref="C64:H64" si="7">SUM(C51:C62)</f>
        <v>1432</v>
      </c>
      <c r="D64" s="1245">
        <f t="shared" si="7"/>
        <v>161.16000000000003</v>
      </c>
      <c r="E64" s="1245">
        <f t="shared" si="7"/>
        <v>-263.18</v>
      </c>
      <c r="F64" s="1245">
        <f t="shared" si="7"/>
        <v>275.44</v>
      </c>
      <c r="G64" s="1245">
        <f t="shared" si="7"/>
        <v>-5.65</v>
      </c>
      <c r="H64" s="1245">
        <f t="shared" si="7"/>
        <v>8.5399999999999991</v>
      </c>
      <c r="I64" s="1244">
        <f t="shared" si="4"/>
        <v>1608.31</v>
      </c>
      <c r="J64" s="266"/>
      <c r="K64" s="266"/>
      <c r="L64" s="266"/>
      <c r="M64" s="53"/>
      <c r="N64" s="53"/>
      <c r="O64" s="53"/>
      <c r="P64" s="53"/>
      <c r="Q64" s="53"/>
      <c r="R64" s="53"/>
      <c r="S64" s="53"/>
      <c r="T64" s="53"/>
      <c r="U64" s="53"/>
      <c r="V64" s="53"/>
      <c r="W64" s="53"/>
      <c r="X64" s="53"/>
      <c r="Y64" s="53"/>
      <c r="Z64" s="53"/>
    </row>
    <row r="65" spans="1:26" ht="14.25" customHeight="1">
      <c r="B65" s="669" t="s">
        <v>2467</v>
      </c>
      <c r="C65" s="1249">
        <v>1432</v>
      </c>
      <c r="D65" s="1250">
        <v>161</v>
      </c>
      <c r="E65" s="1250">
        <v>-263</v>
      </c>
      <c r="F65" s="1250">
        <v>275</v>
      </c>
      <c r="G65" s="1250">
        <v>-6</v>
      </c>
      <c r="H65" s="1251">
        <v>9</v>
      </c>
      <c r="I65" s="1244">
        <f t="shared" si="4"/>
        <v>1608</v>
      </c>
      <c r="J65" s="266"/>
      <c r="K65" s="266"/>
      <c r="L65" s="266"/>
      <c r="M65" s="53"/>
      <c r="N65" s="53"/>
      <c r="O65" s="53"/>
      <c r="P65" s="53"/>
      <c r="Q65" s="53"/>
      <c r="R65" s="53"/>
      <c r="S65" s="53"/>
      <c r="T65" s="53"/>
      <c r="U65" s="53"/>
      <c r="V65" s="53"/>
      <c r="W65" s="53"/>
      <c r="X65" s="53"/>
      <c r="Y65" s="53"/>
      <c r="Z65" s="53"/>
    </row>
    <row r="66" spans="1:26" ht="14.25" customHeight="1">
      <c r="B66" s="402" t="s">
        <v>2468</v>
      </c>
      <c r="C66" s="1252"/>
      <c r="D66" s="1252"/>
      <c r="E66" s="1252"/>
      <c r="F66" s="1252"/>
      <c r="G66" s="1252"/>
      <c r="H66" s="1252"/>
      <c r="I66" s="1252"/>
      <c r="J66" s="266"/>
      <c r="K66" s="266"/>
      <c r="L66" s="266"/>
      <c r="M66" s="53"/>
      <c r="N66" s="53"/>
      <c r="O66" s="53"/>
      <c r="P66" s="53"/>
      <c r="Q66" s="53"/>
      <c r="R66" s="53"/>
      <c r="S66" s="53"/>
      <c r="T66" s="53"/>
      <c r="U66" s="53"/>
      <c r="V66" s="53"/>
      <c r="W66" s="53"/>
      <c r="X66" s="53"/>
      <c r="Y66" s="53"/>
      <c r="Z66" s="53"/>
    </row>
    <row r="67" spans="1:26" ht="14.25" customHeight="1">
      <c r="B67" s="266"/>
      <c r="C67" s="266"/>
      <c r="D67" s="266"/>
      <c r="E67" s="266"/>
      <c r="F67" s="266"/>
      <c r="G67" s="266"/>
      <c r="H67" s="266"/>
      <c r="I67" s="266"/>
      <c r="J67" s="266"/>
      <c r="K67" s="266"/>
      <c r="L67" s="266"/>
      <c r="M67" s="53"/>
      <c r="N67" s="53"/>
      <c r="O67" s="53"/>
      <c r="P67" s="53"/>
      <c r="Q67" s="53"/>
      <c r="R67" s="53"/>
      <c r="S67" s="53"/>
      <c r="T67" s="53"/>
      <c r="U67" s="53"/>
      <c r="V67" s="53"/>
      <c r="W67" s="53"/>
      <c r="X67" s="53"/>
      <c r="Y67" s="53"/>
      <c r="Z67" s="53"/>
    </row>
    <row r="68" spans="1:26" ht="15" customHeight="1">
      <c r="A68" s="53"/>
      <c r="B68" s="1645" t="s">
        <v>2469</v>
      </c>
      <c r="C68" s="1279"/>
      <c r="D68" s="1279"/>
      <c r="E68" s="1279"/>
      <c r="F68" s="1279"/>
      <c r="G68" s="1279"/>
      <c r="K68" s="53"/>
      <c r="L68" s="53"/>
      <c r="M68" s="53"/>
      <c r="N68" s="53"/>
      <c r="O68" s="53"/>
      <c r="P68" s="1242"/>
      <c r="Q68" s="53"/>
      <c r="R68" s="53"/>
      <c r="S68" s="53"/>
      <c r="T68" s="53"/>
      <c r="U68" s="53"/>
      <c r="V68" s="53"/>
      <c r="W68" s="53"/>
      <c r="X68" s="53"/>
      <c r="Y68" s="53"/>
      <c r="Z68" s="53"/>
    </row>
    <row r="69" spans="1:26" ht="72" customHeight="1">
      <c r="A69" s="53"/>
      <c r="B69" s="1646"/>
      <c r="C69" s="1647"/>
      <c r="D69" s="198" t="s">
        <v>2470</v>
      </c>
      <c r="E69" s="198" t="s">
        <v>2471</v>
      </c>
      <c r="F69" s="198" t="s">
        <v>2472</v>
      </c>
      <c r="G69" s="199" t="s">
        <v>2473</v>
      </c>
      <c r="H69" s="53"/>
      <c r="I69" s="53"/>
      <c r="J69" s="53"/>
      <c r="K69" s="53"/>
      <c r="L69" s="53"/>
      <c r="M69" s="1242"/>
      <c r="N69" s="53"/>
      <c r="O69" s="53"/>
      <c r="P69" s="53"/>
      <c r="Q69" s="53"/>
      <c r="R69" s="53"/>
      <c r="S69" s="53"/>
      <c r="T69" s="53"/>
      <c r="U69" s="53"/>
      <c r="V69" s="53"/>
      <c r="W69" s="53"/>
      <c r="X69" s="53"/>
      <c r="Y69" s="53"/>
      <c r="Z69" s="53"/>
    </row>
    <row r="70" spans="1:26" ht="13.5" customHeight="1">
      <c r="A70" s="53"/>
      <c r="B70" s="1648" t="s">
        <v>2474</v>
      </c>
      <c r="C70" s="1649"/>
      <c r="D70" s="1649"/>
      <c r="E70" s="1649"/>
      <c r="F70" s="1649"/>
      <c r="G70" s="1650"/>
      <c r="K70" s="53"/>
      <c r="L70" s="53"/>
      <c r="M70" s="53"/>
      <c r="N70" s="53"/>
      <c r="O70" s="53"/>
      <c r="P70" s="1242"/>
      <c r="Q70" s="53"/>
      <c r="R70" s="53"/>
      <c r="S70" s="53"/>
      <c r="T70" s="53"/>
      <c r="U70" s="53"/>
      <c r="V70" s="53"/>
      <c r="W70" s="53"/>
      <c r="X70" s="53"/>
      <c r="Y70" s="53"/>
      <c r="Z70" s="53"/>
    </row>
    <row r="71" spans="1:26" ht="13.5" customHeight="1">
      <c r="A71" s="53"/>
      <c r="B71" s="1641" t="s">
        <v>2475</v>
      </c>
      <c r="C71" s="1434"/>
      <c r="D71" s="1434"/>
      <c r="E71" s="1434"/>
      <c r="F71" s="1434"/>
      <c r="G71" s="1429"/>
      <c r="K71" s="53"/>
      <c r="L71" s="53"/>
      <c r="M71" s="53"/>
      <c r="N71" s="53"/>
      <c r="O71" s="53"/>
      <c r="P71" s="1242"/>
      <c r="Q71" s="53"/>
      <c r="R71" s="53"/>
      <c r="S71" s="53"/>
      <c r="T71" s="53"/>
      <c r="U71" s="53"/>
      <c r="V71" s="53"/>
      <c r="W71" s="53"/>
      <c r="X71" s="53"/>
      <c r="Y71" s="53"/>
      <c r="Z71" s="53"/>
    </row>
    <row r="72" spans="1:26" ht="13.5" customHeight="1">
      <c r="A72" s="53"/>
      <c r="B72" s="1637" t="s">
        <v>2476</v>
      </c>
      <c r="C72" s="1435"/>
      <c r="D72" s="1253">
        <v>19487</v>
      </c>
      <c r="E72" s="1253">
        <v>7085</v>
      </c>
      <c r="F72" s="1254">
        <v>21031</v>
      </c>
      <c r="G72" s="1255">
        <v>1815</v>
      </c>
      <c r="H72" s="53"/>
      <c r="I72" s="53"/>
      <c r="J72" s="53"/>
      <c r="K72" s="53"/>
      <c r="L72" s="53"/>
      <c r="M72" s="1242"/>
      <c r="N72" s="53"/>
      <c r="O72" s="53"/>
      <c r="P72" s="53"/>
      <c r="Q72" s="53"/>
      <c r="R72" s="53"/>
      <c r="S72" s="53"/>
      <c r="T72" s="53"/>
      <c r="U72" s="53"/>
      <c r="V72" s="53"/>
      <c r="W72" s="53"/>
      <c r="X72" s="53"/>
      <c r="Y72" s="53"/>
      <c r="Z72" s="53"/>
    </row>
    <row r="73" spans="1:26" ht="13.5" customHeight="1">
      <c r="A73" s="53"/>
      <c r="B73" s="1637" t="s">
        <v>2477</v>
      </c>
      <c r="C73" s="1435"/>
      <c r="D73" s="1253">
        <v>9065</v>
      </c>
      <c r="E73" s="1253">
        <v>-718</v>
      </c>
      <c r="F73" s="1254">
        <v>33474</v>
      </c>
      <c r="G73" s="1255">
        <v>1833</v>
      </c>
      <c r="H73" s="53"/>
      <c r="I73" s="53"/>
      <c r="J73" s="53"/>
      <c r="K73" s="53"/>
      <c r="L73" s="53"/>
      <c r="M73" s="1242"/>
      <c r="N73" s="53"/>
      <c r="O73" s="53"/>
      <c r="P73" s="53"/>
      <c r="Q73" s="53"/>
      <c r="R73" s="53"/>
      <c r="S73" s="53"/>
      <c r="T73" s="53"/>
      <c r="U73" s="53"/>
      <c r="V73" s="53"/>
      <c r="W73" s="53"/>
      <c r="X73" s="53"/>
      <c r="Y73" s="53"/>
      <c r="Z73" s="53"/>
    </row>
    <row r="74" spans="1:26" ht="13.5" customHeight="1">
      <c r="A74" s="53"/>
      <c r="B74" s="1638" t="s">
        <v>2478</v>
      </c>
      <c r="C74" s="1435"/>
      <c r="D74" s="1256">
        <f t="shared" ref="D74:G74" si="8">D72-D73</f>
        <v>10422</v>
      </c>
      <c r="E74" s="1256">
        <f t="shared" si="8"/>
        <v>7803</v>
      </c>
      <c r="F74" s="1256">
        <f t="shared" si="8"/>
        <v>-12443</v>
      </c>
      <c r="G74" s="1256">
        <f t="shared" si="8"/>
        <v>-18</v>
      </c>
      <c r="H74" s="53"/>
      <c r="I74" s="53"/>
      <c r="J74" s="53"/>
      <c r="K74" s="53"/>
      <c r="L74" s="53"/>
      <c r="M74" s="1242"/>
      <c r="N74" s="53"/>
      <c r="O74" s="53"/>
      <c r="P74" s="53"/>
      <c r="Q74" s="53"/>
      <c r="R74" s="53"/>
      <c r="S74" s="53"/>
      <c r="T74" s="53"/>
      <c r="U74" s="53"/>
      <c r="V74" s="53"/>
      <c r="W74" s="53"/>
      <c r="X74" s="53"/>
      <c r="Y74" s="53"/>
      <c r="Z74" s="53"/>
    </row>
    <row r="75" spans="1:26" ht="13.5" customHeight="1">
      <c r="A75" s="53"/>
      <c r="B75" s="1257" t="s">
        <v>2479</v>
      </c>
      <c r="C75" s="1258"/>
      <c r="D75" s="1256"/>
      <c r="E75" s="1256"/>
      <c r="F75" s="1256"/>
      <c r="G75" s="1259"/>
      <c r="K75" s="53"/>
      <c r="L75" s="53"/>
      <c r="M75" s="53"/>
      <c r="N75" s="53"/>
      <c r="O75" s="53"/>
      <c r="P75" s="1242"/>
      <c r="Q75" s="53"/>
      <c r="R75" s="53"/>
      <c r="S75" s="53"/>
      <c r="T75" s="53"/>
      <c r="U75" s="53"/>
      <c r="V75" s="53"/>
      <c r="W75" s="53"/>
      <c r="X75" s="53"/>
      <c r="Y75" s="53"/>
      <c r="Z75" s="53"/>
    </row>
    <row r="76" spans="1:26" ht="13.5" customHeight="1">
      <c r="A76" s="53"/>
      <c r="B76" s="1637" t="s">
        <v>2480</v>
      </c>
      <c r="C76" s="1435"/>
      <c r="D76" s="1120">
        <v>-5082</v>
      </c>
      <c r="E76" s="1120">
        <v>-7322</v>
      </c>
      <c r="F76" s="1120">
        <v>3909</v>
      </c>
      <c r="G76" s="1121" t="s">
        <v>1922</v>
      </c>
      <c r="H76" s="53"/>
      <c r="I76" s="53"/>
      <c r="J76" s="53"/>
      <c r="K76" s="53"/>
      <c r="L76" s="53"/>
      <c r="M76" s="1242"/>
      <c r="N76" s="53"/>
      <c r="O76" s="53"/>
      <c r="P76" s="53"/>
      <c r="Q76" s="53"/>
      <c r="R76" s="53"/>
      <c r="S76" s="53"/>
      <c r="T76" s="53"/>
      <c r="U76" s="53"/>
      <c r="V76" s="53"/>
      <c r="W76" s="53"/>
      <c r="X76" s="53"/>
      <c r="Y76" s="53"/>
      <c r="Z76" s="53"/>
    </row>
    <row r="77" spans="1:26" ht="13.5" customHeight="1">
      <c r="A77" s="53"/>
      <c r="B77" s="1639" t="s">
        <v>2481</v>
      </c>
      <c r="C77" s="1435"/>
      <c r="D77" s="1120">
        <v>9</v>
      </c>
      <c r="E77" s="1120">
        <v>-6</v>
      </c>
      <c r="F77" s="1120">
        <v>1028</v>
      </c>
      <c r="G77" s="1121" t="s">
        <v>1922</v>
      </c>
      <c r="H77" s="53"/>
      <c r="I77" s="53"/>
      <c r="J77" s="53"/>
      <c r="K77" s="53"/>
      <c r="L77" s="53"/>
      <c r="M77" s="1242"/>
      <c r="N77" s="53"/>
      <c r="O77" s="53"/>
      <c r="P77" s="53"/>
      <c r="Q77" s="53"/>
      <c r="R77" s="53"/>
      <c r="S77" s="53"/>
      <c r="T77" s="53"/>
      <c r="U77" s="53"/>
      <c r="V77" s="53"/>
      <c r="W77" s="53"/>
      <c r="X77" s="53"/>
      <c r="Y77" s="53"/>
      <c r="Z77" s="53"/>
    </row>
    <row r="78" spans="1:26" ht="13.5" customHeight="1">
      <c r="A78" s="53"/>
      <c r="B78" s="1637" t="s">
        <v>2482</v>
      </c>
      <c r="C78" s="1435"/>
      <c r="D78" s="1120">
        <v>1060</v>
      </c>
      <c r="E78" s="1120">
        <v>-470</v>
      </c>
      <c r="F78" s="1120">
        <v>7523</v>
      </c>
      <c r="G78" s="1121" t="s">
        <v>1922</v>
      </c>
      <c r="H78" s="53"/>
      <c r="I78" s="53"/>
      <c r="J78" s="53"/>
      <c r="K78" s="53"/>
      <c r="L78" s="53"/>
      <c r="M78" s="1242"/>
      <c r="N78" s="53"/>
      <c r="O78" s="53"/>
      <c r="P78" s="53"/>
      <c r="Q78" s="53"/>
      <c r="R78" s="53"/>
      <c r="S78" s="53"/>
      <c r="T78" s="53"/>
      <c r="U78" s="53"/>
      <c r="V78" s="53"/>
      <c r="W78" s="53"/>
      <c r="X78" s="53"/>
      <c r="Y78" s="53"/>
      <c r="Z78" s="53"/>
    </row>
    <row r="79" spans="1:26" ht="13.5" customHeight="1">
      <c r="A79" s="53"/>
      <c r="B79" s="1640" t="s">
        <v>2483</v>
      </c>
      <c r="C79" s="1435"/>
      <c r="D79" s="1120">
        <v>-6410</v>
      </c>
      <c r="E79" s="1120">
        <v>-4</v>
      </c>
      <c r="F79" s="1120">
        <v>-17</v>
      </c>
      <c r="G79" s="1121">
        <v>18</v>
      </c>
      <c r="H79" s="53"/>
      <c r="I79" s="53"/>
      <c r="J79" s="53"/>
      <c r="K79" s="53"/>
      <c r="L79" s="53"/>
      <c r="M79" s="1242"/>
      <c r="N79" s="53"/>
      <c r="O79" s="53"/>
      <c r="P79" s="53"/>
      <c r="Q79" s="53"/>
      <c r="R79" s="53"/>
      <c r="S79" s="53"/>
      <c r="T79" s="53"/>
      <c r="U79" s="53"/>
      <c r="V79" s="53"/>
      <c r="W79" s="53"/>
      <c r="X79" s="53"/>
      <c r="Y79" s="53"/>
      <c r="Z79" s="53"/>
    </row>
    <row r="80" spans="1:26" ht="13.5" customHeight="1">
      <c r="A80" s="53"/>
      <c r="B80" s="1637" t="s">
        <v>2484</v>
      </c>
      <c r="C80" s="1435"/>
      <c r="D80" s="1120">
        <v>1</v>
      </c>
      <c r="E80" s="1120">
        <v>-1</v>
      </c>
      <c r="F80" s="1120">
        <v>0</v>
      </c>
      <c r="G80" s="1121" t="s">
        <v>1922</v>
      </c>
      <c r="H80" s="53"/>
      <c r="I80" s="53"/>
      <c r="J80" s="53"/>
      <c r="K80" s="53"/>
      <c r="L80" s="53"/>
      <c r="M80" s="1242"/>
      <c r="N80" s="53"/>
      <c r="O80" s="53"/>
      <c r="P80" s="53"/>
      <c r="Q80" s="53"/>
      <c r="R80" s="53"/>
      <c r="S80" s="53"/>
      <c r="T80" s="53"/>
      <c r="U80" s="53"/>
      <c r="V80" s="53"/>
      <c r="W80" s="53"/>
      <c r="X80" s="53"/>
      <c r="Y80" s="53"/>
      <c r="Z80" s="53"/>
    </row>
    <row r="81" spans="1:26" ht="13.5" customHeight="1">
      <c r="A81" s="53"/>
      <c r="B81" s="1642" t="s">
        <v>2485</v>
      </c>
      <c r="C81" s="1493"/>
      <c r="D81" s="1260">
        <f t="shared" ref="D81:G81" si="9">SUM(D74:D80)</f>
        <v>0</v>
      </c>
      <c r="E81" s="1260">
        <f t="shared" si="9"/>
        <v>0</v>
      </c>
      <c r="F81" s="1260">
        <f t="shared" si="9"/>
        <v>0</v>
      </c>
      <c r="G81" s="1260">
        <f t="shared" si="9"/>
        <v>0</v>
      </c>
      <c r="H81" s="53"/>
      <c r="I81" s="53"/>
      <c r="J81" s="53"/>
      <c r="K81" s="53"/>
      <c r="L81" s="53"/>
      <c r="M81" s="1242"/>
      <c r="N81" s="53"/>
      <c r="O81" s="53"/>
      <c r="P81" s="53"/>
      <c r="Q81" s="53"/>
      <c r="R81" s="53"/>
      <c r="S81" s="53"/>
      <c r="T81" s="53"/>
      <c r="U81" s="53"/>
      <c r="V81" s="53"/>
      <c r="W81" s="53"/>
      <c r="X81" s="53"/>
      <c r="Y81" s="53"/>
      <c r="Z81" s="53"/>
    </row>
    <row r="82" spans="1:26" ht="14.25" customHeight="1">
      <c r="A82" s="1242"/>
      <c r="B82" s="1348" t="s">
        <v>2468</v>
      </c>
      <c r="C82" s="1279"/>
      <c r="D82" s="1279"/>
      <c r="E82" s="1279"/>
      <c r="F82" s="1279"/>
      <c r="G82" s="1279"/>
      <c r="H82" s="53"/>
      <c r="I82" s="53"/>
      <c r="J82" s="53"/>
      <c r="K82" s="53"/>
      <c r="L82" s="53"/>
      <c r="M82" s="1242"/>
      <c r="N82" s="1242"/>
      <c r="O82" s="1242"/>
      <c r="P82" s="1242"/>
      <c r="Q82" s="1242"/>
      <c r="R82" s="1242"/>
      <c r="S82" s="1242"/>
      <c r="T82" s="1242"/>
      <c r="U82" s="1242"/>
      <c r="V82" s="1242"/>
      <c r="W82" s="1242"/>
      <c r="X82" s="1242"/>
      <c r="Y82" s="1242"/>
      <c r="Z82" s="1242"/>
    </row>
    <row r="83" spans="1:26" ht="21" customHeight="1">
      <c r="A83" s="1242"/>
      <c r="B83" s="1348" t="s">
        <v>2486</v>
      </c>
      <c r="C83" s="1279"/>
      <c r="D83" s="1279"/>
      <c r="E83" s="1279"/>
      <c r="F83" s="1279"/>
      <c r="G83" s="1279"/>
      <c r="H83" s="256"/>
      <c r="I83" s="53"/>
      <c r="J83" s="53"/>
      <c r="K83" s="53"/>
      <c r="L83" s="53"/>
      <c r="M83" s="1242"/>
      <c r="N83" s="1242"/>
      <c r="O83" s="1242"/>
      <c r="P83" s="1242"/>
      <c r="Q83" s="1242"/>
      <c r="R83" s="1242"/>
      <c r="S83" s="1242"/>
      <c r="T83" s="1242"/>
      <c r="U83" s="1242"/>
      <c r="V83" s="1242"/>
      <c r="W83" s="1242"/>
      <c r="X83" s="1242"/>
      <c r="Y83" s="1242"/>
      <c r="Z83" s="1242"/>
    </row>
    <row r="84" spans="1:26" ht="39" customHeight="1">
      <c r="A84" s="1242"/>
      <c r="B84" s="1348" t="s">
        <v>2487</v>
      </c>
      <c r="C84" s="1279"/>
      <c r="D84" s="1279"/>
      <c r="E84" s="1279"/>
      <c r="F84" s="1279"/>
      <c r="G84" s="1279"/>
      <c r="H84" s="256"/>
      <c r="I84" s="53"/>
      <c r="J84" s="53"/>
      <c r="K84" s="53"/>
      <c r="L84" s="53"/>
      <c r="M84" s="1242"/>
      <c r="N84" s="1242"/>
      <c r="O84" s="1242"/>
      <c r="P84" s="1242"/>
      <c r="Q84" s="1242"/>
      <c r="R84" s="1242"/>
      <c r="S84" s="1242"/>
      <c r="T84" s="1242"/>
      <c r="U84" s="1242"/>
      <c r="V84" s="1242"/>
      <c r="W84" s="1242"/>
      <c r="X84" s="1242"/>
      <c r="Y84" s="1242"/>
      <c r="Z84" s="1242"/>
    </row>
    <row r="85" spans="1:26" ht="18" customHeight="1">
      <c r="A85" s="1242"/>
      <c r="B85" s="1348" t="s">
        <v>2488</v>
      </c>
      <c r="C85" s="1279"/>
      <c r="D85" s="1279"/>
      <c r="E85" s="1279"/>
      <c r="F85" s="1279"/>
      <c r="G85" s="1279"/>
      <c r="H85" s="256"/>
      <c r="I85" s="53"/>
      <c r="J85" s="53"/>
      <c r="K85" s="53"/>
      <c r="L85" s="53"/>
      <c r="M85" s="1242"/>
      <c r="N85" s="1242"/>
      <c r="O85" s="1242"/>
      <c r="P85" s="1242"/>
      <c r="Q85" s="1242"/>
      <c r="R85" s="1242"/>
      <c r="S85" s="1242"/>
      <c r="T85" s="1242"/>
      <c r="U85" s="1242"/>
      <c r="V85" s="1242"/>
      <c r="W85" s="1242"/>
      <c r="X85" s="1242"/>
      <c r="Y85" s="1242"/>
      <c r="Z85" s="1242"/>
    </row>
    <row r="86" spans="1:26" ht="25.5" customHeight="1">
      <c r="A86" s="1242"/>
      <c r="B86" s="1348" t="s">
        <v>2489</v>
      </c>
      <c r="C86" s="1279"/>
      <c r="D86" s="1279"/>
      <c r="E86" s="1279"/>
      <c r="F86" s="1279"/>
      <c r="G86" s="1279"/>
      <c r="H86" s="256"/>
      <c r="I86" s="53"/>
      <c r="J86" s="53"/>
      <c r="K86" s="53"/>
      <c r="L86" s="53"/>
      <c r="M86" s="1242"/>
      <c r="N86" s="1242"/>
      <c r="O86" s="1242"/>
      <c r="P86" s="1242"/>
      <c r="Q86" s="1242"/>
      <c r="R86" s="1242"/>
      <c r="S86" s="1242"/>
      <c r="T86" s="1242"/>
      <c r="U86" s="1242"/>
      <c r="V86" s="1242"/>
      <c r="W86" s="1242"/>
      <c r="X86" s="1242"/>
      <c r="Y86" s="1242"/>
      <c r="Z86" s="1242"/>
    </row>
    <row r="87" spans="1:26" ht="12.75" customHeight="1">
      <c r="A87" s="1242"/>
      <c r="B87" s="1348" t="s">
        <v>2490</v>
      </c>
      <c r="C87" s="1279"/>
      <c r="D87" s="1279"/>
      <c r="E87" s="1279"/>
      <c r="F87" s="1279"/>
      <c r="G87" s="1279"/>
      <c r="H87" s="256"/>
      <c r="I87" s="53"/>
      <c r="J87" s="53"/>
      <c r="K87" s="53"/>
      <c r="L87" s="53"/>
      <c r="M87" s="1242"/>
      <c r="N87" s="1242"/>
      <c r="O87" s="1242"/>
      <c r="P87" s="1242"/>
      <c r="Q87" s="1242"/>
      <c r="R87" s="1242"/>
      <c r="S87" s="1242"/>
      <c r="T87" s="1242"/>
      <c r="U87" s="1242"/>
      <c r="V87" s="1242"/>
      <c r="W87" s="1242"/>
      <c r="X87" s="1242"/>
      <c r="Y87" s="1242"/>
      <c r="Z87" s="1242"/>
    </row>
    <row r="88" spans="1:26" ht="21" customHeight="1">
      <c r="A88" s="1242"/>
      <c r="B88" s="264"/>
      <c r="C88" s="264"/>
      <c r="D88" s="264"/>
      <c r="E88" s="264"/>
      <c r="F88" s="264"/>
      <c r="G88" s="264"/>
      <c r="H88" s="264"/>
      <c r="I88" s="53"/>
      <c r="J88" s="53"/>
      <c r="K88" s="53"/>
      <c r="L88" s="53"/>
      <c r="M88" s="1242"/>
      <c r="N88" s="1242"/>
      <c r="O88" s="1242"/>
      <c r="P88" s="1242"/>
      <c r="Q88" s="1242"/>
      <c r="R88" s="1242"/>
      <c r="S88" s="1242"/>
      <c r="T88" s="1242"/>
      <c r="U88" s="1242"/>
      <c r="V88" s="1242"/>
      <c r="W88" s="1242"/>
      <c r="X88" s="1242"/>
      <c r="Y88" s="1242"/>
      <c r="Z88" s="1242"/>
    </row>
    <row r="89" spans="1:26" ht="14.2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4.2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4.2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4.2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4.2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4.2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4.2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4.2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4.2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4.2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4.2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4.2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4.2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4.2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4.2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4.2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4.2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4.2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4.2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4.2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4.2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4.2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4.2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4.2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4.2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4.2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4.2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4.2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4.2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4.2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4.2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4.2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4.2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4.2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4.2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4.2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4.2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4.2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4.2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4.2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4.2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4.2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4.2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4.2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4.2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4.2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4.2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4.2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4.2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4.2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4.2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4.2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4.2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4.2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4.2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4.2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4.2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4.2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4.2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4.2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4.2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4.2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4.2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4.2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4.2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4.2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4.2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4.2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4.2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4.2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4.2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4.2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4.2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4.2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4.2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4.2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4.2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4.2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4.2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4.2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4.2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4.2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4.2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4.2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4.2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4.2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4.2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4.2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4.2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4.2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4.2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4.2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4.2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4.2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4.2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4.2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4.2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customHeight="1">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customHeight="1">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customHeight="1">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customHeight="1">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customHeight="1">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customHeight="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customHeight="1">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customHeight="1">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customHeight="1">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customHeight="1">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customHeight="1">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customHeight="1">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customHeight="1">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customHeight="1">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4.25" customHeight="1">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4.25" customHeight="1">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4.25" customHeight="1">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4.25" customHeight="1">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4.25" customHeight="1">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4.25" customHeight="1">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4.25" customHeight="1">
      <c r="B215" s="1242"/>
      <c r="C215" s="1242"/>
      <c r="D215" s="1242"/>
      <c r="E215" s="1242"/>
      <c r="F215" s="1242"/>
      <c r="G215" s="1242"/>
      <c r="H215" s="1242"/>
      <c r="I215" s="1242"/>
      <c r="J215" s="1242"/>
      <c r="K215" s="1242"/>
      <c r="L215" s="1242"/>
      <c r="M215" s="1242"/>
      <c r="N215" s="1242"/>
      <c r="O215" s="1242"/>
      <c r="P215" s="1242"/>
      <c r="Q215" s="1242"/>
      <c r="R215" s="1242"/>
      <c r="S215" s="1242"/>
      <c r="T215" s="1242"/>
      <c r="U215" s="1242"/>
      <c r="V215" s="1242"/>
      <c r="W215" s="1242"/>
      <c r="X215" s="1242"/>
      <c r="Y215" s="1242"/>
      <c r="Z215" s="1242"/>
    </row>
    <row r="216" spans="2:26" ht="14.25" customHeight="1">
      <c r="B216" s="655"/>
      <c r="C216" s="1214"/>
      <c r="D216" s="1242"/>
      <c r="E216" s="1261"/>
      <c r="F216" s="1261"/>
      <c r="G216" s="1261"/>
      <c r="H216" s="1261"/>
      <c r="I216" s="1261"/>
      <c r="J216" s="1261"/>
      <c r="K216" s="1261"/>
      <c r="L216" s="1261"/>
      <c r="M216" s="34"/>
      <c r="N216" s="34"/>
      <c r="O216" s="34"/>
      <c r="P216" s="34"/>
      <c r="Q216" s="34"/>
      <c r="R216" s="34"/>
      <c r="S216" s="34"/>
      <c r="T216" s="34"/>
      <c r="U216" s="34"/>
      <c r="V216" s="34"/>
      <c r="W216" s="34"/>
      <c r="X216" s="34"/>
      <c r="Y216" s="34"/>
      <c r="Z216" s="34"/>
    </row>
    <row r="217" spans="2:26" ht="14.25" customHeight="1">
      <c r="B217" s="53"/>
      <c r="C217" s="1214"/>
      <c r="D217" s="53"/>
      <c r="E217" s="53"/>
      <c r="F217" s="53"/>
      <c r="G217" s="53"/>
      <c r="H217" s="53"/>
      <c r="I217" s="53"/>
      <c r="J217" s="53"/>
      <c r="K217" s="53"/>
      <c r="L217" s="53"/>
      <c r="M217" s="34"/>
      <c r="N217" s="34"/>
      <c r="O217" s="34"/>
      <c r="P217" s="34"/>
      <c r="Q217" s="34"/>
      <c r="R217" s="34"/>
      <c r="S217" s="34"/>
      <c r="T217" s="34"/>
      <c r="U217" s="34"/>
      <c r="V217" s="34"/>
      <c r="W217" s="34"/>
      <c r="X217" s="34"/>
      <c r="Y217" s="34"/>
      <c r="Z217" s="34"/>
    </row>
    <row r="218" spans="2:26" ht="14.25" customHeight="1">
      <c r="B218" s="34"/>
      <c r="C218" s="1225"/>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4.25" customHeight="1">
      <c r="B219" s="34"/>
      <c r="C219" s="1225"/>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4.25" customHeight="1">
      <c r="B220" s="34"/>
      <c r="C220" s="1225"/>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4.25" customHeight="1">
      <c r="B221" s="34"/>
      <c r="C221" s="1225"/>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4.25" customHeight="1">
      <c r="B222" s="34"/>
      <c r="C222" s="1225"/>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4.25" customHeight="1">
      <c r="B223" s="34"/>
      <c r="C223" s="1225"/>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4.25" customHeight="1">
      <c r="B224" s="34"/>
      <c r="C224" s="1225"/>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4.25" customHeight="1">
      <c r="B225" s="34"/>
      <c r="C225" s="1225"/>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4.25" customHeight="1">
      <c r="B226" s="34"/>
      <c r="C226" s="1225"/>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4.25" customHeight="1">
      <c r="B227" s="34"/>
      <c r="C227" s="1225"/>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4.25" customHeight="1">
      <c r="B228" s="34"/>
      <c r="C228" s="1225"/>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4.25" customHeight="1">
      <c r="B229" s="34"/>
      <c r="C229" s="1225"/>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4.25" customHeight="1">
      <c r="B230" s="34"/>
      <c r="C230" s="1225"/>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4.25" customHeight="1">
      <c r="B231" s="34"/>
      <c r="C231" s="1225"/>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4.25" customHeight="1">
      <c r="B232" s="34"/>
      <c r="C232" s="1225"/>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4.25" customHeight="1">
      <c r="B233" s="34"/>
      <c r="C233" s="1225"/>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4.25" customHeight="1">
      <c r="B234" s="34"/>
      <c r="C234" s="1225"/>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4.25" customHeight="1">
      <c r="B235" s="34"/>
      <c r="C235" s="1225"/>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4.25" customHeight="1">
      <c r="B236" s="34"/>
      <c r="C236" s="1225"/>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4.25" customHeight="1">
      <c r="B237" s="34"/>
      <c r="C237" s="1225"/>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4.25" customHeight="1">
      <c r="B238" s="34"/>
      <c r="C238" s="1225"/>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4.25" customHeight="1">
      <c r="B239" s="34"/>
      <c r="C239" s="1225"/>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4.25" customHeight="1">
      <c r="B240" s="34"/>
      <c r="C240" s="1225"/>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4.25" customHeight="1">
      <c r="B241" s="34"/>
      <c r="C241" s="1225"/>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4.25" customHeight="1">
      <c r="B242" s="34"/>
      <c r="C242" s="1225"/>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4.25" customHeight="1">
      <c r="B243" s="34"/>
      <c r="C243" s="1225"/>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4.25" customHeight="1">
      <c r="B244" s="34"/>
      <c r="C244" s="1225"/>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4.25" customHeight="1">
      <c r="B245" s="34"/>
      <c r="C245" s="1225"/>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4.25" customHeight="1">
      <c r="B246" s="34"/>
      <c r="C246" s="1225"/>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4.25" customHeight="1">
      <c r="B247" s="34"/>
      <c r="C247" s="1225"/>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4.25" customHeight="1">
      <c r="B248" s="34"/>
      <c r="C248" s="1225"/>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4.25" customHeight="1">
      <c r="B249" s="34"/>
      <c r="C249" s="1225"/>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4.25" customHeight="1">
      <c r="B250" s="34"/>
      <c r="C250" s="1225"/>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4.25" customHeight="1">
      <c r="B251" s="34"/>
      <c r="C251" s="1225"/>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4.25" customHeight="1">
      <c r="B252" s="34"/>
      <c r="C252" s="1225"/>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4.25" customHeight="1">
      <c r="B253" s="34"/>
      <c r="C253" s="1225"/>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4.25" customHeight="1">
      <c r="B254" s="34"/>
      <c r="C254" s="1225"/>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4.25" customHeight="1">
      <c r="B255" s="34"/>
      <c r="C255" s="1225"/>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4.25" customHeight="1">
      <c r="B256" s="34"/>
      <c r="C256" s="1225"/>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4.25" customHeight="1">
      <c r="B257" s="34"/>
      <c r="C257" s="1225"/>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4.25" customHeight="1">
      <c r="B258" s="34"/>
      <c r="C258" s="1225"/>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4.25" customHeight="1">
      <c r="B259" s="34"/>
      <c r="C259" s="1225"/>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4.25" customHeight="1">
      <c r="B260" s="34"/>
      <c r="C260" s="1225"/>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4.25" customHeight="1">
      <c r="B261" s="34"/>
      <c r="C261" s="1225"/>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4.25" customHeight="1">
      <c r="B262" s="34"/>
      <c r="C262" s="1225"/>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4.25" customHeight="1">
      <c r="B263" s="34"/>
      <c r="C263" s="1225"/>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4.25" customHeight="1">
      <c r="B264" s="34"/>
      <c r="C264" s="1225"/>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4.25" customHeight="1">
      <c r="B265" s="34"/>
      <c r="C265" s="1225"/>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4.25" customHeight="1">
      <c r="B266" s="34"/>
      <c r="C266" s="1225"/>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4.25" customHeight="1">
      <c r="B267" s="34"/>
      <c r="C267" s="1225"/>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4.25" customHeight="1">
      <c r="B268" s="34"/>
      <c r="C268" s="1225"/>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4.25" customHeight="1">
      <c r="B269" s="34"/>
      <c r="C269" s="1225"/>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4.25" customHeight="1">
      <c r="B270" s="34"/>
      <c r="C270" s="1225"/>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4.25" customHeight="1">
      <c r="B271" s="34"/>
      <c r="C271" s="1225"/>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4.25" customHeight="1">
      <c r="B272" s="34"/>
      <c r="C272" s="1225"/>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4.25" customHeight="1">
      <c r="B273" s="34"/>
      <c r="C273" s="1225"/>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4.25" customHeight="1">
      <c r="B274" s="34"/>
      <c r="C274" s="1225"/>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4.25" customHeight="1">
      <c r="B275" s="34"/>
      <c r="C275" s="1225"/>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4.25" customHeight="1">
      <c r="B276" s="34"/>
      <c r="C276" s="1225"/>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4.25" customHeight="1">
      <c r="B277" s="34"/>
      <c r="C277" s="1225"/>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4.25" customHeight="1">
      <c r="B278" s="34"/>
      <c r="C278" s="1225"/>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4.25" customHeight="1">
      <c r="B279" s="34"/>
      <c r="C279" s="1225"/>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4.25" customHeight="1">
      <c r="B280" s="34"/>
      <c r="C280" s="1225"/>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4.25" customHeight="1">
      <c r="B281" s="34"/>
      <c r="C281" s="1225"/>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4.25" customHeight="1">
      <c r="B282" s="34"/>
      <c r="C282" s="1225"/>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4.25" customHeight="1">
      <c r="B283" s="34"/>
      <c r="C283" s="1225"/>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4.25" customHeight="1">
      <c r="B284" s="34"/>
      <c r="C284" s="1225"/>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4.25" customHeight="1">
      <c r="B285" s="34"/>
      <c r="C285" s="1225"/>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4.25" customHeight="1">
      <c r="B286" s="34"/>
      <c r="C286" s="1225"/>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4.25" customHeight="1">
      <c r="B287" s="34"/>
      <c r="C287" s="1225"/>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4.25" customHeight="1">
      <c r="B288" s="34"/>
      <c r="C288" s="1225"/>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4.25" customHeight="1">
      <c r="B289" s="34"/>
      <c r="C289" s="1225"/>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4.25" customHeight="1">
      <c r="B290" s="34"/>
      <c r="C290" s="1225"/>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4.25" customHeight="1">
      <c r="B291" s="34"/>
      <c r="C291" s="1225"/>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4.25" customHeight="1">
      <c r="B292" s="34"/>
      <c r="C292" s="1225"/>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4.25" customHeight="1">
      <c r="B293" s="34"/>
      <c r="C293" s="1225"/>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4.25" customHeight="1">
      <c r="B294" s="34"/>
      <c r="C294" s="1225"/>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4.25" customHeight="1">
      <c r="B295" s="34"/>
      <c r="C295" s="1225"/>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4.25" customHeight="1">
      <c r="B296" s="34"/>
      <c r="C296" s="1225"/>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4.25" customHeight="1">
      <c r="B297" s="34"/>
      <c r="C297" s="1225"/>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4.25" customHeight="1">
      <c r="B298" s="34"/>
      <c r="C298" s="1225"/>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4.25" customHeight="1">
      <c r="B299" s="34"/>
      <c r="C299" s="1225"/>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4.25" customHeight="1">
      <c r="B300" s="34"/>
      <c r="C300" s="1225"/>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4.25" customHeight="1">
      <c r="B301" s="34"/>
      <c r="C301" s="1225"/>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4.25" customHeight="1">
      <c r="B302" s="34"/>
      <c r="C302" s="1225"/>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4.25" customHeight="1">
      <c r="B303" s="34"/>
      <c r="C303" s="1225"/>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4.25" customHeight="1">
      <c r="B304" s="34"/>
      <c r="C304" s="1225"/>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4.25" customHeight="1">
      <c r="B305" s="34"/>
      <c r="C305" s="1225"/>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4.25" customHeight="1">
      <c r="B306" s="34"/>
      <c r="C306" s="1225"/>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4.25" customHeight="1">
      <c r="B307" s="34"/>
      <c r="C307" s="1225"/>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4.25" customHeight="1">
      <c r="B308" s="34"/>
      <c r="C308" s="1225"/>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4.25" customHeight="1">
      <c r="B309" s="34"/>
      <c r="C309" s="1225"/>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4.25" customHeight="1">
      <c r="B310" s="34"/>
      <c r="C310" s="1225"/>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4.25" customHeight="1">
      <c r="B311" s="34"/>
      <c r="C311" s="1225"/>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4.25" customHeight="1">
      <c r="B312" s="34"/>
      <c r="C312" s="1225"/>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4.25" customHeight="1">
      <c r="B313" s="34"/>
      <c r="C313" s="1225"/>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4.25" customHeight="1">
      <c r="B314" s="34"/>
      <c r="C314" s="1225"/>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4.25" customHeight="1">
      <c r="B315" s="34"/>
      <c r="C315" s="1225"/>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4.25" customHeight="1">
      <c r="B316" s="34"/>
      <c r="C316" s="1225"/>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4.25" customHeight="1">
      <c r="B317" s="34"/>
      <c r="C317" s="1225"/>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4.25" customHeight="1">
      <c r="B318" s="34"/>
      <c r="C318" s="1225"/>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4.25" customHeight="1">
      <c r="B319" s="34"/>
      <c r="C319" s="1225"/>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4.25" customHeight="1">
      <c r="B320" s="34"/>
      <c r="C320" s="1225"/>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4.25" customHeight="1">
      <c r="B321" s="34"/>
      <c r="C321" s="1225"/>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4.25" customHeight="1">
      <c r="B322" s="34"/>
      <c r="C322" s="1225"/>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4.25" customHeight="1">
      <c r="B323" s="34"/>
      <c r="C323" s="1225"/>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4.25" customHeight="1">
      <c r="B324" s="34"/>
      <c r="C324" s="1225"/>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4.25" customHeight="1">
      <c r="B325" s="34"/>
      <c r="C325" s="1225"/>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4.25" customHeight="1">
      <c r="B326" s="34"/>
      <c r="C326" s="1225"/>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4.25" customHeight="1">
      <c r="B327" s="34"/>
      <c r="C327" s="1225"/>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4.25" customHeight="1">
      <c r="B328" s="34"/>
      <c r="C328" s="1225"/>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4.25" customHeight="1">
      <c r="B329" s="34"/>
      <c r="C329" s="1225"/>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4.25" customHeight="1">
      <c r="B330" s="34"/>
      <c r="C330" s="1225"/>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4.25" customHeight="1">
      <c r="B331" s="34"/>
      <c r="C331" s="1225"/>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4.25" customHeight="1">
      <c r="B332" s="34"/>
      <c r="C332" s="1225"/>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4.25" customHeight="1">
      <c r="B333" s="34"/>
      <c r="C333" s="1225"/>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4.25" customHeight="1">
      <c r="B334" s="34"/>
      <c r="C334" s="1225"/>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4.25" customHeight="1">
      <c r="B335" s="34"/>
      <c r="C335" s="1225"/>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4.25" customHeight="1">
      <c r="B336" s="34"/>
      <c r="C336" s="1225"/>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4.25" customHeight="1">
      <c r="B337" s="34"/>
      <c r="C337" s="1225"/>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4.25" customHeight="1">
      <c r="B338" s="34"/>
      <c r="C338" s="1225"/>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4.25" customHeight="1">
      <c r="B339" s="34"/>
      <c r="C339" s="1225"/>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4.25" customHeight="1">
      <c r="B340" s="34"/>
      <c r="C340" s="1225"/>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4.25" customHeight="1">
      <c r="B341" s="34"/>
      <c r="C341" s="1225"/>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4.25" customHeight="1">
      <c r="B342" s="34"/>
      <c r="C342" s="1225"/>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4.25" customHeight="1">
      <c r="B343" s="34"/>
      <c r="C343" s="1225"/>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4.25" customHeight="1">
      <c r="B344" s="34"/>
      <c r="C344" s="1225"/>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4.25" customHeight="1">
      <c r="B345" s="34"/>
      <c r="C345" s="1225"/>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4.25" customHeight="1">
      <c r="B346" s="34"/>
      <c r="C346" s="1225"/>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4.25" customHeight="1">
      <c r="B347" s="34"/>
      <c r="C347" s="1225"/>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4.25" customHeight="1">
      <c r="B348" s="34"/>
      <c r="C348" s="1225"/>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4.25" customHeight="1">
      <c r="B349" s="34"/>
      <c r="C349" s="1225"/>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4.25" customHeight="1">
      <c r="B350" s="34"/>
      <c r="C350" s="1225"/>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4.25" customHeight="1">
      <c r="B351" s="34"/>
      <c r="C351" s="1225"/>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4.25" customHeight="1">
      <c r="B352" s="34"/>
      <c r="C352" s="1225"/>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4.25" customHeight="1">
      <c r="B353" s="34"/>
      <c r="C353" s="1225"/>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4.25" customHeight="1">
      <c r="B354" s="34"/>
      <c r="C354" s="1225"/>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4.25" customHeight="1">
      <c r="B355" s="34"/>
      <c r="C355" s="1225"/>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4.25" customHeight="1">
      <c r="B356" s="34"/>
      <c r="C356" s="1225"/>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4.25" customHeight="1">
      <c r="B357" s="34"/>
      <c r="C357" s="1225"/>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4.25" customHeight="1">
      <c r="B358" s="34"/>
      <c r="C358" s="1225"/>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4.25" customHeight="1">
      <c r="B359" s="34"/>
      <c r="C359" s="1225"/>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4.25" customHeight="1">
      <c r="B360" s="34"/>
      <c r="C360" s="1225"/>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4.25" customHeight="1">
      <c r="B361" s="34"/>
      <c r="C361" s="1225"/>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4.25" customHeight="1">
      <c r="B362" s="34"/>
      <c r="C362" s="1225"/>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4.25" customHeight="1">
      <c r="B363" s="34"/>
      <c r="C363" s="1225"/>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4.25" customHeight="1">
      <c r="B364" s="34"/>
      <c r="C364" s="1225"/>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4.25" customHeight="1">
      <c r="B365" s="34"/>
      <c r="C365" s="1225"/>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4.25" customHeight="1">
      <c r="B366" s="34"/>
      <c r="C366" s="1225"/>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4.25" customHeight="1">
      <c r="B367" s="34"/>
      <c r="C367" s="1225"/>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4.25" customHeight="1">
      <c r="B368" s="34"/>
      <c r="C368" s="1225"/>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4.25" customHeight="1">
      <c r="B369" s="34"/>
      <c r="C369" s="1225"/>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4.25" customHeight="1">
      <c r="B370" s="34"/>
      <c r="C370" s="1225"/>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4.25" customHeight="1">
      <c r="B371" s="34"/>
      <c r="C371" s="1225"/>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4.25" customHeight="1">
      <c r="B372" s="34"/>
      <c r="C372" s="1225"/>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4.25" customHeight="1">
      <c r="B373" s="34"/>
      <c r="C373" s="1225"/>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4.25" customHeight="1">
      <c r="B374" s="34"/>
      <c r="C374" s="1225"/>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4.25" customHeight="1">
      <c r="B375" s="34"/>
      <c r="C375" s="1225"/>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4.25" customHeight="1">
      <c r="B376" s="34"/>
      <c r="C376" s="1225"/>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4.25" customHeight="1">
      <c r="B377" s="34"/>
      <c r="C377" s="1225"/>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4.25" customHeight="1">
      <c r="B378" s="34"/>
      <c r="C378" s="1225"/>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4.25" customHeight="1">
      <c r="B379" s="34"/>
      <c r="C379" s="1225"/>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4.25" customHeight="1">
      <c r="B380" s="34"/>
      <c r="C380" s="1225"/>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4.25" customHeight="1">
      <c r="B381" s="34"/>
      <c r="C381" s="1225"/>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4.25" customHeight="1">
      <c r="B382" s="34"/>
      <c r="C382" s="1225"/>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4.25" customHeight="1">
      <c r="B383" s="34"/>
      <c r="C383" s="1225"/>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4.25" customHeight="1">
      <c r="B384" s="34"/>
      <c r="C384" s="1225"/>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4.25" customHeight="1">
      <c r="B385" s="34"/>
      <c r="C385" s="1225"/>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4.25" customHeight="1">
      <c r="B386" s="34"/>
      <c r="C386" s="1225"/>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4.25" customHeight="1">
      <c r="B387" s="34"/>
      <c r="C387" s="1225"/>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4.25" customHeight="1">
      <c r="B388" s="34"/>
      <c r="C388" s="1225"/>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4.25" customHeight="1">
      <c r="B389" s="34"/>
      <c r="C389" s="1225"/>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4.25" customHeight="1">
      <c r="B390" s="34"/>
      <c r="C390" s="1225"/>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4.25" customHeight="1">
      <c r="B391" s="34"/>
      <c r="C391" s="1225"/>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4.25" customHeight="1">
      <c r="B392" s="34"/>
      <c r="C392" s="1225"/>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4.25" customHeight="1">
      <c r="B393" s="34"/>
      <c r="C393" s="1225"/>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4.25" customHeight="1">
      <c r="B394" s="34"/>
      <c r="C394" s="1225"/>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4.25" customHeight="1">
      <c r="B395" s="34"/>
      <c r="C395" s="1225"/>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4.25" customHeight="1">
      <c r="B396" s="34"/>
      <c r="C396" s="1225"/>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4.25" customHeight="1">
      <c r="B397" s="34"/>
      <c r="C397" s="1225"/>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4.25" customHeight="1">
      <c r="B398" s="34"/>
      <c r="C398" s="1225"/>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4.25" customHeight="1">
      <c r="B399" s="34"/>
      <c r="C399" s="1225"/>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4.25" customHeight="1">
      <c r="B400" s="34"/>
      <c r="C400" s="1225"/>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4.25" customHeight="1">
      <c r="B401" s="34"/>
      <c r="C401" s="1225"/>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4.25" customHeight="1">
      <c r="B402" s="34"/>
      <c r="C402" s="1225"/>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4.25" customHeight="1">
      <c r="B403" s="34"/>
      <c r="C403" s="1225"/>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4.25" customHeight="1">
      <c r="B404" s="34"/>
      <c r="C404" s="1225"/>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4.25" customHeight="1">
      <c r="B405" s="34"/>
      <c r="C405" s="1225"/>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4.25" customHeight="1">
      <c r="B406" s="34"/>
      <c r="C406" s="1225"/>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4.25" customHeight="1">
      <c r="B407" s="34"/>
      <c r="C407" s="1225"/>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4.25" customHeight="1">
      <c r="B408" s="34"/>
      <c r="C408" s="1225"/>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4.25" customHeight="1">
      <c r="B409" s="34"/>
      <c r="C409" s="1225"/>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4.25" customHeight="1">
      <c r="B410" s="34"/>
      <c r="C410" s="1225"/>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4.25" customHeight="1">
      <c r="B411" s="34"/>
      <c r="C411" s="1225"/>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4.25" customHeight="1">
      <c r="B412" s="34"/>
      <c r="C412" s="1225"/>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4.25" customHeight="1">
      <c r="B413" s="34"/>
      <c r="C413" s="1225"/>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4.25" customHeight="1">
      <c r="B414" s="34"/>
      <c r="C414" s="1225"/>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4.25" customHeight="1">
      <c r="B415" s="34"/>
      <c r="C415" s="1225"/>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4.25" customHeight="1">
      <c r="B416" s="34"/>
      <c r="C416" s="1225"/>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4.25" customHeight="1">
      <c r="B417" s="34"/>
      <c r="C417" s="1225"/>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4.25" customHeight="1">
      <c r="B418" s="34"/>
      <c r="C418" s="1225"/>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4.25" customHeight="1">
      <c r="B419" s="34"/>
      <c r="C419" s="1225"/>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4.25" customHeight="1">
      <c r="B420" s="34"/>
      <c r="C420" s="1225"/>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4.25" customHeight="1">
      <c r="B421" s="34"/>
      <c r="C421" s="1225"/>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4.25" customHeight="1">
      <c r="B422" s="34"/>
      <c r="C422" s="1225"/>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4.25" customHeight="1">
      <c r="B423" s="34"/>
      <c r="C423" s="1225"/>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4.25" customHeight="1">
      <c r="B424" s="34"/>
      <c r="C424" s="1225"/>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4.25" customHeight="1">
      <c r="B425" s="34"/>
      <c r="C425" s="1225"/>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4.25" customHeight="1">
      <c r="B426" s="34"/>
      <c r="C426" s="1225"/>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4.25" customHeight="1">
      <c r="B427" s="34"/>
      <c r="C427" s="1225"/>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4.25" customHeight="1">
      <c r="B428" s="34"/>
      <c r="C428" s="1225"/>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4.25" customHeight="1">
      <c r="B429" s="34"/>
      <c r="C429" s="1225"/>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4.25" customHeight="1">
      <c r="B430" s="34"/>
      <c r="C430" s="1225"/>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4.25" customHeight="1">
      <c r="B431" s="34"/>
      <c r="C431" s="1225"/>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4.25" customHeight="1">
      <c r="B432" s="34"/>
      <c r="C432" s="1225"/>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4.25" customHeight="1">
      <c r="B433" s="34"/>
      <c r="C433" s="1225"/>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4.25" customHeight="1">
      <c r="B434" s="34"/>
      <c r="C434" s="1225"/>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4.25" customHeight="1">
      <c r="B435" s="34"/>
      <c r="C435" s="1225"/>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4.25" customHeight="1">
      <c r="B436" s="34"/>
      <c r="C436" s="1225"/>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4.25" customHeight="1">
      <c r="B437" s="34"/>
      <c r="C437" s="1225"/>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4.25" customHeight="1">
      <c r="B438" s="34"/>
      <c r="C438" s="1225"/>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4.25" customHeight="1">
      <c r="B439" s="34"/>
      <c r="C439" s="1225"/>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4.25" customHeight="1">
      <c r="B440" s="34"/>
      <c r="C440" s="1225"/>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4.25" customHeight="1">
      <c r="B441" s="34"/>
      <c r="C441" s="1225"/>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4.25" customHeight="1">
      <c r="B442" s="34"/>
      <c r="C442" s="1225"/>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4.25" customHeight="1">
      <c r="B443" s="34"/>
      <c r="C443" s="1225"/>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4.25" customHeight="1">
      <c r="B444" s="34"/>
      <c r="C444" s="1225"/>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4.25" customHeight="1">
      <c r="B445" s="34"/>
      <c r="C445" s="1225"/>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4.25" customHeight="1">
      <c r="B446" s="34"/>
      <c r="C446" s="1225"/>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4.25" customHeight="1">
      <c r="B447" s="34"/>
      <c r="C447" s="1225"/>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4.25" customHeight="1">
      <c r="B448" s="34"/>
      <c r="C448" s="1225"/>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4.25" customHeight="1">
      <c r="B449" s="34"/>
      <c r="C449" s="1225"/>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4.25" customHeight="1">
      <c r="B450" s="34"/>
      <c r="C450" s="1225"/>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4.25" customHeight="1">
      <c r="B451" s="34"/>
      <c r="C451" s="1225"/>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4.25" customHeight="1">
      <c r="B452" s="34"/>
      <c r="C452" s="1225"/>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4.25" customHeight="1">
      <c r="B453" s="34"/>
      <c r="C453" s="1225"/>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4.25" customHeight="1">
      <c r="B454" s="34"/>
      <c r="C454" s="1225"/>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4.25" customHeight="1">
      <c r="B455" s="34"/>
      <c r="C455" s="1225"/>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4.25" customHeight="1">
      <c r="B456" s="34"/>
      <c r="C456" s="1225"/>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4.25" customHeight="1">
      <c r="B457" s="34"/>
      <c r="C457" s="1225"/>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4.25" customHeight="1">
      <c r="B458" s="34"/>
      <c r="C458" s="1225"/>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4.25" customHeight="1">
      <c r="B459" s="34"/>
      <c r="C459" s="1225"/>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4.25" customHeight="1">
      <c r="B460" s="34"/>
      <c r="C460" s="1225"/>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4.25" customHeight="1">
      <c r="B461" s="34"/>
      <c r="C461" s="1225"/>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4.25" customHeight="1">
      <c r="B462" s="34"/>
      <c r="C462" s="1225"/>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4.25" customHeight="1">
      <c r="B463" s="34"/>
      <c r="C463" s="1225"/>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4.25" customHeight="1">
      <c r="B464" s="34"/>
      <c r="C464" s="1225"/>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4.25" customHeight="1">
      <c r="B465" s="34"/>
      <c r="C465" s="1225"/>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4.25" customHeight="1">
      <c r="B466" s="34"/>
      <c r="C466" s="1225"/>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4.25" customHeight="1">
      <c r="B467" s="34"/>
      <c r="C467" s="1225"/>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4.25" customHeight="1">
      <c r="B468" s="34"/>
      <c r="C468" s="1225"/>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4.25" customHeight="1">
      <c r="B469" s="34"/>
      <c r="C469" s="1225"/>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4.25" customHeight="1">
      <c r="B470" s="34"/>
      <c r="C470" s="1225"/>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4.25" customHeight="1">
      <c r="B471" s="34"/>
      <c r="C471" s="1225"/>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4.25" customHeight="1">
      <c r="B472" s="34"/>
      <c r="C472" s="1225"/>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4.25" customHeight="1">
      <c r="B473" s="34"/>
      <c r="C473" s="1225"/>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4.25" customHeight="1">
      <c r="B474" s="34"/>
      <c r="C474" s="1225"/>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4.25" customHeight="1">
      <c r="B475" s="34"/>
      <c r="C475" s="1225"/>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4.25" customHeight="1">
      <c r="B476" s="34"/>
      <c r="C476" s="1225"/>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4.25" customHeight="1">
      <c r="B477" s="34"/>
      <c r="C477" s="1225"/>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4.25" customHeight="1">
      <c r="B478" s="34"/>
      <c r="C478" s="1225"/>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4.25" customHeight="1">
      <c r="B479" s="34"/>
      <c r="C479" s="1225"/>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4.25" customHeight="1">
      <c r="B480" s="34"/>
      <c r="C480" s="1225"/>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4.25" customHeight="1">
      <c r="B481" s="34"/>
      <c r="C481" s="1225"/>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4.25" customHeight="1">
      <c r="B482" s="34"/>
      <c r="C482" s="1225"/>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4.25" customHeight="1">
      <c r="B483" s="34"/>
      <c r="C483" s="1225"/>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4.25" customHeight="1">
      <c r="B484" s="34"/>
      <c r="C484" s="1225"/>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4.25" customHeight="1">
      <c r="B485" s="34"/>
      <c r="C485" s="1225"/>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4.25" customHeight="1">
      <c r="B486" s="34"/>
      <c r="C486" s="1225"/>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4.25" customHeight="1">
      <c r="B487" s="34"/>
      <c r="C487" s="1225"/>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4.25" customHeight="1">
      <c r="B488" s="34"/>
      <c r="C488" s="1225"/>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4.25" customHeight="1">
      <c r="B489" s="34"/>
      <c r="C489" s="1225"/>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4.25" customHeight="1">
      <c r="B490" s="34"/>
      <c r="C490" s="1225"/>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4.25" customHeight="1">
      <c r="B491" s="34"/>
      <c r="C491" s="1225"/>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4.25" customHeight="1">
      <c r="B492" s="34"/>
      <c r="C492" s="1225"/>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4.25" customHeight="1">
      <c r="B493" s="34"/>
      <c r="C493" s="1225"/>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4.25" customHeight="1">
      <c r="B494" s="34"/>
      <c r="C494" s="1225"/>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4.25" customHeight="1">
      <c r="B495" s="34"/>
      <c r="C495" s="1225"/>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4.25" customHeight="1">
      <c r="B496" s="34"/>
      <c r="C496" s="1225"/>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4.25" customHeight="1">
      <c r="B497" s="34"/>
      <c r="C497" s="1225"/>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4.25" customHeight="1">
      <c r="B498" s="34"/>
      <c r="C498" s="1225"/>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4.25" customHeight="1">
      <c r="B499" s="34"/>
      <c r="C499" s="1225"/>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4.25" customHeight="1">
      <c r="B500" s="34"/>
      <c r="C500" s="1225"/>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4.25" customHeight="1">
      <c r="B501" s="34"/>
      <c r="C501" s="1225"/>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4.25" customHeight="1">
      <c r="B502" s="34"/>
      <c r="C502" s="1225"/>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4.25" customHeight="1">
      <c r="B503" s="34"/>
      <c r="C503" s="1225"/>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4.25" customHeight="1">
      <c r="B504" s="34"/>
      <c r="C504" s="1225"/>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4.25" customHeight="1">
      <c r="B505" s="34"/>
      <c r="C505" s="1225"/>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4.25" customHeight="1">
      <c r="B506" s="34"/>
      <c r="C506" s="1225"/>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4.25" customHeight="1">
      <c r="B507" s="34"/>
      <c r="C507" s="1225"/>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4.25" customHeight="1">
      <c r="B508" s="34"/>
      <c r="C508" s="1225"/>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4.25" customHeight="1">
      <c r="B509" s="34"/>
      <c r="C509" s="1225"/>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4.25" customHeight="1">
      <c r="B510" s="34"/>
      <c r="C510" s="1225"/>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4.25" customHeight="1">
      <c r="B511" s="34"/>
      <c r="C511" s="1225"/>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4.25" customHeight="1">
      <c r="B512" s="34"/>
      <c r="C512" s="1225"/>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4.25" customHeight="1">
      <c r="B513" s="34"/>
      <c r="C513" s="1225"/>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4.25" customHeight="1">
      <c r="B514" s="34"/>
      <c r="C514" s="1225"/>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4.25" customHeight="1">
      <c r="B515" s="34"/>
      <c r="C515" s="1225"/>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4.25" customHeight="1">
      <c r="B516" s="34"/>
      <c r="C516" s="1225"/>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4.25" customHeight="1">
      <c r="B517" s="34"/>
      <c r="C517" s="1225"/>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4.25" customHeight="1">
      <c r="B518" s="34"/>
      <c r="C518" s="1225"/>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4.25" customHeight="1">
      <c r="B519" s="34"/>
      <c r="C519" s="1225"/>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4.25" customHeight="1">
      <c r="B520" s="34"/>
      <c r="C520" s="1225"/>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4.25" customHeight="1">
      <c r="B521" s="34"/>
      <c r="C521" s="1225"/>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4.25" customHeight="1">
      <c r="B522" s="34"/>
      <c r="C522" s="1225"/>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4.25" customHeight="1">
      <c r="B523" s="34"/>
      <c r="C523" s="1225"/>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4.25" customHeight="1">
      <c r="B524" s="34"/>
      <c r="C524" s="1225"/>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4.25" customHeight="1">
      <c r="B525" s="34"/>
      <c r="C525" s="1225"/>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4.25" customHeight="1">
      <c r="B526" s="34"/>
      <c r="C526" s="1225"/>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4.25" customHeight="1">
      <c r="B527" s="34"/>
      <c r="C527" s="1225"/>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4.25" customHeight="1">
      <c r="B528" s="34"/>
      <c r="C528" s="1225"/>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4.25" customHeight="1">
      <c r="B529" s="34"/>
      <c r="C529" s="1225"/>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4.25" customHeight="1">
      <c r="B530" s="34"/>
      <c r="C530" s="1225"/>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4.25" customHeight="1">
      <c r="B531" s="34"/>
      <c r="C531" s="1225"/>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4.25" customHeight="1">
      <c r="B532" s="34"/>
      <c r="C532" s="1225"/>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4.25" customHeight="1">
      <c r="B533" s="34"/>
      <c r="C533" s="1225"/>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4.25" customHeight="1">
      <c r="B534" s="34"/>
      <c r="C534" s="1225"/>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4.25" customHeight="1">
      <c r="B535" s="34"/>
      <c r="C535" s="1225"/>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4.25" customHeight="1">
      <c r="B536" s="34"/>
      <c r="C536" s="1225"/>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4.25" customHeight="1">
      <c r="B537" s="34"/>
      <c r="C537" s="1225"/>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4.25" customHeight="1">
      <c r="B538" s="34"/>
      <c r="C538" s="1225"/>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4.25" customHeight="1">
      <c r="B539" s="34"/>
      <c r="C539" s="1225"/>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4.25" customHeight="1">
      <c r="B540" s="34"/>
      <c r="C540" s="1225"/>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4.25" customHeight="1">
      <c r="B541" s="34"/>
      <c r="C541" s="1225"/>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4.25" customHeight="1">
      <c r="B542" s="34"/>
      <c r="C542" s="1225"/>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4.25" customHeight="1">
      <c r="B543" s="34"/>
      <c r="C543" s="1225"/>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4.25" customHeight="1">
      <c r="B544" s="34"/>
      <c r="C544" s="1225"/>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4.25" customHeight="1">
      <c r="B545" s="34"/>
      <c r="C545" s="1225"/>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4.25" customHeight="1">
      <c r="B546" s="34"/>
      <c r="C546" s="1225"/>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4.25" customHeight="1">
      <c r="B547" s="34"/>
      <c r="C547" s="1225"/>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4.25" customHeight="1">
      <c r="B548" s="34"/>
      <c r="C548" s="1225"/>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4.25" customHeight="1">
      <c r="B549" s="34"/>
      <c r="C549" s="1225"/>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4.25" customHeight="1">
      <c r="B550" s="34"/>
      <c r="C550" s="1225"/>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4.25" customHeight="1">
      <c r="B551" s="34"/>
      <c r="C551" s="1225"/>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4.25" customHeight="1">
      <c r="B552" s="34"/>
      <c r="C552" s="1225"/>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4.25" customHeight="1">
      <c r="B553" s="34"/>
      <c r="C553" s="1225"/>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4.25" customHeight="1">
      <c r="B554" s="34"/>
      <c r="C554" s="1225"/>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4.25" customHeight="1">
      <c r="B555" s="34"/>
      <c r="C555" s="1225"/>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4.25" customHeight="1">
      <c r="B556" s="34"/>
      <c r="C556" s="1225"/>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4.25" customHeight="1">
      <c r="B557" s="34"/>
      <c r="C557" s="1225"/>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4.25" customHeight="1">
      <c r="B558" s="34"/>
      <c r="C558" s="1225"/>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4.25" customHeight="1">
      <c r="B559" s="34"/>
      <c r="C559" s="1225"/>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4.25" customHeight="1">
      <c r="B560" s="34"/>
      <c r="C560" s="1225"/>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4.25" customHeight="1">
      <c r="B561" s="34"/>
      <c r="C561" s="1225"/>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4.25" customHeight="1">
      <c r="B562" s="34"/>
      <c r="C562" s="1225"/>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4.25" customHeight="1">
      <c r="B563" s="34"/>
      <c r="C563" s="1225"/>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4.25" customHeight="1">
      <c r="B564" s="34"/>
      <c r="C564" s="1225"/>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4.25" customHeight="1">
      <c r="B565" s="34"/>
      <c r="C565" s="1225"/>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4.25" customHeight="1">
      <c r="B566" s="34"/>
      <c r="C566" s="1225"/>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4.25" customHeight="1">
      <c r="B567" s="34"/>
      <c r="C567" s="1225"/>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4.25" customHeight="1">
      <c r="B568" s="34"/>
      <c r="C568" s="1225"/>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4.25" customHeight="1">
      <c r="B569" s="34"/>
      <c r="C569" s="1225"/>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4.25" customHeight="1">
      <c r="B570" s="34"/>
      <c r="C570" s="1225"/>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4.25" customHeight="1">
      <c r="B571" s="34"/>
      <c r="C571" s="1225"/>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4.25" customHeight="1">
      <c r="B572" s="34"/>
      <c r="C572" s="1225"/>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4.25" customHeight="1">
      <c r="B573" s="34"/>
      <c r="C573" s="1225"/>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4.25" customHeight="1">
      <c r="B574" s="34"/>
      <c r="C574" s="1225"/>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4.25" customHeight="1">
      <c r="B575" s="34"/>
      <c r="C575" s="1225"/>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4.25" customHeight="1">
      <c r="B576" s="34"/>
      <c r="C576" s="1225"/>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4.25" customHeight="1">
      <c r="B577" s="34"/>
      <c r="C577" s="1225"/>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4.25" customHeight="1">
      <c r="B578" s="34"/>
      <c r="C578" s="1225"/>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4.25" customHeight="1">
      <c r="B579" s="34"/>
      <c r="C579" s="1225"/>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4.25" customHeight="1">
      <c r="B580" s="34"/>
      <c r="C580" s="1225"/>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4.25" customHeight="1">
      <c r="B581" s="34"/>
      <c r="C581" s="1225"/>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4.25" customHeight="1">
      <c r="B582" s="34"/>
      <c r="C582" s="1225"/>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4.25" customHeight="1">
      <c r="B583" s="34"/>
      <c r="C583" s="1225"/>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4.25" customHeight="1">
      <c r="B584" s="34"/>
      <c r="C584" s="1225"/>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4.25" customHeight="1">
      <c r="B585" s="34"/>
      <c r="C585" s="1225"/>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4.25" customHeight="1">
      <c r="B586" s="34"/>
      <c r="C586" s="1225"/>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4.25" customHeight="1">
      <c r="B587" s="34"/>
      <c r="C587" s="1225"/>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4.25" customHeight="1">
      <c r="B588" s="34"/>
      <c r="C588" s="1225"/>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4.25" customHeight="1">
      <c r="B589" s="34"/>
      <c r="C589" s="1225"/>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4.25" customHeight="1">
      <c r="B590" s="34"/>
      <c r="C590" s="1225"/>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4.25" customHeight="1">
      <c r="B591" s="34"/>
      <c r="C591" s="1225"/>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4.25" customHeight="1">
      <c r="B592" s="34"/>
      <c r="C592" s="1225"/>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4.25" customHeight="1">
      <c r="B593" s="34"/>
      <c r="C593" s="1225"/>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4.25" customHeight="1">
      <c r="B594" s="34"/>
      <c r="C594" s="1225"/>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4.25" customHeight="1">
      <c r="B595" s="34"/>
      <c r="C595" s="1225"/>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4.25" customHeight="1">
      <c r="B596" s="34"/>
      <c r="C596" s="1225"/>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4.25" customHeight="1">
      <c r="B597" s="34"/>
      <c r="C597" s="1225"/>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4.25" customHeight="1">
      <c r="B598" s="34"/>
      <c r="C598" s="1225"/>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4.25" customHeight="1">
      <c r="B599" s="34"/>
      <c r="C599" s="1225"/>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4.25" customHeight="1">
      <c r="B600" s="34"/>
      <c r="C600" s="1225"/>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4.25" customHeight="1">
      <c r="B601" s="34"/>
      <c r="C601" s="1225"/>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4.25" customHeight="1">
      <c r="B602" s="34"/>
      <c r="C602" s="1225"/>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4.25" customHeight="1">
      <c r="B603" s="34"/>
      <c r="C603" s="1225"/>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4.25" customHeight="1">
      <c r="B604" s="34"/>
      <c r="C604" s="1225"/>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4.25" customHeight="1">
      <c r="B605" s="34"/>
      <c r="C605" s="1225"/>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4.25" customHeight="1">
      <c r="B606" s="34"/>
      <c r="C606" s="1225"/>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4.25" customHeight="1">
      <c r="B607" s="34"/>
      <c r="C607" s="1225"/>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4.25" customHeight="1">
      <c r="B608" s="34"/>
      <c r="C608" s="1225"/>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4.25" customHeight="1">
      <c r="B609" s="34"/>
      <c r="C609" s="1225"/>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4.25" customHeight="1">
      <c r="B610" s="34"/>
      <c r="C610" s="1225"/>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4.25" customHeight="1">
      <c r="B611" s="34"/>
      <c r="C611" s="1225"/>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4.25" customHeight="1">
      <c r="B612" s="34"/>
      <c r="C612" s="1225"/>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4.25" customHeight="1">
      <c r="B613" s="34"/>
      <c r="C613" s="1225"/>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4.25" customHeight="1">
      <c r="B614" s="34"/>
      <c r="C614" s="1225"/>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4.25" customHeight="1">
      <c r="B615" s="34"/>
      <c r="C615" s="1225"/>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4.25" customHeight="1">
      <c r="B616" s="34"/>
      <c r="C616" s="1225"/>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4.25" customHeight="1">
      <c r="B617" s="34"/>
      <c r="C617" s="1225"/>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4.25" customHeight="1">
      <c r="B618" s="34"/>
      <c r="C618" s="1225"/>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4.25" customHeight="1">
      <c r="B619" s="34"/>
      <c r="C619" s="1225"/>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4.25" customHeight="1">
      <c r="B620" s="34"/>
      <c r="C620" s="1225"/>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4.25" customHeight="1">
      <c r="B621" s="34"/>
      <c r="C621" s="1225"/>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4.25" customHeight="1">
      <c r="B622" s="34"/>
      <c r="C622" s="1225"/>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4.25" customHeight="1">
      <c r="B623" s="34"/>
      <c r="C623" s="1225"/>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4.25" customHeight="1">
      <c r="B624" s="34"/>
      <c r="C624" s="1225"/>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4.25" customHeight="1">
      <c r="B625" s="34"/>
      <c r="C625" s="1225"/>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4.25" customHeight="1">
      <c r="B626" s="34"/>
      <c r="C626" s="1225"/>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4.25" customHeight="1">
      <c r="B627" s="34"/>
      <c r="C627" s="1225"/>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4.25" customHeight="1">
      <c r="B628" s="34"/>
      <c r="C628" s="1225"/>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4.25" customHeight="1">
      <c r="B629" s="34"/>
      <c r="C629" s="1225"/>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4.25" customHeight="1">
      <c r="B630" s="34"/>
      <c r="C630" s="1225"/>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4.25" customHeight="1">
      <c r="B631" s="34"/>
      <c r="C631" s="1225"/>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4.25" customHeight="1">
      <c r="B632" s="34"/>
      <c r="C632" s="1225"/>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4.25" customHeight="1">
      <c r="B633" s="34"/>
      <c r="C633" s="1225"/>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4.25" customHeight="1">
      <c r="B634" s="34"/>
      <c r="C634" s="1225"/>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4.25" customHeight="1">
      <c r="B635" s="34"/>
      <c r="C635" s="1225"/>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4.25" customHeight="1">
      <c r="B636" s="34"/>
      <c r="C636" s="1225"/>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4.25" customHeight="1">
      <c r="B637" s="34"/>
      <c r="C637" s="1225"/>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4.25" customHeight="1">
      <c r="B638" s="34"/>
      <c r="C638" s="1225"/>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4.25" customHeight="1">
      <c r="B639" s="34"/>
      <c r="C639" s="1225"/>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4.25" customHeight="1">
      <c r="B640" s="34"/>
      <c r="C640" s="1225"/>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4.25" customHeight="1">
      <c r="B641" s="34"/>
      <c r="C641" s="1225"/>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4.25" customHeight="1">
      <c r="B642" s="34"/>
      <c r="C642" s="1225"/>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4.25" customHeight="1">
      <c r="B643" s="34"/>
      <c r="C643" s="1225"/>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4.25" customHeight="1">
      <c r="B644" s="34"/>
      <c r="C644" s="1225"/>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4.25" customHeight="1">
      <c r="B645" s="34"/>
      <c r="C645" s="1225"/>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4.25" customHeight="1">
      <c r="B646" s="34"/>
      <c r="C646" s="1225"/>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4.25" customHeight="1">
      <c r="B647" s="34"/>
      <c r="C647" s="1225"/>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4.25" customHeight="1">
      <c r="B648" s="34"/>
      <c r="C648" s="1225"/>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4.25" customHeight="1">
      <c r="B649" s="34"/>
      <c r="C649" s="1225"/>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4.25" customHeight="1">
      <c r="B650" s="34"/>
      <c r="C650" s="1225"/>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4.25" customHeight="1">
      <c r="B651" s="34"/>
      <c r="C651" s="1225"/>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4.25" customHeight="1">
      <c r="B652" s="34"/>
      <c r="C652" s="1225"/>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4.25" customHeight="1">
      <c r="B653" s="34"/>
      <c r="C653" s="1225"/>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4.25" customHeight="1">
      <c r="B654" s="34"/>
      <c r="C654" s="1225"/>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4.25" customHeight="1">
      <c r="B655" s="34"/>
      <c r="C655" s="1225"/>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4.25" customHeight="1">
      <c r="B656" s="34"/>
      <c r="C656" s="1225"/>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4.25" customHeight="1">
      <c r="B657" s="34"/>
      <c r="C657" s="1225"/>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4.25" customHeight="1">
      <c r="B658" s="34"/>
      <c r="C658" s="1225"/>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4.25" customHeight="1">
      <c r="B659" s="34"/>
      <c r="C659" s="1225"/>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4.25" customHeight="1">
      <c r="B660" s="34"/>
      <c r="C660" s="1225"/>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4.25" customHeight="1">
      <c r="B661" s="34"/>
      <c r="C661" s="1225"/>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4.25" customHeight="1">
      <c r="B662" s="34"/>
      <c r="C662" s="1225"/>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4.25" customHeight="1">
      <c r="B663" s="34"/>
      <c r="C663" s="1225"/>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4.25" customHeight="1">
      <c r="B664" s="34"/>
      <c r="C664" s="1225"/>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4.25" customHeight="1">
      <c r="B665" s="34"/>
      <c r="C665" s="1225"/>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4.25" customHeight="1">
      <c r="B666" s="34"/>
      <c r="C666" s="1225"/>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4.25" customHeight="1">
      <c r="B667" s="34"/>
      <c r="C667" s="1225"/>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4.25" customHeight="1">
      <c r="B668" s="34"/>
      <c r="C668" s="1225"/>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4.25" customHeight="1">
      <c r="B669" s="34"/>
      <c r="C669" s="1225"/>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4.25" customHeight="1">
      <c r="B670" s="34"/>
      <c r="C670" s="1225"/>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4.25" customHeight="1">
      <c r="B671" s="34"/>
      <c r="C671" s="1225"/>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4.25" customHeight="1">
      <c r="B672" s="34"/>
      <c r="C672" s="1225"/>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4.25" customHeight="1">
      <c r="B673" s="34"/>
      <c r="C673" s="1225"/>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4.25" customHeight="1">
      <c r="B674" s="34"/>
      <c r="C674" s="1225"/>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4.25" customHeight="1">
      <c r="B675" s="34"/>
      <c r="C675" s="1225"/>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4.25" customHeight="1">
      <c r="B676" s="34"/>
      <c r="C676" s="1225"/>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4.25" customHeight="1">
      <c r="B677" s="34"/>
      <c r="C677" s="1225"/>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4.25" customHeight="1">
      <c r="B678" s="34"/>
      <c r="C678" s="1225"/>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4.25" customHeight="1">
      <c r="B679" s="34"/>
      <c r="C679" s="1225"/>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4.25" customHeight="1">
      <c r="B680" s="34"/>
      <c r="C680" s="1225"/>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4.25" customHeight="1">
      <c r="B681" s="34"/>
      <c r="C681" s="1225"/>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4.25" customHeight="1">
      <c r="B682" s="34"/>
      <c r="C682" s="1225"/>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4.25" customHeight="1">
      <c r="B683" s="34"/>
      <c r="C683" s="1225"/>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4.25" customHeight="1">
      <c r="B684" s="34"/>
      <c r="C684" s="1225"/>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4.25" customHeight="1">
      <c r="B685" s="34"/>
      <c r="C685" s="1225"/>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4.25" customHeight="1">
      <c r="B686" s="34"/>
      <c r="C686" s="1225"/>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4.25" customHeight="1">
      <c r="B687" s="34"/>
      <c r="C687" s="1225"/>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4.25" customHeight="1">
      <c r="B688" s="34"/>
      <c r="C688" s="1225"/>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4.25" customHeight="1">
      <c r="B689" s="34"/>
      <c r="C689" s="1225"/>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4.25" customHeight="1">
      <c r="B690" s="34"/>
      <c r="C690" s="1225"/>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4.25" customHeight="1">
      <c r="B691" s="34"/>
      <c r="C691" s="1225"/>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4.25" customHeight="1">
      <c r="B692" s="34"/>
      <c r="C692" s="1225"/>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4.25" customHeight="1">
      <c r="B693" s="34"/>
      <c r="C693" s="1225"/>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4.25" customHeight="1">
      <c r="B694" s="34"/>
      <c r="C694" s="1225"/>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4.25" customHeight="1">
      <c r="B695" s="34"/>
      <c r="C695" s="1225"/>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4.25" customHeight="1">
      <c r="B696" s="34"/>
      <c r="C696" s="1225"/>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4.25" customHeight="1">
      <c r="B697" s="34"/>
      <c r="C697" s="1225"/>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4.25" customHeight="1">
      <c r="B698" s="34"/>
      <c r="C698" s="1225"/>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4.25" customHeight="1">
      <c r="B699" s="34"/>
      <c r="C699" s="1225"/>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4.25" customHeight="1">
      <c r="B700" s="34"/>
      <c r="C700" s="1225"/>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4.25" customHeight="1">
      <c r="B701" s="34"/>
      <c r="C701" s="1225"/>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4.25" customHeight="1">
      <c r="B702" s="34"/>
      <c r="C702" s="1225"/>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4.25" customHeight="1">
      <c r="B703" s="34"/>
      <c r="C703" s="1225"/>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4.25" customHeight="1">
      <c r="B704" s="34"/>
      <c r="C704" s="1225"/>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4.25" customHeight="1">
      <c r="B705" s="34"/>
      <c r="C705" s="1225"/>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4.25" customHeight="1">
      <c r="B706" s="34"/>
      <c r="C706" s="1225"/>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4.25" customHeight="1">
      <c r="B707" s="34"/>
      <c r="C707" s="1225"/>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4.25" customHeight="1">
      <c r="B708" s="34"/>
      <c r="C708" s="1225"/>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4.25" customHeight="1">
      <c r="B709" s="34"/>
      <c r="C709" s="1225"/>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4.25" customHeight="1">
      <c r="B710" s="34"/>
      <c r="C710" s="1225"/>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4.25" customHeight="1">
      <c r="B711" s="34"/>
      <c r="C711" s="1225"/>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4.25" customHeight="1">
      <c r="B712" s="34"/>
      <c r="C712" s="1225"/>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4.25" customHeight="1">
      <c r="B713" s="34"/>
      <c r="C713" s="1225"/>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4.25" customHeight="1">
      <c r="B714" s="34"/>
      <c r="C714" s="1225"/>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4.25" customHeight="1">
      <c r="B715" s="34"/>
      <c r="C715" s="1225"/>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4.25" customHeight="1">
      <c r="B716" s="34"/>
      <c r="C716" s="1225"/>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4.25" customHeight="1">
      <c r="B717" s="34"/>
      <c r="C717" s="1225"/>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4.25" customHeight="1">
      <c r="B718" s="34"/>
      <c r="C718" s="1225"/>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4.25" customHeight="1">
      <c r="B719" s="34"/>
      <c r="C719" s="1225"/>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4.25" customHeight="1">
      <c r="B720" s="34"/>
      <c r="C720" s="1225"/>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4.25" customHeight="1">
      <c r="B721" s="34"/>
      <c r="C721" s="1225"/>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4.25" customHeight="1">
      <c r="B722" s="34"/>
      <c r="C722" s="1225"/>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4.25" customHeight="1">
      <c r="B723" s="34"/>
      <c r="C723" s="1225"/>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4.25" customHeight="1">
      <c r="B724" s="34"/>
      <c r="C724" s="1225"/>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4.25" customHeight="1">
      <c r="B725" s="34"/>
      <c r="C725" s="1225"/>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4.25" customHeight="1">
      <c r="B726" s="34"/>
      <c r="C726" s="1225"/>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4.25" customHeight="1">
      <c r="B727" s="34"/>
      <c r="C727" s="1225"/>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4.25" customHeight="1">
      <c r="B728" s="34"/>
      <c r="C728" s="1225"/>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4.25" customHeight="1">
      <c r="B729" s="34"/>
      <c r="C729" s="1225"/>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4.25" customHeight="1">
      <c r="B730" s="34"/>
      <c r="C730" s="1225"/>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4.25" customHeight="1">
      <c r="B731" s="34"/>
      <c r="C731" s="1225"/>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4.25" customHeight="1">
      <c r="B732" s="34"/>
      <c r="C732" s="1225"/>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4.25" customHeight="1">
      <c r="B733" s="34"/>
      <c r="C733" s="1225"/>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4.25" customHeight="1">
      <c r="B734" s="34"/>
      <c r="C734" s="1225"/>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4.25" customHeight="1">
      <c r="B735" s="34"/>
      <c r="C735" s="1225"/>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4.25" customHeight="1">
      <c r="B736" s="34"/>
      <c r="C736" s="1225"/>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4.25" customHeight="1">
      <c r="B737" s="34"/>
      <c r="C737" s="1225"/>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4.25" customHeight="1">
      <c r="B738" s="34"/>
      <c r="C738" s="1225"/>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4.25" customHeight="1">
      <c r="B739" s="34"/>
      <c r="C739" s="1225"/>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4.25" customHeight="1">
      <c r="B740" s="34"/>
      <c r="C740" s="1225"/>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4.25" customHeight="1">
      <c r="B741" s="34"/>
      <c r="C741" s="1225"/>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4.25" customHeight="1">
      <c r="B742" s="34"/>
      <c r="C742" s="1225"/>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4.25" customHeight="1">
      <c r="B743" s="34"/>
      <c r="C743" s="1225"/>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4.25" customHeight="1">
      <c r="B744" s="34"/>
      <c r="C744" s="1225"/>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4.25" customHeight="1">
      <c r="B745" s="34"/>
      <c r="C745" s="1225"/>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4.25" customHeight="1">
      <c r="B746" s="34"/>
      <c r="C746" s="1225"/>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4.25" customHeight="1">
      <c r="B747" s="34"/>
      <c r="C747" s="1225"/>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4.25" customHeight="1">
      <c r="B748" s="34"/>
      <c r="C748" s="1225"/>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4.25" customHeight="1">
      <c r="B749" s="34"/>
      <c r="C749" s="1225"/>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4.25" customHeight="1">
      <c r="B750" s="34"/>
      <c r="C750" s="1225"/>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4.25" customHeight="1">
      <c r="B751" s="34"/>
      <c r="C751" s="1225"/>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4.25" customHeight="1">
      <c r="B752" s="34"/>
      <c r="C752" s="1225"/>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4.25" customHeight="1">
      <c r="B753" s="34"/>
      <c r="C753" s="1225"/>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4.25" customHeight="1">
      <c r="B754" s="34"/>
      <c r="C754" s="1225"/>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4.25" customHeight="1">
      <c r="B755" s="34"/>
      <c r="C755" s="1225"/>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4.25" customHeight="1">
      <c r="B756" s="34"/>
      <c r="C756" s="1225"/>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4.25" customHeight="1">
      <c r="B757" s="34"/>
      <c r="C757" s="1225"/>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4.25" customHeight="1">
      <c r="B758" s="34"/>
      <c r="C758" s="1225"/>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4.25" customHeight="1">
      <c r="B759" s="34"/>
      <c r="C759" s="1225"/>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4.25" customHeight="1">
      <c r="B760" s="34"/>
      <c r="C760" s="1225"/>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4.25" customHeight="1">
      <c r="B761" s="34"/>
      <c r="C761" s="1225"/>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4.25" customHeight="1">
      <c r="B762" s="34"/>
      <c r="C762" s="1225"/>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4.25" customHeight="1">
      <c r="B763" s="34"/>
      <c r="C763" s="1225"/>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4.25" customHeight="1">
      <c r="B764" s="34"/>
      <c r="C764" s="1225"/>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4.25" customHeight="1">
      <c r="B765" s="34"/>
      <c r="C765" s="1225"/>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4.25" customHeight="1">
      <c r="B766" s="34"/>
      <c r="C766" s="1225"/>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4.25" customHeight="1">
      <c r="B767" s="34"/>
      <c r="C767" s="1225"/>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4.25" customHeight="1">
      <c r="B768" s="34"/>
      <c r="C768" s="1225"/>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4.25" customHeight="1">
      <c r="B769" s="34"/>
      <c r="C769" s="1225"/>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4.25" customHeight="1">
      <c r="B770" s="34"/>
      <c r="C770" s="1225"/>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4.25" customHeight="1">
      <c r="B771" s="34"/>
      <c r="C771" s="1225"/>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4.25" customHeight="1">
      <c r="B772" s="34"/>
      <c r="C772" s="1225"/>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4.25" customHeight="1">
      <c r="B773" s="34"/>
      <c r="C773" s="1225"/>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4.25" customHeight="1">
      <c r="B774" s="34"/>
      <c r="C774" s="1225"/>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4.25" customHeight="1">
      <c r="B775" s="34"/>
      <c r="C775" s="1225"/>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4.25" customHeight="1">
      <c r="B776" s="34"/>
      <c r="C776" s="1225"/>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4.25" customHeight="1">
      <c r="B777" s="34"/>
      <c r="C777" s="1225"/>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4.25" customHeight="1">
      <c r="B778" s="34"/>
      <c r="C778" s="1225"/>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4.25" customHeight="1">
      <c r="B779" s="34"/>
      <c r="C779" s="1225"/>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4.25" customHeight="1">
      <c r="B780" s="34"/>
      <c r="C780" s="1225"/>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4.25" customHeight="1">
      <c r="B781" s="34"/>
      <c r="C781" s="1225"/>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4.25" customHeight="1">
      <c r="B782" s="34"/>
      <c r="C782" s="1225"/>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4.25" customHeight="1">
      <c r="B783" s="34"/>
      <c r="C783" s="1225"/>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4.25" customHeight="1">
      <c r="B784" s="34"/>
      <c r="C784" s="1225"/>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4.25" customHeight="1">
      <c r="B785" s="34"/>
      <c r="C785" s="1225"/>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4.25" customHeight="1">
      <c r="B786" s="34"/>
      <c r="C786" s="1225"/>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4.25" customHeight="1">
      <c r="B787" s="34"/>
      <c r="C787" s="1225"/>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4.25" customHeight="1">
      <c r="B788" s="34"/>
      <c r="C788" s="1225"/>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4.25" customHeight="1">
      <c r="B789" s="34"/>
      <c r="C789" s="1225"/>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4.25" customHeight="1">
      <c r="B790" s="34"/>
      <c r="C790" s="1225"/>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4.25" customHeight="1">
      <c r="B791" s="34"/>
      <c r="C791" s="1225"/>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4.25" customHeight="1">
      <c r="B792" s="34"/>
      <c r="C792" s="1225"/>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4.25" customHeight="1">
      <c r="B793" s="34"/>
      <c r="C793" s="1225"/>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4.25" customHeight="1">
      <c r="B794" s="34"/>
      <c r="C794" s="1225"/>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4.25" customHeight="1">
      <c r="B795" s="34"/>
      <c r="C795" s="1225"/>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4.25" customHeight="1">
      <c r="B796" s="34"/>
      <c r="C796" s="1225"/>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4.25" customHeight="1">
      <c r="B797" s="34"/>
      <c r="C797" s="1225"/>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4.25" customHeight="1">
      <c r="B798" s="34"/>
      <c r="C798" s="1225"/>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4.25" customHeight="1">
      <c r="B799" s="34"/>
      <c r="C799" s="1225"/>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4.25" customHeight="1">
      <c r="B800" s="34"/>
      <c r="C800" s="1225"/>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4.25" customHeight="1">
      <c r="B801" s="34"/>
      <c r="C801" s="1225"/>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4.25" customHeight="1">
      <c r="B802" s="34"/>
      <c r="C802" s="1225"/>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4.25" customHeight="1">
      <c r="B803" s="34"/>
      <c r="C803" s="1225"/>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4.25" customHeight="1">
      <c r="B804" s="34"/>
      <c r="C804" s="1225"/>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4.25" customHeight="1">
      <c r="B805" s="34"/>
      <c r="C805" s="1225"/>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4.25" customHeight="1">
      <c r="B806" s="34"/>
      <c r="C806" s="1225"/>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4.25" customHeight="1">
      <c r="B807" s="34"/>
      <c r="C807" s="1225"/>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4.25" customHeight="1">
      <c r="B808" s="34"/>
      <c r="C808" s="1225"/>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4.25" customHeight="1">
      <c r="B809" s="34"/>
      <c r="C809" s="1225"/>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4.25" customHeight="1">
      <c r="B810" s="34"/>
      <c r="C810" s="1225"/>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4.25" customHeight="1">
      <c r="B811" s="34"/>
      <c r="C811" s="1225"/>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4.25" customHeight="1">
      <c r="B812" s="34"/>
      <c r="C812" s="1225"/>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4.25" customHeight="1">
      <c r="B813" s="34"/>
      <c r="C813" s="1225"/>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4.25" customHeight="1">
      <c r="B814" s="34"/>
      <c r="C814" s="1225"/>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4.25" customHeight="1">
      <c r="B815" s="34"/>
      <c r="C815" s="1225"/>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4.25" customHeight="1">
      <c r="B816" s="34"/>
      <c r="C816" s="1225"/>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4.25" customHeight="1">
      <c r="B817" s="34"/>
      <c r="C817" s="1225"/>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4.25" customHeight="1">
      <c r="B818" s="34"/>
      <c r="C818" s="1225"/>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4.25" customHeight="1">
      <c r="B819" s="34"/>
      <c r="C819" s="1225"/>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4.25" customHeight="1">
      <c r="B820" s="34"/>
      <c r="C820" s="1225"/>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4.25" customHeight="1">
      <c r="B821" s="34"/>
      <c r="C821" s="1225"/>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4.25" customHeight="1">
      <c r="B822" s="34"/>
      <c r="C822" s="1225"/>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4.25" customHeight="1">
      <c r="B823" s="34"/>
      <c r="C823" s="1225"/>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4.25" customHeight="1">
      <c r="B824" s="34"/>
      <c r="C824" s="1225"/>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4.25" customHeight="1">
      <c r="B825" s="34"/>
      <c r="C825" s="1225"/>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4.25" customHeight="1">
      <c r="B826" s="34"/>
      <c r="C826" s="1225"/>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4.25" customHeight="1">
      <c r="B827" s="34"/>
      <c r="C827" s="1225"/>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4.25" customHeight="1">
      <c r="B828" s="34"/>
      <c r="C828" s="1225"/>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4.25" customHeight="1">
      <c r="B829" s="34"/>
      <c r="C829" s="1225"/>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4.25" customHeight="1">
      <c r="B830" s="34"/>
      <c r="C830" s="1225"/>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4.25" customHeight="1">
      <c r="B831" s="34"/>
      <c r="C831" s="1225"/>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4.25" customHeight="1">
      <c r="B832" s="34"/>
      <c r="C832" s="1225"/>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4.25" customHeight="1">
      <c r="B833" s="34"/>
      <c r="C833" s="1225"/>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4.25" customHeight="1">
      <c r="B834" s="34"/>
      <c r="C834" s="1225"/>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4.25" customHeight="1">
      <c r="B835" s="34"/>
      <c r="C835" s="1225"/>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4.25" customHeight="1">
      <c r="B836" s="34"/>
      <c r="C836" s="1225"/>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4.25" customHeight="1">
      <c r="B837" s="34"/>
      <c r="C837" s="1225"/>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4.25" customHeight="1">
      <c r="B838" s="34"/>
      <c r="C838" s="1225"/>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4.25" customHeight="1">
      <c r="B839" s="34"/>
      <c r="C839" s="1225"/>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4.25" customHeight="1">
      <c r="B840" s="34"/>
      <c r="C840" s="1225"/>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4.25" customHeight="1">
      <c r="B841" s="34"/>
      <c r="C841" s="1225"/>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4.25" customHeight="1">
      <c r="B842" s="34"/>
      <c r="C842" s="1225"/>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4.25" customHeight="1">
      <c r="B843" s="34"/>
      <c r="C843" s="1225"/>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4.25" customHeight="1">
      <c r="B844" s="34"/>
      <c r="C844" s="1225"/>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4.25" customHeight="1">
      <c r="B845" s="34"/>
      <c r="C845" s="1225"/>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4.25" customHeight="1">
      <c r="B846" s="34"/>
      <c r="C846" s="1225"/>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4.25" customHeight="1">
      <c r="B847" s="34"/>
      <c r="C847" s="1225"/>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4.25" customHeight="1">
      <c r="B848" s="34"/>
      <c r="C848" s="1225"/>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4.25" customHeight="1">
      <c r="B849" s="34"/>
      <c r="C849" s="1225"/>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4.25" customHeight="1">
      <c r="B850" s="34"/>
      <c r="C850" s="1225"/>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4.25" customHeight="1">
      <c r="B851" s="34"/>
      <c r="C851" s="1225"/>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4.25" customHeight="1">
      <c r="B852" s="34"/>
      <c r="C852" s="1225"/>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4.25" customHeight="1">
      <c r="B853" s="34"/>
      <c r="C853" s="1225"/>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4.25" customHeight="1">
      <c r="B854" s="34"/>
      <c r="C854" s="1225"/>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4.25" customHeight="1">
      <c r="B855" s="34"/>
      <c r="C855" s="1225"/>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4.25" customHeight="1">
      <c r="B856" s="34"/>
      <c r="C856" s="1225"/>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4.25" customHeight="1">
      <c r="B857" s="34"/>
      <c r="C857" s="1225"/>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4.25" customHeight="1">
      <c r="B858" s="34"/>
      <c r="C858" s="1225"/>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4.25" customHeight="1">
      <c r="B859" s="34"/>
      <c r="C859" s="1225"/>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4.25" customHeight="1">
      <c r="B860" s="34"/>
      <c r="C860" s="1225"/>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4.25" customHeight="1">
      <c r="B861" s="34"/>
      <c r="C861" s="1225"/>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4.25" customHeight="1">
      <c r="B862" s="34"/>
      <c r="C862" s="1225"/>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4.25" customHeight="1">
      <c r="B863" s="34"/>
      <c r="C863" s="1225"/>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4.25" customHeight="1">
      <c r="B864" s="34"/>
      <c r="C864" s="1225"/>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4.25" customHeight="1">
      <c r="B865" s="34"/>
      <c r="C865" s="1225"/>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4.25" customHeight="1">
      <c r="B866" s="34"/>
      <c r="C866" s="1225"/>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4.25" customHeight="1">
      <c r="B867" s="34"/>
      <c r="C867" s="1225"/>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4.25" customHeight="1">
      <c r="B868" s="34"/>
      <c r="C868" s="1225"/>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4.25" customHeight="1">
      <c r="B869" s="34"/>
      <c r="C869" s="1225"/>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4.25" customHeight="1">
      <c r="B870" s="34"/>
      <c r="C870" s="1225"/>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4.25" customHeight="1">
      <c r="B871" s="34"/>
      <c r="C871" s="1225"/>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4.25" customHeight="1">
      <c r="B872" s="34"/>
      <c r="C872" s="1225"/>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4.25" customHeight="1">
      <c r="B873" s="34"/>
      <c r="C873" s="1225"/>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4.25" customHeight="1">
      <c r="B874" s="34"/>
      <c r="C874" s="1225"/>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4.25" customHeight="1">
      <c r="B875" s="34"/>
      <c r="C875" s="1225"/>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4.25" customHeight="1">
      <c r="B876" s="34"/>
      <c r="C876" s="1225"/>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4.25" customHeight="1">
      <c r="B877" s="34"/>
      <c r="C877" s="1225"/>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4.25" customHeight="1">
      <c r="B878" s="34"/>
      <c r="C878" s="1225"/>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4.25" customHeight="1">
      <c r="B879" s="34"/>
      <c r="C879" s="1225"/>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4.25" customHeight="1">
      <c r="B880" s="34"/>
      <c r="C880" s="1225"/>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4.25" customHeight="1">
      <c r="B881" s="34"/>
      <c r="C881" s="1225"/>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4.25" customHeight="1">
      <c r="B882" s="34"/>
      <c r="C882" s="1225"/>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4.25" customHeight="1">
      <c r="B883" s="34"/>
      <c r="C883" s="1225"/>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4.25" customHeight="1">
      <c r="B884" s="34"/>
      <c r="C884" s="1225"/>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4.25" customHeight="1">
      <c r="B885" s="34"/>
      <c r="C885" s="1225"/>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4.25" customHeight="1">
      <c r="B886" s="34"/>
      <c r="C886" s="1225"/>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4.25" customHeight="1">
      <c r="B887" s="34"/>
      <c r="C887" s="1225"/>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4.25" customHeight="1">
      <c r="B888" s="34"/>
      <c r="C888" s="1225"/>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4.25" customHeight="1">
      <c r="B889" s="34"/>
      <c r="C889" s="1225"/>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4.25" customHeight="1">
      <c r="B890" s="34"/>
      <c r="C890" s="1225"/>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4.25" customHeight="1">
      <c r="B891" s="34"/>
      <c r="C891" s="1225"/>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4.25" customHeight="1">
      <c r="B892" s="34"/>
      <c r="C892" s="1225"/>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4.25" customHeight="1">
      <c r="B893" s="34"/>
      <c r="C893" s="1225"/>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4.25" customHeight="1">
      <c r="B894" s="34"/>
      <c r="C894" s="1225"/>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4.25" customHeight="1">
      <c r="B895" s="34"/>
      <c r="C895" s="1225"/>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4.25" customHeight="1">
      <c r="B896" s="34"/>
      <c r="C896" s="1225"/>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4.25" customHeight="1">
      <c r="B897" s="34"/>
      <c r="C897" s="1225"/>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4.25" customHeight="1">
      <c r="B898" s="34"/>
      <c r="C898" s="1225"/>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4.25" customHeight="1">
      <c r="B899" s="34"/>
      <c r="C899" s="1225"/>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4.25" customHeight="1">
      <c r="B900" s="34"/>
      <c r="C900" s="1225"/>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4.25" customHeight="1">
      <c r="B901" s="34"/>
      <c r="C901" s="1225"/>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4.25" customHeight="1">
      <c r="B902" s="34"/>
      <c r="C902" s="1225"/>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4.25" customHeight="1">
      <c r="B903" s="34"/>
      <c r="C903" s="1225"/>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4.25" customHeight="1">
      <c r="B904" s="34"/>
      <c r="C904" s="1225"/>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4.25" customHeight="1">
      <c r="B905" s="34"/>
      <c r="C905" s="1225"/>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4.25" customHeight="1">
      <c r="B906" s="34"/>
      <c r="C906" s="1225"/>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4.25" customHeight="1">
      <c r="B907" s="34"/>
      <c r="C907" s="1225"/>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4.25" customHeight="1">
      <c r="B908" s="34"/>
      <c r="C908" s="1225"/>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4.25" customHeight="1">
      <c r="B909" s="34"/>
      <c r="C909" s="1225"/>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4.25" customHeight="1">
      <c r="B910" s="34"/>
      <c r="C910" s="1225"/>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4.25" customHeight="1">
      <c r="B911" s="34"/>
      <c r="C911" s="1225"/>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4.25" customHeight="1">
      <c r="B912" s="34"/>
      <c r="C912" s="1225"/>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4.25" customHeight="1">
      <c r="B913" s="34"/>
      <c r="C913" s="1225"/>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4.25" customHeight="1">
      <c r="B914" s="34"/>
      <c r="C914" s="1225"/>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4.25" customHeight="1">
      <c r="B915" s="34"/>
      <c r="C915" s="1225"/>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4.25" customHeight="1">
      <c r="B916" s="34"/>
      <c r="C916" s="1225"/>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4.25" customHeight="1">
      <c r="B917" s="34"/>
      <c r="C917" s="1225"/>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4.25" customHeight="1">
      <c r="B918" s="34"/>
      <c r="C918" s="1225"/>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4.25" customHeight="1">
      <c r="B919" s="34"/>
      <c r="C919" s="1225"/>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4.25" customHeight="1">
      <c r="B920" s="34"/>
      <c r="C920" s="1225"/>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4.25" customHeight="1">
      <c r="B921" s="34"/>
      <c r="C921" s="1225"/>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4.25" customHeight="1">
      <c r="B922" s="34"/>
      <c r="C922" s="1225"/>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4.25" customHeight="1">
      <c r="B923" s="34"/>
      <c r="C923" s="1225"/>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4.25" customHeight="1">
      <c r="B924" s="34"/>
      <c r="C924" s="1225"/>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4.25" customHeight="1">
      <c r="B925" s="34"/>
      <c r="C925" s="1225"/>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4.25" customHeight="1">
      <c r="B926" s="34"/>
      <c r="C926" s="1225"/>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4.25" customHeight="1">
      <c r="B927" s="34"/>
      <c r="C927" s="1225"/>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4.25" customHeight="1">
      <c r="B928" s="34"/>
      <c r="C928" s="1225"/>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4.25" customHeight="1">
      <c r="B929" s="34"/>
      <c r="C929" s="1225"/>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4.25" customHeight="1">
      <c r="B930" s="34"/>
      <c r="C930" s="1225"/>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4.25" customHeight="1">
      <c r="B931" s="34"/>
      <c r="C931" s="1225"/>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4.25" customHeight="1">
      <c r="B932" s="34"/>
      <c r="C932" s="1225"/>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4.25" customHeight="1">
      <c r="B933" s="34"/>
      <c r="C933" s="1225"/>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4.25" customHeight="1">
      <c r="B934" s="34"/>
      <c r="C934" s="1225"/>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4.25" customHeight="1">
      <c r="B935" s="34"/>
      <c r="C935" s="1225"/>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4.25" customHeight="1">
      <c r="B936" s="34"/>
      <c r="C936" s="1225"/>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4.25" customHeight="1">
      <c r="B937" s="34"/>
      <c r="C937" s="1225"/>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4.25" customHeight="1">
      <c r="B938" s="34"/>
      <c r="C938" s="1225"/>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4.25" customHeight="1">
      <c r="B939" s="34"/>
      <c r="C939" s="1225"/>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4.25" customHeight="1">
      <c r="B940" s="34"/>
      <c r="C940" s="1225"/>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4.25" customHeight="1">
      <c r="B941" s="34"/>
      <c r="C941" s="1225"/>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4.25" customHeight="1">
      <c r="B942" s="34"/>
      <c r="C942" s="1225"/>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4.25" customHeight="1">
      <c r="B943" s="34"/>
      <c r="C943" s="1225"/>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4.25" customHeight="1">
      <c r="B944" s="34"/>
      <c r="C944" s="1225"/>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4.25" customHeight="1">
      <c r="B945" s="34"/>
      <c r="C945" s="1225"/>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4.25" customHeight="1">
      <c r="B946" s="34"/>
      <c r="C946" s="1225"/>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4.25" customHeight="1">
      <c r="B947" s="34"/>
      <c r="C947" s="1225"/>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4.25" customHeight="1">
      <c r="B948" s="34"/>
      <c r="C948" s="1225"/>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4.25" customHeight="1">
      <c r="B949" s="34"/>
      <c r="C949" s="1225"/>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4.25" customHeight="1">
      <c r="B950" s="34"/>
      <c r="C950" s="1225"/>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4.25" customHeight="1">
      <c r="B951" s="34"/>
      <c r="C951" s="1225"/>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4.25" customHeight="1">
      <c r="B952" s="34"/>
      <c r="C952" s="1225"/>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4.25" customHeight="1">
      <c r="B953" s="34"/>
      <c r="C953" s="1225"/>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4.25" customHeight="1">
      <c r="B954" s="34"/>
      <c r="C954" s="1225"/>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4.25" customHeight="1">
      <c r="B955" s="34"/>
      <c r="C955" s="1225"/>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4.25" customHeight="1">
      <c r="B956" s="34"/>
      <c r="C956" s="1225"/>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4.25" customHeight="1">
      <c r="B957" s="34"/>
      <c r="C957" s="1225"/>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4.25" customHeight="1">
      <c r="B958" s="34"/>
      <c r="C958" s="1225"/>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4.25" customHeight="1">
      <c r="B959" s="34"/>
      <c r="C959" s="1225"/>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4.25" customHeight="1">
      <c r="B960" s="34"/>
      <c r="C960" s="1225"/>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4.25" customHeight="1">
      <c r="B961" s="34"/>
      <c r="C961" s="1225"/>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4.25" customHeight="1">
      <c r="B962" s="34"/>
      <c r="C962" s="1225"/>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4.25" customHeight="1">
      <c r="B963" s="34"/>
      <c r="C963" s="1225"/>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4.25" customHeight="1">
      <c r="B964" s="34"/>
      <c r="C964" s="1225"/>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4.25" customHeight="1">
      <c r="B965" s="34"/>
      <c r="C965" s="1225"/>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4.25" customHeight="1">
      <c r="B966" s="34"/>
      <c r="C966" s="1225"/>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4.25" customHeight="1">
      <c r="B967" s="34"/>
      <c r="C967" s="1225"/>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4.25" customHeight="1">
      <c r="B968" s="34"/>
      <c r="C968" s="1225"/>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4.25" customHeight="1">
      <c r="B969" s="34"/>
      <c r="C969" s="1225"/>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4.25" customHeight="1">
      <c r="B970" s="34"/>
      <c r="C970" s="1225"/>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4.25" customHeight="1">
      <c r="B971" s="34"/>
      <c r="C971" s="1225"/>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4.25" customHeight="1">
      <c r="B972" s="34"/>
      <c r="C972" s="1225"/>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4.25" customHeight="1">
      <c r="B973" s="34"/>
      <c r="C973" s="1225"/>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4.25" customHeight="1">
      <c r="B974" s="34"/>
      <c r="C974" s="1225"/>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4.25" customHeight="1">
      <c r="B975" s="34"/>
      <c r="C975" s="1225"/>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4.25" customHeight="1">
      <c r="B976" s="34"/>
      <c r="C976" s="1225"/>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4.25" customHeight="1">
      <c r="B977" s="34"/>
      <c r="C977" s="1225"/>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4.25" customHeight="1">
      <c r="B978" s="34"/>
      <c r="C978" s="1225"/>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4.25" customHeight="1">
      <c r="B979" s="34"/>
      <c r="C979" s="1225"/>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4.25" customHeight="1">
      <c r="B980" s="34"/>
      <c r="C980" s="1225"/>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4.25" customHeight="1">
      <c r="B981" s="34"/>
      <c r="C981" s="1225"/>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4.25" customHeight="1">
      <c r="B982" s="34"/>
      <c r="C982" s="1225"/>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4.25" customHeight="1">
      <c r="B983" s="34"/>
      <c r="C983" s="1225"/>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4.25" customHeight="1">
      <c r="B984" s="34"/>
      <c r="C984" s="1225"/>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4.25" customHeight="1">
      <c r="B985" s="34"/>
      <c r="C985" s="1225"/>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4.25" customHeight="1">
      <c r="B986" s="34"/>
      <c r="C986" s="1225"/>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4.25" customHeight="1">
      <c r="B987" s="34"/>
      <c r="C987" s="1225"/>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4.25" customHeight="1">
      <c r="B988" s="34"/>
      <c r="C988" s="1225"/>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4.25" customHeight="1">
      <c r="B989" s="34"/>
      <c r="C989" s="1225"/>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4.25" customHeight="1">
      <c r="B990" s="34"/>
      <c r="C990" s="1225"/>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4.25" customHeight="1">
      <c r="B991" s="34"/>
      <c r="C991" s="1225"/>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4.25" customHeight="1">
      <c r="B992" s="34"/>
      <c r="C992" s="1225"/>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4.25" customHeight="1">
      <c r="B993" s="34"/>
      <c r="C993" s="1225"/>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4.25" customHeight="1">
      <c r="B994" s="34"/>
      <c r="C994" s="1225"/>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4.25" customHeight="1">
      <c r="B995" s="34"/>
      <c r="C995" s="1225"/>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4.25" customHeight="1">
      <c r="B996" s="34"/>
      <c r="C996" s="1225"/>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4.25" customHeight="1">
      <c r="B997" s="34"/>
      <c r="C997" s="1225"/>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4.25" customHeight="1">
      <c r="B998" s="34"/>
      <c r="C998" s="1225"/>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4.25" customHeight="1">
      <c r="B999" s="34"/>
      <c r="C999" s="1225"/>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4.25" customHeight="1">
      <c r="B1000" s="34"/>
      <c r="C1000" s="1225"/>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sheetProtection algorithmName="SHA-512" hashValue="Snj5BoBmfsZ06W+8QsTEtLu1HpQMNPBXpOeAS4az8Mi9KwoIE6fexrxeZsy22cBG0hhn4byFgeA00bFTuDUYGw==" saltValue="4WqFlXHzjThCpVYI7wNbIg==" spinCount="100000" sheet="1" objects="1" scenarios="1"/>
  <mergeCells count="36">
    <mergeCell ref="B2:L2"/>
    <mergeCell ref="B4:K4"/>
    <mergeCell ref="B6:L6"/>
    <mergeCell ref="B8:L8"/>
    <mergeCell ref="B9:L9"/>
    <mergeCell ref="B33:L33"/>
    <mergeCell ref="B34:L34"/>
    <mergeCell ref="B35:L35"/>
    <mergeCell ref="B36:L36"/>
    <mergeCell ref="B37:L37"/>
    <mergeCell ref="B38:L38"/>
    <mergeCell ref="B39:L39"/>
    <mergeCell ref="B40:L40"/>
    <mergeCell ref="B41:L41"/>
    <mergeCell ref="B42:L42"/>
    <mergeCell ref="B44:I44"/>
    <mergeCell ref="B45:I45"/>
    <mergeCell ref="B68:G68"/>
    <mergeCell ref="B69:C69"/>
    <mergeCell ref="B70:G70"/>
    <mergeCell ref="B71:G71"/>
    <mergeCell ref="B80:C80"/>
    <mergeCell ref="B81:C81"/>
    <mergeCell ref="B82:G82"/>
    <mergeCell ref="B83:G83"/>
    <mergeCell ref="B84:G84"/>
    <mergeCell ref="B85:G85"/>
    <mergeCell ref="B86:G86"/>
    <mergeCell ref="B87:G87"/>
    <mergeCell ref="B72:C72"/>
    <mergeCell ref="B73:C73"/>
    <mergeCell ref="B74:C74"/>
    <mergeCell ref="B76:C76"/>
    <mergeCell ref="B77:C77"/>
    <mergeCell ref="B78:C78"/>
    <mergeCell ref="B79:C79"/>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AE5E3"/>
  </sheetPr>
  <dimension ref="A1:Z1000"/>
  <sheetViews>
    <sheetView showGridLines="0" workbookViewId="0">
      <selection activeCell="F23" sqref="F23"/>
    </sheetView>
  </sheetViews>
  <sheetFormatPr defaultColWidth="14.453125" defaultRowHeight="15" customHeight="1"/>
  <cols>
    <col min="1" max="1" width="1.54296875" customWidth="1"/>
    <col min="2" max="2" width="18.54296875" customWidth="1"/>
    <col min="3" max="3" width="50.453125" customWidth="1"/>
    <col min="4" max="4" width="19.54296875" style="1666" customWidth="1"/>
    <col min="5" max="8" width="14.453125" style="1666" customWidth="1"/>
    <col min="9" max="9" width="14" style="1666" customWidth="1"/>
    <col min="10" max="10" width="14.453125" style="1666" customWidth="1"/>
    <col min="11" max="14" width="12.54296875" style="1666" customWidth="1"/>
    <col min="15" max="15" width="97.453125" customWidth="1"/>
    <col min="16" max="26" width="8.54296875" customWidth="1"/>
  </cols>
  <sheetData>
    <row r="1" spans="2:26" ht="70.5" customHeight="1">
      <c r="B1" s="189"/>
    </row>
    <row r="2" spans="2:26" ht="20.25" customHeight="1">
      <c r="B2" s="1404" t="s">
        <v>2491</v>
      </c>
      <c r="C2" s="1279"/>
      <c r="D2" s="1279"/>
      <c r="E2" s="1279"/>
      <c r="F2" s="1279"/>
      <c r="G2" s="1279"/>
      <c r="H2" s="1279"/>
      <c r="I2" s="1279"/>
      <c r="J2" s="1279"/>
      <c r="K2" s="1279"/>
      <c r="L2" s="1279"/>
      <c r="M2" s="45"/>
      <c r="N2" s="45"/>
      <c r="O2" s="34"/>
      <c r="P2" s="34"/>
      <c r="Q2" s="34"/>
      <c r="R2" s="34"/>
      <c r="S2" s="34"/>
      <c r="T2" s="34"/>
      <c r="U2" s="34"/>
      <c r="V2" s="34"/>
      <c r="W2" s="34"/>
      <c r="X2" s="34"/>
      <c r="Y2" s="34"/>
      <c r="Z2" s="34"/>
    </row>
    <row r="3" spans="2:26" ht="11.25" customHeight="1">
      <c r="B3" s="1262"/>
      <c r="C3" s="193"/>
      <c r="D3" s="1689"/>
      <c r="E3" s="1689"/>
      <c r="F3" s="1689"/>
      <c r="G3" s="1690"/>
      <c r="H3" s="1690"/>
      <c r="I3" s="1690"/>
      <c r="J3" s="1690"/>
      <c r="K3" s="1690"/>
      <c r="L3" s="1690"/>
      <c r="M3" s="1690"/>
      <c r="N3" s="1690"/>
      <c r="O3" s="34"/>
      <c r="P3" s="34"/>
      <c r="Q3" s="34"/>
      <c r="R3" s="34"/>
      <c r="S3" s="34"/>
      <c r="T3" s="34"/>
      <c r="U3" s="34"/>
      <c r="V3" s="34"/>
      <c r="W3" s="34"/>
      <c r="X3" s="34"/>
      <c r="Y3" s="34"/>
      <c r="Z3" s="34"/>
    </row>
    <row r="4" spans="2:26" ht="22.5" customHeight="1">
      <c r="B4" s="1263" t="s">
        <v>2492</v>
      </c>
      <c r="C4" s="703"/>
      <c r="D4" s="1691"/>
      <c r="E4" s="1691"/>
      <c r="F4" s="1691"/>
      <c r="G4" s="1691"/>
      <c r="H4" s="1691"/>
      <c r="I4" s="1691"/>
      <c r="J4" s="1691"/>
      <c r="K4" s="1691"/>
      <c r="L4" s="1691"/>
      <c r="M4" s="1691"/>
      <c r="N4" s="1691"/>
      <c r="O4" s="34"/>
      <c r="P4" s="34"/>
      <c r="Q4" s="34"/>
      <c r="R4" s="34"/>
      <c r="S4" s="34"/>
      <c r="T4" s="34"/>
      <c r="U4" s="34"/>
      <c r="V4" s="34"/>
      <c r="W4" s="34"/>
      <c r="X4" s="34"/>
      <c r="Y4" s="34"/>
      <c r="Z4" s="34"/>
    </row>
    <row r="5" spans="2:26" ht="9" customHeight="1">
      <c r="B5" s="194"/>
      <c r="C5" s="194"/>
      <c r="D5" s="1692"/>
      <c r="E5" s="1692"/>
      <c r="F5" s="1692"/>
      <c r="G5" s="1692"/>
      <c r="H5" s="1692"/>
      <c r="I5" s="1692"/>
      <c r="J5" s="1692"/>
      <c r="K5" s="1692"/>
      <c r="L5" s="1692"/>
      <c r="M5" s="45"/>
      <c r="N5" s="45"/>
      <c r="O5" s="34"/>
      <c r="P5" s="34"/>
      <c r="Q5" s="34"/>
      <c r="R5" s="34"/>
      <c r="S5" s="34"/>
      <c r="T5" s="34"/>
      <c r="U5" s="34"/>
      <c r="V5" s="34"/>
      <c r="W5" s="34"/>
      <c r="X5" s="34"/>
      <c r="Y5" s="34"/>
      <c r="Z5" s="34"/>
    </row>
    <row r="6" spans="2:26" ht="14.25" customHeight="1">
      <c r="B6" s="1373" t="s">
        <v>2493</v>
      </c>
      <c r="C6" s="1279"/>
      <c r="D6" s="1279"/>
      <c r="E6" s="1279"/>
      <c r="F6" s="1279"/>
      <c r="G6" s="1279"/>
      <c r="H6" s="1279"/>
      <c r="I6" s="1279"/>
      <c r="J6" s="1279"/>
      <c r="K6" s="1279"/>
      <c r="L6" s="1279"/>
      <c r="M6" s="1279"/>
      <c r="N6" s="1279"/>
      <c r="O6" s="1242"/>
      <c r="P6" s="1242"/>
      <c r="Q6" s="1242"/>
      <c r="R6" s="1242"/>
      <c r="S6" s="1242"/>
      <c r="T6" s="1242"/>
      <c r="U6" s="1242"/>
      <c r="V6" s="1242"/>
      <c r="W6" s="1242"/>
      <c r="X6" s="1242"/>
      <c r="Y6" s="1242"/>
      <c r="Z6" s="1242"/>
    </row>
    <row r="7" spans="2:26" ht="12.75" customHeight="1">
      <c r="B7" s="1658" t="s">
        <v>1805</v>
      </c>
      <c r="C7" s="1659" t="s">
        <v>2494</v>
      </c>
      <c r="D7" s="1693" t="s">
        <v>2495</v>
      </c>
      <c r="E7" s="1694"/>
      <c r="F7" s="1694"/>
      <c r="G7" s="1694"/>
      <c r="H7" s="1694"/>
      <c r="I7" s="1694"/>
      <c r="J7" s="1694"/>
      <c r="K7" s="1694"/>
      <c r="L7" s="1694"/>
      <c r="M7" s="1694"/>
      <c r="N7" s="1695"/>
      <c r="O7" s="1242"/>
      <c r="P7" s="1242"/>
      <c r="Q7" s="1242"/>
      <c r="R7" s="1242"/>
      <c r="S7" s="1242"/>
      <c r="T7" s="1242"/>
      <c r="U7" s="1242"/>
      <c r="V7" s="1242"/>
      <c r="W7" s="1242"/>
      <c r="X7" s="1242"/>
      <c r="Y7" s="1242"/>
      <c r="Z7" s="1242"/>
    </row>
    <row r="8" spans="2:26" ht="88.5" customHeight="1">
      <c r="B8" s="1504"/>
      <c r="C8" s="1504"/>
      <c r="D8" s="1264" t="s">
        <v>2496</v>
      </c>
      <c r="E8" s="1264" t="s">
        <v>2497</v>
      </c>
      <c r="F8" s="1264" t="s">
        <v>2129</v>
      </c>
      <c r="G8" s="1264" t="s">
        <v>2498</v>
      </c>
      <c r="H8" s="1264" t="s">
        <v>2499</v>
      </c>
      <c r="I8" s="1264" t="s">
        <v>2500</v>
      </c>
      <c r="J8" s="1264" t="s">
        <v>2501</v>
      </c>
      <c r="K8" s="1264" t="s">
        <v>2502</v>
      </c>
      <c r="L8" s="1264" t="s">
        <v>2503</v>
      </c>
      <c r="M8" s="1264" t="s">
        <v>2504</v>
      </c>
      <c r="N8" s="1264" t="s">
        <v>1357</v>
      </c>
      <c r="O8" s="1264" t="s">
        <v>2505</v>
      </c>
      <c r="P8" s="1242"/>
      <c r="Q8" s="1242"/>
      <c r="R8" s="1242"/>
      <c r="S8" s="1242"/>
      <c r="T8" s="1242"/>
      <c r="U8" s="1242"/>
      <c r="V8" s="1242"/>
      <c r="W8" s="1242"/>
      <c r="X8" s="1242"/>
      <c r="Y8" s="1242"/>
      <c r="Z8" s="1242"/>
    </row>
    <row r="9" spans="2:26" ht="14.5">
      <c r="B9" s="1655" t="s">
        <v>2506</v>
      </c>
      <c r="C9" s="317" t="s">
        <v>2507</v>
      </c>
      <c r="D9" s="1039"/>
      <c r="E9" s="1039"/>
      <c r="F9" s="1039"/>
      <c r="G9" s="1039"/>
      <c r="H9" s="1039"/>
      <c r="I9" s="1039"/>
      <c r="J9" s="1039"/>
      <c r="K9" s="1039"/>
      <c r="L9" s="1039"/>
      <c r="M9" s="1039" t="s">
        <v>2508</v>
      </c>
      <c r="N9" s="1039"/>
      <c r="O9" s="1265"/>
      <c r="P9" s="1242"/>
      <c r="Q9" s="1242"/>
      <c r="R9" s="1242"/>
      <c r="S9" s="1242"/>
      <c r="T9" s="1242"/>
      <c r="U9" s="1242"/>
      <c r="V9" s="1242"/>
      <c r="W9" s="1242"/>
      <c r="X9" s="1242"/>
      <c r="Y9" s="1242"/>
      <c r="Z9" s="1242"/>
    </row>
    <row r="10" spans="2:26" ht="14.5">
      <c r="B10" s="1392"/>
      <c r="C10" s="317" t="s">
        <v>2509</v>
      </c>
      <c r="D10" s="1039"/>
      <c r="E10" s="1039"/>
      <c r="F10" s="1039"/>
      <c r="G10" s="1039"/>
      <c r="H10" s="1039"/>
      <c r="I10" s="1039"/>
      <c r="J10" s="1039"/>
      <c r="K10" s="1039"/>
      <c r="L10" s="1039"/>
      <c r="M10" s="1039" t="s">
        <v>2508</v>
      </c>
      <c r="N10" s="1039"/>
      <c r="O10" s="1265"/>
      <c r="P10" s="1242"/>
      <c r="Q10" s="1242"/>
      <c r="R10" s="1242"/>
      <c r="S10" s="1242"/>
      <c r="T10" s="1242"/>
      <c r="U10" s="1242"/>
      <c r="V10" s="1242"/>
      <c r="W10" s="1242"/>
      <c r="X10" s="1242"/>
      <c r="Y10" s="1242"/>
      <c r="Z10" s="1242"/>
    </row>
    <row r="11" spans="2:26" ht="14.5">
      <c r="B11" s="1393"/>
      <c r="C11" s="317" t="s">
        <v>2510</v>
      </c>
      <c r="D11" s="1039"/>
      <c r="E11" s="1039"/>
      <c r="F11" s="1039" t="s">
        <v>2508</v>
      </c>
      <c r="G11" s="1039"/>
      <c r="H11" s="1039"/>
      <c r="I11" s="1039"/>
      <c r="J11" s="1039"/>
      <c r="K11" s="1039"/>
      <c r="L11" s="1039"/>
      <c r="M11" s="1039"/>
      <c r="N11" s="1039"/>
      <c r="O11" s="1266"/>
      <c r="P11" s="1242"/>
      <c r="Q11" s="1242"/>
      <c r="R11" s="1242"/>
      <c r="S11" s="1242"/>
      <c r="T11" s="1242"/>
      <c r="U11" s="1242"/>
      <c r="V11" s="1242"/>
      <c r="W11" s="1242"/>
      <c r="X11" s="1242"/>
      <c r="Y11" s="1242"/>
      <c r="Z11" s="1242"/>
    </row>
    <row r="12" spans="2:26" ht="14.5">
      <c r="B12" s="1655" t="s">
        <v>1457</v>
      </c>
      <c r="C12" s="317" t="s">
        <v>2511</v>
      </c>
      <c r="D12" s="1039"/>
      <c r="E12" s="1039"/>
      <c r="F12" s="1039"/>
      <c r="G12" s="1039"/>
      <c r="H12" s="1039"/>
      <c r="I12" s="1039"/>
      <c r="J12" s="1039"/>
      <c r="K12" s="1039"/>
      <c r="L12" s="1039"/>
      <c r="M12" s="1039"/>
      <c r="N12" s="1039" t="s">
        <v>2508</v>
      </c>
      <c r="O12" s="1266" t="s">
        <v>2512</v>
      </c>
      <c r="P12" s="1242"/>
      <c r="Q12" s="1242"/>
      <c r="R12" s="1242"/>
      <c r="S12" s="1242"/>
      <c r="T12" s="1242"/>
      <c r="U12" s="1242"/>
      <c r="V12" s="1242"/>
      <c r="W12" s="1242"/>
      <c r="X12" s="1242"/>
      <c r="Y12" s="1242"/>
      <c r="Z12" s="1242"/>
    </row>
    <row r="13" spans="2:26" ht="14.5">
      <c r="B13" s="1393"/>
      <c r="C13" s="317" t="s">
        <v>2513</v>
      </c>
      <c r="D13" s="1039"/>
      <c r="E13" s="1039"/>
      <c r="F13" s="1039" t="s">
        <v>2508</v>
      </c>
      <c r="G13" s="1039"/>
      <c r="H13" s="1039"/>
      <c r="I13" s="1039"/>
      <c r="J13" s="1039"/>
      <c r="K13" s="1039"/>
      <c r="L13" s="1039"/>
      <c r="M13" s="1039"/>
      <c r="N13" s="1039"/>
      <c r="O13" s="1266"/>
      <c r="P13" s="1242"/>
      <c r="Q13" s="1242"/>
      <c r="R13" s="1242"/>
      <c r="S13" s="1242"/>
      <c r="T13" s="1242"/>
      <c r="U13" s="1242"/>
      <c r="V13" s="1242"/>
      <c r="W13" s="1242"/>
      <c r="X13" s="1242"/>
      <c r="Y13" s="1242"/>
      <c r="Z13" s="1242"/>
    </row>
    <row r="14" spans="2:26" ht="14.5">
      <c r="B14" s="1039" t="s">
        <v>2449</v>
      </c>
      <c r="C14" s="317" t="s">
        <v>2514</v>
      </c>
      <c r="D14" s="1039"/>
      <c r="E14" s="1039"/>
      <c r="F14" s="1039"/>
      <c r="G14" s="1039"/>
      <c r="H14" s="1039"/>
      <c r="I14" s="1039"/>
      <c r="J14" s="1039"/>
      <c r="K14" s="1039" t="s">
        <v>2508</v>
      </c>
      <c r="L14" s="1039"/>
      <c r="M14" s="1039"/>
      <c r="N14" s="1039"/>
      <c r="O14" s="1266"/>
      <c r="P14" s="1242"/>
      <c r="Q14" s="1242"/>
      <c r="R14" s="1242"/>
      <c r="S14" s="1242"/>
      <c r="T14" s="1242"/>
      <c r="U14" s="1242"/>
      <c r="V14" s="1242"/>
      <c r="W14" s="1242"/>
      <c r="X14" s="1242"/>
      <c r="Y14" s="1242"/>
      <c r="Z14" s="1242"/>
    </row>
    <row r="15" spans="2:26" ht="14.5">
      <c r="B15" s="1039" t="s">
        <v>2515</v>
      </c>
      <c r="C15" s="317" t="s">
        <v>2516</v>
      </c>
      <c r="D15" s="1039"/>
      <c r="E15" s="1039"/>
      <c r="F15" s="1039"/>
      <c r="G15" s="1039"/>
      <c r="H15" s="1039"/>
      <c r="I15" s="1039"/>
      <c r="J15" s="1039"/>
      <c r="K15" s="1039"/>
      <c r="L15" s="1039"/>
      <c r="M15" s="1039" t="s">
        <v>2508</v>
      </c>
      <c r="N15" s="1039"/>
      <c r="O15" s="1266"/>
      <c r="P15" s="1242"/>
      <c r="Q15" s="1242"/>
      <c r="R15" s="1242"/>
      <c r="S15" s="1242"/>
      <c r="T15" s="1242"/>
      <c r="U15" s="1242"/>
      <c r="V15" s="1242"/>
      <c r="W15" s="1242"/>
      <c r="X15" s="1242"/>
      <c r="Y15" s="1242"/>
      <c r="Z15" s="1242"/>
    </row>
    <row r="16" spans="2:26" ht="14.5">
      <c r="B16" s="1655" t="s">
        <v>2517</v>
      </c>
      <c r="C16" s="317" t="s">
        <v>2518</v>
      </c>
      <c r="D16" s="1039"/>
      <c r="E16" s="1039"/>
      <c r="F16" s="1039" t="s">
        <v>2508</v>
      </c>
      <c r="G16" s="1039"/>
      <c r="H16" s="1039"/>
      <c r="I16" s="1039"/>
      <c r="J16" s="1039"/>
      <c r="K16" s="1039"/>
      <c r="L16" s="1039"/>
      <c r="M16" s="1039"/>
      <c r="N16" s="1039"/>
      <c r="O16" s="1266"/>
      <c r="P16" s="1242"/>
      <c r="Q16" s="1242"/>
      <c r="R16" s="1242"/>
      <c r="S16" s="1242"/>
      <c r="T16" s="1242"/>
      <c r="U16" s="1242"/>
      <c r="V16" s="1242"/>
      <c r="W16" s="1242"/>
      <c r="X16" s="1242"/>
      <c r="Y16" s="1242"/>
      <c r="Z16" s="1242"/>
    </row>
    <row r="17" spans="1:26" ht="14.5">
      <c r="B17" s="1393"/>
      <c r="C17" s="317" t="s">
        <v>2519</v>
      </c>
      <c r="D17" s="1039"/>
      <c r="E17" s="1039"/>
      <c r="F17" s="1039" t="s">
        <v>2508</v>
      </c>
      <c r="G17" s="1039"/>
      <c r="H17" s="1039"/>
      <c r="I17" s="1039"/>
      <c r="J17" s="1039"/>
      <c r="K17" s="1039"/>
      <c r="L17" s="1039"/>
      <c r="M17" s="1039"/>
      <c r="N17" s="1039"/>
      <c r="O17" s="1266"/>
      <c r="P17" s="1242"/>
      <c r="Q17" s="1242"/>
      <c r="R17" s="1242"/>
      <c r="S17" s="1242"/>
      <c r="T17" s="1242"/>
      <c r="U17" s="1242"/>
      <c r="V17" s="1242"/>
      <c r="W17" s="1242"/>
      <c r="X17" s="1242"/>
      <c r="Y17" s="1242"/>
      <c r="Z17" s="1242"/>
    </row>
    <row r="18" spans="1:26" ht="14.5">
      <c r="B18" s="1267" t="s">
        <v>2520</v>
      </c>
      <c r="C18" s="317" t="s">
        <v>2521</v>
      </c>
      <c r="D18" s="1039"/>
      <c r="E18" s="1039"/>
      <c r="F18" s="1039" t="s">
        <v>2508</v>
      </c>
      <c r="G18" s="1039"/>
      <c r="H18" s="1039"/>
      <c r="I18" s="1039"/>
      <c r="J18" s="1039"/>
      <c r="K18" s="1039"/>
      <c r="L18" s="1039"/>
      <c r="M18" s="1039"/>
      <c r="N18" s="1039"/>
      <c r="O18" s="1266"/>
      <c r="P18" s="1242"/>
      <c r="Q18" s="1242"/>
      <c r="R18" s="1242"/>
      <c r="S18" s="1242"/>
      <c r="T18" s="1242"/>
      <c r="U18" s="1242"/>
      <c r="V18" s="1242"/>
      <c r="W18" s="1242"/>
      <c r="X18" s="1242"/>
      <c r="Y18" s="1242"/>
      <c r="Z18" s="1242"/>
    </row>
    <row r="19" spans="1:26" ht="14.5">
      <c r="B19" s="1655" t="s">
        <v>2522</v>
      </c>
      <c r="C19" s="317" t="s">
        <v>2523</v>
      </c>
      <c r="D19" s="1039"/>
      <c r="E19" s="1039"/>
      <c r="F19" s="1039"/>
      <c r="G19" s="1039"/>
      <c r="H19" s="1039"/>
      <c r="I19" s="1039"/>
      <c r="J19" s="1039"/>
      <c r="K19" s="1039"/>
      <c r="L19" s="1039"/>
      <c r="M19" s="1039" t="s">
        <v>2508</v>
      </c>
      <c r="N19" s="1039"/>
      <c r="O19" s="1266"/>
      <c r="P19" s="1242"/>
      <c r="Q19" s="1242"/>
      <c r="R19" s="1242"/>
      <c r="S19" s="1242"/>
      <c r="T19" s="1242"/>
      <c r="U19" s="1242"/>
      <c r="V19" s="1242"/>
      <c r="W19" s="1242"/>
      <c r="X19" s="1242"/>
      <c r="Y19" s="1242"/>
      <c r="Z19" s="1242"/>
    </row>
    <row r="20" spans="1:26" ht="14.5">
      <c r="B20" s="1392"/>
      <c r="C20" s="317" t="s">
        <v>2524</v>
      </c>
      <c r="D20" s="1039"/>
      <c r="E20" s="1039"/>
      <c r="F20" s="1039"/>
      <c r="G20" s="1039"/>
      <c r="H20" s="1039"/>
      <c r="I20" s="1039"/>
      <c r="J20" s="1039"/>
      <c r="K20" s="1039"/>
      <c r="L20" s="1039" t="s">
        <v>2508</v>
      </c>
      <c r="M20" s="1039"/>
      <c r="N20" s="1039"/>
      <c r="O20" s="1266"/>
      <c r="P20" s="1242"/>
      <c r="Q20" s="1242"/>
      <c r="R20" s="1242"/>
      <c r="S20" s="1242"/>
      <c r="T20" s="1242"/>
      <c r="U20" s="1242"/>
      <c r="V20" s="1242"/>
      <c r="W20" s="1242"/>
      <c r="X20" s="1242"/>
      <c r="Y20" s="1242"/>
      <c r="Z20" s="1242"/>
    </row>
    <row r="21" spans="1:26" ht="14.5">
      <c r="B21" s="1393"/>
      <c r="C21" s="317" t="s">
        <v>2525</v>
      </c>
      <c r="D21" s="1039"/>
      <c r="E21" s="1039"/>
      <c r="F21" s="1039"/>
      <c r="G21" s="1039"/>
      <c r="H21" s="1039"/>
      <c r="I21" s="1039"/>
      <c r="J21" s="1039"/>
      <c r="K21" s="1039"/>
      <c r="L21" s="1039"/>
      <c r="M21" s="1039" t="s">
        <v>2508</v>
      </c>
      <c r="N21" s="1039"/>
      <c r="O21" s="1266"/>
      <c r="P21" s="1242"/>
      <c r="Q21" s="1242"/>
      <c r="R21" s="1242"/>
      <c r="S21" s="1242"/>
      <c r="T21" s="1242"/>
      <c r="U21" s="1242"/>
      <c r="V21" s="1242"/>
      <c r="W21" s="1242"/>
      <c r="X21" s="1242"/>
      <c r="Y21" s="1242"/>
      <c r="Z21" s="1242"/>
    </row>
    <row r="22" spans="1:26" ht="14.5">
      <c r="B22" s="1655" t="s">
        <v>1482</v>
      </c>
      <c r="C22" s="317" t="s">
        <v>2526</v>
      </c>
      <c r="D22" s="1039"/>
      <c r="E22" s="1039"/>
      <c r="F22" s="1039"/>
      <c r="G22" s="1039"/>
      <c r="H22" s="1039"/>
      <c r="I22" s="1039"/>
      <c r="J22" s="1039"/>
      <c r="K22" s="1039"/>
      <c r="L22" s="1039" t="s">
        <v>2508</v>
      </c>
      <c r="M22" s="1039"/>
      <c r="N22" s="1039"/>
      <c r="O22" s="1266"/>
      <c r="P22" s="1242"/>
      <c r="Q22" s="1242"/>
      <c r="R22" s="1242"/>
      <c r="S22" s="1242"/>
      <c r="T22" s="1242"/>
      <c r="U22" s="1242"/>
      <c r="V22" s="1242"/>
      <c r="W22" s="1242"/>
      <c r="X22" s="1242"/>
      <c r="Y22" s="1242"/>
      <c r="Z22" s="1242"/>
    </row>
    <row r="23" spans="1:26" ht="14.5">
      <c r="B23" s="1392"/>
      <c r="C23" s="317" t="s">
        <v>2527</v>
      </c>
      <c r="D23" s="1039" t="s">
        <v>2508</v>
      </c>
      <c r="E23" s="1039"/>
      <c r="F23" s="1039"/>
      <c r="G23" s="1039"/>
      <c r="H23" s="1039"/>
      <c r="I23" s="1039"/>
      <c r="J23" s="1039"/>
      <c r="K23" s="1039"/>
      <c r="L23" s="1039"/>
      <c r="M23" s="1039"/>
      <c r="N23" s="1039" t="s">
        <v>2508</v>
      </c>
      <c r="O23" s="905" t="s">
        <v>2528</v>
      </c>
      <c r="P23" s="1242"/>
      <c r="Q23" s="1242"/>
      <c r="R23" s="1242"/>
      <c r="S23" s="1242"/>
      <c r="T23" s="1242"/>
      <c r="U23" s="1242"/>
      <c r="V23" s="1242"/>
      <c r="W23" s="1242"/>
      <c r="X23" s="1242"/>
      <c r="Y23" s="1242"/>
      <c r="Z23" s="1242"/>
    </row>
    <row r="24" spans="1:26" ht="25">
      <c r="B24" s="1392"/>
      <c r="C24" s="317" t="s">
        <v>2529</v>
      </c>
      <c r="D24" s="1039" t="s">
        <v>2508</v>
      </c>
      <c r="E24" s="1039"/>
      <c r="F24" s="1039"/>
      <c r="G24" s="1039"/>
      <c r="H24" s="1039"/>
      <c r="I24" s="1039"/>
      <c r="J24" s="1039"/>
      <c r="K24" s="1039"/>
      <c r="L24" s="1039"/>
      <c r="M24" s="1039"/>
      <c r="N24" s="1039" t="s">
        <v>2508</v>
      </c>
      <c r="O24" s="905" t="s">
        <v>2530</v>
      </c>
      <c r="P24" s="1242"/>
      <c r="Q24" s="1242"/>
      <c r="R24" s="1242"/>
      <c r="S24" s="1242"/>
      <c r="T24" s="1242"/>
      <c r="U24" s="1242"/>
      <c r="V24" s="1242"/>
      <c r="W24" s="1242"/>
      <c r="X24" s="1242"/>
      <c r="Y24" s="1242"/>
      <c r="Z24" s="1242"/>
    </row>
    <row r="25" spans="1:26" ht="14.5">
      <c r="B25" s="1392"/>
      <c r="C25" s="317" t="s">
        <v>2531</v>
      </c>
      <c r="D25" s="1039"/>
      <c r="E25" s="1039"/>
      <c r="F25" s="1039"/>
      <c r="G25" s="1039"/>
      <c r="H25" s="1039"/>
      <c r="I25" s="1039"/>
      <c r="J25" s="1039"/>
      <c r="K25" s="1039"/>
      <c r="L25" s="1039" t="s">
        <v>2508</v>
      </c>
      <c r="M25" s="1039"/>
      <c r="N25" s="1039"/>
      <c r="O25" s="1265"/>
      <c r="P25" s="1242"/>
      <c r="Q25" s="1242"/>
      <c r="R25" s="1242"/>
      <c r="S25" s="1242"/>
      <c r="T25" s="1242"/>
      <c r="U25" s="1242"/>
      <c r="V25" s="1242"/>
      <c r="W25" s="1242"/>
      <c r="X25" s="1242"/>
      <c r="Y25" s="1242"/>
      <c r="Z25" s="1242"/>
    </row>
    <row r="26" spans="1:26" ht="14.5">
      <c r="B26" s="1392"/>
      <c r="C26" s="317" t="s">
        <v>2532</v>
      </c>
      <c r="D26" s="1039"/>
      <c r="E26" s="1039"/>
      <c r="F26" s="1039"/>
      <c r="G26" s="1039"/>
      <c r="H26" s="1039"/>
      <c r="I26" s="1039"/>
      <c r="J26" s="1039"/>
      <c r="K26" s="1039"/>
      <c r="L26" s="1039" t="s">
        <v>2508</v>
      </c>
      <c r="M26" s="1039"/>
      <c r="N26" s="1039"/>
      <c r="O26" s="1265"/>
      <c r="P26" s="1242"/>
      <c r="Q26" s="1242"/>
      <c r="R26" s="1242"/>
      <c r="S26" s="1242"/>
      <c r="T26" s="1242"/>
      <c r="U26" s="1242"/>
      <c r="V26" s="1242"/>
      <c r="W26" s="1242"/>
      <c r="X26" s="1242"/>
      <c r="Y26" s="1242"/>
      <c r="Z26" s="1242"/>
    </row>
    <row r="27" spans="1:26" ht="14.5">
      <c r="B27" s="1392"/>
      <c r="C27" s="317" t="s">
        <v>2533</v>
      </c>
      <c r="D27" s="1039"/>
      <c r="E27" s="1039"/>
      <c r="F27" s="1039"/>
      <c r="G27" s="1039"/>
      <c r="H27" s="1039"/>
      <c r="I27" s="1039"/>
      <c r="J27" s="1039"/>
      <c r="K27" s="1039"/>
      <c r="L27" s="1039"/>
      <c r="M27" s="1039" t="s">
        <v>2508</v>
      </c>
      <c r="N27" s="1039"/>
      <c r="O27" s="1265"/>
      <c r="P27" s="1242"/>
      <c r="Q27" s="1242"/>
      <c r="R27" s="1242"/>
      <c r="S27" s="1242"/>
      <c r="T27" s="1242"/>
      <c r="U27" s="1242"/>
      <c r="V27" s="1242"/>
      <c r="W27" s="1242"/>
      <c r="X27" s="1242"/>
      <c r="Y27" s="1242"/>
      <c r="Z27" s="1242"/>
    </row>
    <row r="28" spans="1:26" ht="14.5">
      <c r="B28" s="1393"/>
      <c r="C28" s="317" t="s">
        <v>2534</v>
      </c>
      <c r="D28" s="1039"/>
      <c r="E28" s="1039"/>
      <c r="F28" s="1039"/>
      <c r="G28" s="1039"/>
      <c r="H28" s="1039"/>
      <c r="I28" s="1039"/>
      <c r="J28" s="1039"/>
      <c r="K28" s="1039"/>
      <c r="L28" s="1039"/>
      <c r="M28" s="1039" t="s">
        <v>2508</v>
      </c>
      <c r="N28" s="1039"/>
      <c r="O28" s="1265"/>
      <c r="P28" s="1242"/>
      <c r="Q28" s="1242"/>
      <c r="R28" s="1242"/>
      <c r="S28" s="1242"/>
      <c r="T28" s="1242"/>
      <c r="U28" s="1242"/>
      <c r="V28" s="1242"/>
      <c r="W28" s="1242"/>
      <c r="X28" s="1242"/>
      <c r="Y28" s="1242"/>
      <c r="Z28" s="1242"/>
    </row>
    <row r="29" spans="1:26" ht="14.5">
      <c r="B29" s="1039" t="s">
        <v>1810</v>
      </c>
      <c r="C29" s="317" t="s">
        <v>2535</v>
      </c>
      <c r="D29" s="1039"/>
      <c r="E29" s="1039"/>
      <c r="F29" s="1039"/>
      <c r="G29" s="1039"/>
      <c r="H29" s="1039"/>
      <c r="I29" s="1039" t="s">
        <v>2508</v>
      </c>
      <c r="J29" s="1039"/>
      <c r="K29" s="1039"/>
      <c r="L29" s="1039"/>
      <c r="M29" s="1039"/>
      <c r="N29" s="1039"/>
      <c r="O29" s="1265"/>
      <c r="P29" s="1242"/>
      <c r="Q29" s="1242"/>
      <c r="R29" s="1242"/>
      <c r="S29" s="1242"/>
      <c r="T29" s="1242"/>
      <c r="U29" s="1242"/>
      <c r="V29" s="1242"/>
      <c r="W29" s="1242"/>
      <c r="X29" s="1242"/>
      <c r="Y29" s="1242"/>
      <c r="Z29" s="1242"/>
    </row>
    <row r="30" spans="1:26" ht="14.5">
      <c r="B30" s="1039" t="s">
        <v>2536</v>
      </c>
      <c r="C30" s="317" t="s">
        <v>2537</v>
      </c>
      <c r="D30" s="1039"/>
      <c r="E30" s="1039"/>
      <c r="F30" s="1039"/>
      <c r="G30" s="1039"/>
      <c r="H30" s="1039"/>
      <c r="I30" s="1039"/>
      <c r="J30" s="1039"/>
      <c r="K30" s="1039"/>
      <c r="L30" s="1039"/>
      <c r="M30" s="1039" t="s">
        <v>2508</v>
      </c>
      <c r="N30" s="1039"/>
      <c r="O30" s="1265"/>
      <c r="P30" s="1242"/>
      <c r="Q30" s="1242"/>
      <c r="R30" s="1242"/>
      <c r="S30" s="1242"/>
      <c r="T30" s="1242"/>
      <c r="U30" s="1242"/>
      <c r="V30" s="1242"/>
      <c r="W30" s="1242"/>
      <c r="X30" s="1242"/>
      <c r="Y30" s="1242"/>
      <c r="Z30" s="1242"/>
    </row>
    <row r="31" spans="1:26" ht="14.5">
      <c r="B31" s="1039" t="s">
        <v>1811</v>
      </c>
      <c r="C31" s="317" t="s">
        <v>2538</v>
      </c>
      <c r="D31" s="1039"/>
      <c r="E31" s="1039"/>
      <c r="F31" s="1039" t="s">
        <v>2508</v>
      </c>
      <c r="G31" s="1039"/>
      <c r="H31" s="1039"/>
      <c r="I31" s="1039"/>
      <c r="J31" s="1039"/>
      <c r="K31" s="1039"/>
      <c r="L31" s="1039"/>
      <c r="M31" s="1039"/>
      <c r="N31" s="1039"/>
      <c r="O31" s="1265"/>
      <c r="P31" s="1242"/>
      <c r="Q31" s="1242"/>
      <c r="R31" s="1242"/>
      <c r="S31" s="1242"/>
      <c r="T31" s="1242"/>
      <c r="U31" s="1242"/>
      <c r="V31" s="1242"/>
      <c r="W31" s="1242"/>
      <c r="X31" s="1242"/>
      <c r="Y31" s="1242"/>
      <c r="Z31" s="1242"/>
    </row>
    <row r="32" spans="1:26" ht="14.5">
      <c r="A32" s="431"/>
      <c r="B32" s="1268" t="s">
        <v>2539</v>
      </c>
      <c r="C32" s="1269" t="s">
        <v>2540</v>
      </c>
      <c r="D32" s="1270"/>
      <c r="E32" s="1270" t="s">
        <v>2508</v>
      </c>
      <c r="F32" s="1270"/>
      <c r="G32" s="1270"/>
      <c r="H32" s="1270"/>
      <c r="I32" s="1270"/>
      <c r="J32" s="1270"/>
      <c r="K32" s="1270"/>
      <c r="L32" s="1270"/>
      <c r="M32" s="1270"/>
      <c r="N32" s="1270"/>
      <c r="O32" s="1271"/>
      <c r="P32" s="1272"/>
      <c r="Q32" s="1272"/>
      <c r="R32" s="1272"/>
      <c r="S32" s="1272"/>
      <c r="T32" s="1272"/>
      <c r="U32" s="1272"/>
      <c r="V32" s="1272"/>
      <c r="W32" s="1272"/>
      <c r="X32" s="1272"/>
      <c r="Y32" s="1272"/>
      <c r="Z32" s="1272"/>
    </row>
    <row r="33" spans="1:26" ht="14.5">
      <c r="B33" s="1655" t="s">
        <v>1812</v>
      </c>
      <c r="C33" s="317" t="s">
        <v>2541</v>
      </c>
      <c r="D33" s="1039"/>
      <c r="E33" s="1039"/>
      <c r="F33" s="1039"/>
      <c r="G33" s="1039"/>
      <c r="H33" s="1039"/>
      <c r="I33" s="1039" t="s">
        <v>2508</v>
      </c>
      <c r="J33" s="1039"/>
      <c r="K33" s="1039"/>
      <c r="L33" s="1039"/>
      <c r="M33" s="1039"/>
      <c r="N33" s="1039"/>
      <c r="O33" s="1266"/>
      <c r="P33" s="1242"/>
      <c r="Q33" s="1242"/>
      <c r="R33" s="1242"/>
      <c r="S33" s="1242"/>
      <c r="T33" s="1242"/>
      <c r="U33" s="1242"/>
      <c r="V33" s="1242"/>
      <c r="W33" s="1242"/>
      <c r="X33" s="1242"/>
      <c r="Y33" s="1242"/>
      <c r="Z33" s="1242"/>
    </row>
    <row r="34" spans="1:26" ht="14.5">
      <c r="A34" s="53"/>
      <c r="B34" s="1392"/>
      <c r="C34" s="317" t="s">
        <v>2542</v>
      </c>
      <c r="D34" s="1039"/>
      <c r="E34" s="1039"/>
      <c r="F34" s="1039"/>
      <c r="G34" s="1039"/>
      <c r="H34" s="1039"/>
      <c r="I34" s="1039"/>
      <c r="J34" s="1039"/>
      <c r="K34" s="1039"/>
      <c r="L34" s="1039"/>
      <c r="M34" s="1039"/>
      <c r="N34" s="1039" t="s">
        <v>2508</v>
      </c>
      <c r="O34" s="1266" t="s">
        <v>2543</v>
      </c>
      <c r="P34" s="1242"/>
      <c r="Q34" s="1242"/>
      <c r="R34" s="1242"/>
      <c r="S34" s="1242"/>
      <c r="T34" s="1242"/>
      <c r="U34" s="1242"/>
      <c r="V34" s="1242"/>
      <c r="W34" s="1242"/>
      <c r="X34" s="1242"/>
      <c r="Y34" s="1242"/>
      <c r="Z34" s="1242"/>
    </row>
    <row r="35" spans="1:26" ht="14.5">
      <c r="A35" s="53"/>
      <c r="B35" s="1392"/>
      <c r="C35" s="317" t="s">
        <v>2544</v>
      </c>
      <c r="D35" s="1039"/>
      <c r="E35" s="1039"/>
      <c r="F35" s="1039"/>
      <c r="G35" s="1039"/>
      <c r="H35" s="1039"/>
      <c r="I35" s="1039"/>
      <c r="J35" s="1039"/>
      <c r="K35" s="1039"/>
      <c r="L35" s="1039" t="s">
        <v>2508</v>
      </c>
      <c r="M35" s="1039"/>
      <c r="N35" s="1039"/>
      <c r="O35" s="1266"/>
      <c r="P35" s="1242"/>
      <c r="Q35" s="1242"/>
      <c r="R35" s="1242"/>
      <c r="S35" s="1242"/>
      <c r="T35" s="1242"/>
      <c r="U35" s="1242"/>
      <c r="V35" s="1242"/>
      <c r="W35" s="1242"/>
      <c r="X35" s="1242"/>
      <c r="Y35" s="1242"/>
      <c r="Z35" s="1242"/>
    </row>
    <row r="36" spans="1:26" ht="14.5">
      <c r="A36" s="53"/>
      <c r="B36" s="1392"/>
      <c r="C36" s="317" t="s">
        <v>2545</v>
      </c>
      <c r="D36" s="1039"/>
      <c r="E36" s="1039"/>
      <c r="F36" s="1039" t="s">
        <v>2508</v>
      </c>
      <c r="G36" s="1039"/>
      <c r="H36" s="1039"/>
      <c r="I36" s="1039"/>
      <c r="J36" s="1039"/>
      <c r="K36" s="1039"/>
      <c r="L36" s="1039"/>
      <c r="M36" s="1039"/>
      <c r="N36" s="1039"/>
      <c r="O36" s="1266"/>
      <c r="P36" s="1242"/>
      <c r="Q36" s="1242"/>
      <c r="R36" s="1242"/>
      <c r="S36" s="1242"/>
      <c r="T36" s="1242"/>
      <c r="U36" s="1242"/>
      <c r="V36" s="1242"/>
      <c r="W36" s="1242"/>
      <c r="X36" s="1242"/>
      <c r="Y36" s="1242"/>
      <c r="Z36" s="1242"/>
    </row>
    <row r="37" spans="1:26" ht="14.5">
      <c r="B37" s="1393"/>
      <c r="C37" s="317" t="s">
        <v>2546</v>
      </c>
      <c r="D37" s="1039"/>
      <c r="E37" s="1039"/>
      <c r="F37" s="1039"/>
      <c r="G37" s="1039"/>
      <c r="H37" s="1039"/>
      <c r="I37" s="1039"/>
      <c r="J37" s="1039"/>
      <c r="K37" s="1039"/>
      <c r="L37" s="1039" t="s">
        <v>2508</v>
      </c>
      <c r="M37" s="1039"/>
      <c r="N37" s="1039"/>
      <c r="O37" s="1266"/>
      <c r="P37" s="1242"/>
      <c r="Q37" s="1242"/>
      <c r="R37" s="1242"/>
      <c r="S37" s="1242"/>
      <c r="T37" s="1242"/>
      <c r="U37" s="1242"/>
      <c r="V37" s="1242"/>
      <c r="W37" s="1242"/>
      <c r="X37" s="1242"/>
      <c r="Y37" s="1242"/>
      <c r="Z37" s="1242"/>
    </row>
    <row r="38" spans="1:26" ht="14.5">
      <c r="B38" s="1655" t="s">
        <v>2547</v>
      </c>
      <c r="C38" s="317" t="s">
        <v>2548</v>
      </c>
      <c r="D38" s="1039"/>
      <c r="E38" s="1039"/>
      <c r="F38" s="1039" t="s">
        <v>2508</v>
      </c>
      <c r="G38" s="1039"/>
      <c r="H38" s="1039"/>
      <c r="I38" s="1039"/>
      <c r="J38" s="1039"/>
      <c r="K38" s="1039"/>
      <c r="L38" s="1039"/>
      <c r="M38" s="1039"/>
      <c r="N38" s="1039"/>
      <c r="O38" s="1266"/>
      <c r="P38" s="1242"/>
      <c r="Q38" s="1242"/>
      <c r="R38" s="1242"/>
      <c r="S38" s="1242"/>
      <c r="T38" s="1242"/>
      <c r="U38" s="1242"/>
      <c r="V38" s="1242"/>
      <c r="W38" s="1242"/>
      <c r="X38" s="1242"/>
      <c r="Y38" s="1242"/>
      <c r="Z38" s="1242"/>
    </row>
    <row r="39" spans="1:26" ht="14.5">
      <c r="B39" s="1393"/>
      <c r="C39" s="317" t="s">
        <v>2549</v>
      </c>
      <c r="D39" s="1039"/>
      <c r="E39" s="1039"/>
      <c r="F39" s="1039"/>
      <c r="G39" s="1039"/>
      <c r="H39" s="1039"/>
      <c r="I39" s="1039"/>
      <c r="J39" s="1039"/>
      <c r="K39" s="1039"/>
      <c r="L39" s="1039"/>
      <c r="M39" s="1039" t="s">
        <v>2508</v>
      </c>
      <c r="N39" s="1039"/>
      <c r="O39" s="1266"/>
      <c r="P39" s="1242"/>
      <c r="Q39" s="1242"/>
      <c r="R39" s="1242"/>
      <c r="S39" s="1242"/>
      <c r="T39" s="1242"/>
      <c r="U39" s="1242"/>
      <c r="V39" s="1242"/>
      <c r="W39" s="1242"/>
      <c r="X39" s="1242"/>
      <c r="Y39" s="1242"/>
      <c r="Z39" s="1242"/>
    </row>
    <row r="40" spans="1:26" ht="14.5">
      <c r="B40" s="1655" t="s">
        <v>2550</v>
      </c>
      <c r="C40" s="317" t="s">
        <v>2551</v>
      </c>
      <c r="D40" s="1039"/>
      <c r="E40" s="1039"/>
      <c r="F40" s="1039"/>
      <c r="G40" s="1039"/>
      <c r="H40" s="1039"/>
      <c r="I40" s="1039"/>
      <c r="J40" s="1039"/>
      <c r="K40" s="1039"/>
      <c r="L40" s="1039"/>
      <c r="M40" s="1039" t="s">
        <v>2508</v>
      </c>
      <c r="N40" s="1039"/>
      <c r="O40" s="1266"/>
      <c r="P40" s="1242"/>
      <c r="Q40" s="1242"/>
      <c r="R40" s="1242"/>
      <c r="S40" s="1242"/>
      <c r="T40" s="1242"/>
      <c r="U40" s="1242"/>
      <c r="V40" s="1242"/>
      <c r="W40" s="1242"/>
      <c r="X40" s="1242"/>
      <c r="Y40" s="1242"/>
      <c r="Z40" s="1242"/>
    </row>
    <row r="41" spans="1:26" ht="14.5">
      <c r="B41" s="1393"/>
      <c r="C41" s="317" t="s">
        <v>2552</v>
      </c>
      <c r="D41" s="1039"/>
      <c r="E41" s="1039"/>
      <c r="F41" s="1039"/>
      <c r="G41" s="1039"/>
      <c r="H41" s="1039"/>
      <c r="I41" s="1039"/>
      <c r="J41" s="1039"/>
      <c r="K41" s="1039"/>
      <c r="L41" s="1039"/>
      <c r="M41" s="1039" t="s">
        <v>2508</v>
      </c>
      <c r="N41" s="1039"/>
      <c r="O41" s="1266"/>
      <c r="P41" s="1242"/>
      <c r="Q41" s="1242"/>
      <c r="R41" s="1242"/>
      <c r="S41" s="1242"/>
      <c r="T41" s="1242"/>
      <c r="U41" s="1242"/>
      <c r="V41" s="1242"/>
      <c r="W41" s="1242"/>
      <c r="X41" s="1242"/>
      <c r="Y41" s="1242"/>
      <c r="Z41" s="1242"/>
    </row>
    <row r="42" spans="1:26" ht="14.5">
      <c r="B42" s="1655" t="s">
        <v>1813</v>
      </c>
      <c r="C42" s="317" t="s">
        <v>2553</v>
      </c>
      <c r="D42" s="1039" t="s">
        <v>2508</v>
      </c>
      <c r="E42" s="1039"/>
      <c r="F42" s="1039"/>
      <c r="G42" s="1039"/>
      <c r="H42" s="1039"/>
      <c r="I42" s="1039"/>
      <c r="J42" s="1039"/>
      <c r="K42" s="1039"/>
      <c r="L42" s="1039"/>
      <c r="M42" s="1039"/>
      <c r="N42" s="1039"/>
      <c r="O42" s="1265"/>
      <c r="P42" s="1242"/>
      <c r="Q42" s="1242"/>
      <c r="R42" s="1242"/>
      <c r="S42" s="1242"/>
      <c r="T42" s="1242"/>
      <c r="U42" s="1242"/>
      <c r="V42" s="1242"/>
      <c r="W42" s="1242"/>
      <c r="X42" s="1242"/>
      <c r="Y42" s="1242"/>
      <c r="Z42" s="1242"/>
    </row>
    <row r="43" spans="1:26" ht="14.5">
      <c r="B43" s="1392"/>
      <c r="C43" s="317" t="s">
        <v>2554</v>
      </c>
      <c r="D43" s="1039"/>
      <c r="E43" s="1039"/>
      <c r="F43" s="1039"/>
      <c r="G43" s="1039"/>
      <c r="H43" s="1039"/>
      <c r="I43" s="1039"/>
      <c r="J43" s="1039"/>
      <c r="K43" s="1039"/>
      <c r="L43" s="1039"/>
      <c r="M43" s="1039"/>
      <c r="N43" s="1039" t="s">
        <v>2508</v>
      </c>
      <c r="O43" s="1266" t="s">
        <v>2543</v>
      </c>
      <c r="P43" s="1242"/>
      <c r="Q43" s="1242"/>
      <c r="R43" s="1242"/>
      <c r="S43" s="1242"/>
      <c r="T43" s="1242"/>
      <c r="U43" s="1242"/>
      <c r="V43" s="1242"/>
      <c r="W43" s="1242"/>
      <c r="X43" s="1242"/>
      <c r="Y43" s="1242"/>
      <c r="Z43" s="1242"/>
    </row>
    <row r="44" spans="1:26" ht="14.5">
      <c r="B44" s="1393"/>
      <c r="C44" s="317" t="s">
        <v>2555</v>
      </c>
      <c r="D44" s="1039" t="s">
        <v>2508</v>
      </c>
      <c r="E44" s="1039"/>
      <c r="F44" s="1039" t="s">
        <v>2508</v>
      </c>
      <c r="G44" s="1039"/>
      <c r="H44" s="1039"/>
      <c r="I44" s="1039"/>
      <c r="J44" s="1039"/>
      <c r="K44" s="1039"/>
      <c r="L44" s="1039"/>
      <c r="M44" s="1039"/>
      <c r="N44" s="1039"/>
      <c r="O44" s="1266"/>
      <c r="P44" s="1242"/>
      <c r="Q44" s="1242"/>
      <c r="R44" s="1242"/>
      <c r="S44" s="1242"/>
      <c r="T44" s="1242"/>
      <c r="U44" s="1242"/>
      <c r="V44" s="1242"/>
      <c r="W44" s="1242"/>
      <c r="X44" s="1242"/>
      <c r="Y44" s="1242"/>
      <c r="Z44" s="1242"/>
    </row>
    <row r="45" spans="1:26" ht="14.5">
      <c r="B45" s="1655" t="s">
        <v>1814</v>
      </c>
      <c r="C45" s="317" t="s">
        <v>2556</v>
      </c>
      <c r="D45" s="1039" t="s">
        <v>2508</v>
      </c>
      <c r="E45" s="1039"/>
      <c r="F45" s="1039" t="s">
        <v>2508</v>
      </c>
      <c r="G45" s="1039"/>
      <c r="H45" s="1039"/>
      <c r="I45" s="1039"/>
      <c r="J45" s="1039"/>
      <c r="K45" s="1039"/>
      <c r="L45" s="1039"/>
      <c r="M45" s="1039"/>
      <c r="N45" s="1039"/>
      <c r="O45" s="1266"/>
      <c r="P45" s="1242"/>
      <c r="Q45" s="1242"/>
      <c r="R45" s="1242"/>
      <c r="S45" s="1242"/>
      <c r="T45" s="1242"/>
      <c r="U45" s="1242"/>
      <c r="V45" s="1242"/>
      <c r="W45" s="1242"/>
      <c r="X45" s="1242"/>
      <c r="Y45" s="1242"/>
      <c r="Z45" s="1242"/>
    </row>
    <row r="46" spans="1:26" ht="14.5">
      <c r="B46" s="1392"/>
      <c r="C46" s="317" t="s">
        <v>2557</v>
      </c>
      <c r="D46" s="1039" t="s">
        <v>2508</v>
      </c>
      <c r="E46" s="1039"/>
      <c r="F46" s="1039" t="s">
        <v>2508</v>
      </c>
      <c r="G46" s="1039"/>
      <c r="H46" s="1039"/>
      <c r="I46" s="1039"/>
      <c r="J46" s="1039"/>
      <c r="K46" s="1039"/>
      <c r="L46" s="1039"/>
      <c r="M46" s="1039"/>
      <c r="N46" s="1039"/>
      <c r="O46" s="1266"/>
      <c r="P46" s="1242"/>
      <c r="Q46" s="1242"/>
      <c r="R46" s="1242"/>
      <c r="S46" s="1242"/>
      <c r="T46" s="1242"/>
      <c r="U46" s="1242"/>
      <c r="V46" s="1242"/>
      <c r="W46" s="1242"/>
      <c r="X46" s="1242"/>
      <c r="Y46" s="1242"/>
      <c r="Z46" s="1242"/>
    </row>
    <row r="47" spans="1:26" ht="14.5">
      <c r="B47" s="1392"/>
      <c r="C47" s="317" t="s">
        <v>2558</v>
      </c>
      <c r="D47" s="1039"/>
      <c r="E47" s="1039"/>
      <c r="F47" s="1039" t="s">
        <v>2508</v>
      </c>
      <c r="G47" s="1039"/>
      <c r="H47" s="1039"/>
      <c r="I47" s="1039"/>
      <c r="J47" s="1039"/>
      <c r="K47" s="1039"/>
      <c r="L47" s="1039"/>
      <c r="M47" s="1039"/>
      <c r="N47" s="1039"/>
      <c r="O47" s="1266"/>
      <c r="P47" s="1242"/>
      <c r="Q47" s="1242"/>
      <c r="R47" s="1242"/>
      <c r="S47" s="1242"/>
      <c r="T47" s="1242"/>
      <c r="U47" s="1242"/>
      <c r="V47" s="1242"/>
      <c r="W47" s="1242"/>
      <c r="X47" s="1242"/>
      <c r="Y47" s="1242"/>
      <c r="Z47" s="1242"/>
    </row>
    <row r="48" spans="1:26" ht="14.5">
      <c r="B48" s="1393"/>
      <c r="C48" s="317" t="s">
        <v>2559</v>
      </c>
      <c r="D48" s="1039"/>
      <c r="E48" s="1039"/>
      <c r="F48" s="1039" t="s">
        <v>2508</v>
      </c>
      <c r="G48" s="1039"/>
      <c r="H48" s="1039"/>
      <c r="I48" s="1039"/>
      <c r="J48" s="1039"/>
      <c r="K48" s="1039"/>
      <c r="L48" s="1039"/>
      <c r="M48" s="1039"/>
      <c r="N48" s="1039"/>
      <c r="O48" s="1266"/>
      <c r="P48" s="1242"/>
      <c r="Q48" s="1242"/>
      <c r="R48" s="1242"/>
      <c r="S48" s="1242"/>
      <c r="T48" s="1242"/>
      <c r="U48" s="1242"/>
      <c r="V48" s="1242"/>
      <c r="W48" s="1242"/>
      <c r="X48" s="1242"/>
      <c r="Y48" s="1242"/>
      <c r="Z48" s="1242"/>
    </row>
    <row r="49" spans="1:26" ht="14.5">
      <c r="B49" s="1655" t="s">
        <v>1816</v>
      </c>
      <c r="C49" s="317" t="s">
        <v>2560</v>
      </c>
      <c r="D49" s="1039"/>
      <c r="E49" s="1039"/>
      <c r="F49" s="1039"/>
      <c r="G49" s="1039"/>
      <c r="H49" s="1039"/>
      <c r="I49" s="1039"/>
      <c r="J49" s="1039"/>
      <c r="K49" s="1039"/>
      <c r="L49" s="1039"/>
      <c r="M49" s="1039" t="s">
        <v>2508</v>
      </c>
      <c r="N49" s="1039"/>
      <c r="O49" s="1266"/>
      <c r="P49" s="1242"/>
      <c r="Q49" s="1242"/>
      <c r="R49" s="1242"/>
      <c r="S49" s="1242"/>
      <c r="T49" s="1242"/>
      <c r="U49" s="1242"/>
      <c r="V49" s="1242"/>
      <c r="W49" s="1242"/>
      <c r="X49" s="1242"/>
      <c r="Y49" s="1242"/>
      <c r="Z49" s="1242"/>
    </row>
    <row r="50" spans="1:26" ht="14.5">
      <c r="B50" s="1392"/>
      <c r="C50" s="317" t="s">
        <v>2561</v>
      </c>
      <c r="D50" s="1039"/>
      <c r="E50" s="1039"/>
      <c r="F50" s="1039"/>
      <c r="G50" s="1039"/>
      <c r="H50" s="1039"/>
      <c r="I50" s="1039"/>
      <c r="J50" s="1039"/>
      <c r="K50" s="1039"/>
      <c r="L50" s="1039"/>
      <c r="M50" s="1039" t="s">
        <v>2508</v>
      </c>
      <c r="N50" s="1039"/>
      <c r="O50" s="1266"/>
      <c r="P50" s="1242"/>
      <c r="Q50" s="1242"/>
      <c r="R50" s="1242"/>
      <c r="S50" s="1242"/>
      <c r="T50" s="1242"/>
      <c r="U50" s="1242"/>
      <c r="V50" s="1242"/>
      <c r="W50" s="1242"/>
      <c r="X50" s="1242"/>
      <c r="Y50" s="1242"/>
      <c r="Z50" s="1242"/>
    </row>
    <row r="51" spans="1:26" ht="14.5">
      <c r="B51" s="1392"/>
      <c r="C51" s="317" t="s">
        <v>2562</v>
      </c>
      <c r="D51" s="1039"/>
      <c r="E51" s="1039"/>
      <c r="F51" s="1039"/>
      <c r="G51" s="1039"/>
      <c r="H51" s="1039"/>
      <c r="I51" s="1039"/>
      <c r="J51" s="1039"/>
      <c r="K51" s="1039"/>
      <c r="L51" s="1039"/>
      <c r="M51" s="1039"/>
      <c r="N51" s="1039" t="s">
        <v>2508</v>
      </c>
      <c r="O51" s="1266" t="s">
        <v>2563</v>
      </c>
      <c r="P51" s="1242"/>
      <c r="Q51" s="1242"/>
      <c r="R51" s="1242"/>
      <c r="S51" s="1242"/>
      <c r="T51" s="1242"/>
      <c r="U51" s="1242"/>
      <c r="V51" s="1242"/>
      <c r="W51" s="1242"/>
      <c r="X51" s="1242"/>
      <c r="Y51" s="1242"/>
      <c r="Z51" s="1242"/>
    </row>
    <row r="52" spans="1:26" ht="14.5">
      <c r="B52" s="1392"/>
      <c r="C52" s="317" t="s">
        <v>2564</v>
      </c>
      <c r="D52" s="1039"/>
      <c r="E52" s="1039"/>
      <c r="F52" s="1039"/>
      <c r="G52" s="1039"/>
      <c r="H52" s="1039"/>
      <c r="I52" s="1039"/>
      <c r="J52" s="1039"/>
      <c r="K52" s="1039"/>
      <c r="L52" s="1039"/>
      <c r="M52" s="1039"/>
      <c r="N52" s="1039" t="s">
        <v>2508</v>
      </c>
      <c r="O52" s="1266" t="s">
        <v>2543</v>
      </c>
      <c r="P52" s="1242"/>
      <c r="Q52" s="1242"/>
      <c r="R52" s="1242"/>
      <c r="S52" s="1242"/>
      <c r="T52" s="1242"/>
      <c r="U52" s="1242"/>
      <c r="V52" s="1242"/>
      <c r="W52" s="1242"/>
      <c r="X52" s="1242"/>
      <c r="Y52" s="1242"/>
      <c r="Z52" s="1242"/>
    </row>
    <row r="53" spans="1:26" ht="14.5">
      <c r="B53" s="1392"/>
      <c r="C53" s="317" t="s">
        <v>2565</v>
      </c>
      <c r="D53" s="1039"/>
      <c r="E53" s="1039"/>
      <c r="F53" s="1039"/>
      <c r="G53" s="1039"/>
      <c r="H53" s="1039"/>
      <c r="I53" s="1039"/>
      <c r="J53" s="1039"/>
      <c r="K53" s="1039"/>
      <c r="L53" s="1039" t="s">
        <v>2508</v>
      </c>
      <c r="M53" s="1039"/>
      <c r="N53" s="1039"/>
      <c r="O53" s="1266"/>
      <c r="P53" s="1242"/>
      <c r="Q53" s="1242"/>
      <c r="R53" s="1242"/>
      <c r="S53" s="1242"/>
      <c r="T53" s="1242"/>
      <c r="U53" s="1242"/>
      <c r="V53" s="1242"/>
      <c r="W53" s="1242"/>
      <c r="X53" s="1242"/>
      <c r="Y53" s="1242"/>
      <c r="Z53" s="1242"/>
    </row>
    <row r="54" spans="1:26" ht="14.5">
      <c r="A54" s="53"/>
      <c r="B54" s="1392"/>
      <c r="C54" s="317" t="s">
        <v>2566</v>
      </c>
      <c r="D54" s="1039"/>
      <c r="E54" s="1039" t="s">
        <v>2508</v>
      </c>
      <c r="F54" s="1039"/>
      <c r="G54" s="1039"/>
      <c r="H54" s="1039"/>
      <c r="I54" s="1039"/>
      <c r="J54" s="1039"/>
      <c r="K54" s="1039"/>
      <c r="L54" s="1039"/>
      <c r="M54" s="1039"/>
      <c r="N54" s="1039"/>
      <c r="O54" s="1266"/>
      <c r="P54" s="1242"/>
      <c r="Q54" s="1242"/>
      <c r="R54" s="1242"/>
      <c r="S54" s="1242"/>
      <c r="T54" s="1242"/>
      <c r="U54" s="1242"/>
      <c r="V54" s="1242"/>
      <c r="W54" s="1242"/>
      <c r="X54" s="1242"/>
      <c r="Y54" s="1242"/>
      <c r="Z54" s="1242"/>
    </row>
    <row r="55" spans="1:26" ht="14.5">
      <c r="A55" s="53"/>
      <c r="B55" s="1392"/>
      <c r="C55" s="317" t="s">
        <v>2567</v>
      </c>
      <c r="D55" s="1039" t="s">
        <v>2508</v>
      </c>
      <c r="E55" s="1039"/>
      <c r="F55" s="1039"/>
      <c r="G55" s="1039"/>
      <c r="H55" s="1039"/>
      <c r="I55" s="1039"/>
      <c r="J55" s="1039"/>
      <c r="K55" s="1039"/>
      <c r="L55" s="1039"/>
      <c r="M55" s="1039"/>
      <c r="N55" s="1039"/>
      <c r="O55" s="1266"/>
      <c r="P55" s="1242"/>
      <c r="Q55" s="1242"/>
      <c r="R55" s="1242"/>
      <c r="S55" s="1242"/>
      <c r="T55" s="1242"/>
      <c r="U55" s="1242"/>
      <c r="V55" s="1242"/>
      <c r="W55" s="1242"/>
      <c r="X55" s="1242"/>
      <c r="Y55" s="1242"/>
      <c r="Z55" s="1242"/>
    </row>
    <row r="56" spans="1:26" ht="14.5">
      <c r="B56" s="1392"/>
      <c r="C56" s="317" t="s">
        <v>2568</v>
      </c>
      <c r="D56" s="1039"/>
      <c r="E56" s="1039"/>
      <c r="F56" s="1039"/>
      <c r="G56" s="1039"/>
      <c r="H56" s="1039"/>
      <c r="I56" s="1039"/>
      <c r="J56" s="1039"/>
      <c r="K56" s="1039"/>
      <c r="L56" s="1039" t="s">
        <v>2508</v>
      </c>
      <c r="M56" s="1039"/>
      <c r="N56" s="1039" t="s">
        <v>2508</v>
      </c>
      <c r="O56" s="1266" t="s">
        <v>2569</v>
      </c>
      <c r="P56" s="1242"/>
      <c r="Q56" s="1242"/>
      <c r="R56" s="1242"/>
      <c r="S56" s="1242"/>
      <c r="T56" s="1242"/>
      <c r="U56" s="1242"/>
      <c r="V56" s="1242"/>
      <c r="W56" s="1242"/>
      <c r="X56" s="1242"/>
      <c r="Y56" s="1242"/>
      <c r="Z56" s="1242"/>
    </row>
    <row r="57" spans="1:26" ht="14.5">
      <c r="B57" s="1392"/>
      <c r="C57" s="317" t="s">
        <v>2570</v>
      </c>
      <c r="D57" s="1039"/>
      <c r="E57" s="1039"/>
      <c r="F57" s="1039"/>
      <c r="G57" s="1039"/>
      <c r="H57" s="1039"/>
      <c r="I57" s="1039"/>
      <c r="J57" s="1039"/>
      <c r="K57" s="1039"/>
      <c r="L57" s="1039"/>
      <c r="M57" s="1039"/>
      <c r="N57" s="1039" t="s">
        <v>2508</v>
      </c>
      <c r="O57" s="1266" t="s">
        <v>2571</v>
      </c>
      <c r="P57" s="1242"/>
      <c r="Q57" s="1242"/>
      <c r="R57" s="1242"/>
      <c r="S57" s="1242"/>
      <c r="T57" s="1242"/>
      <c r="U57" s="1242"/>
      <c r="V57" s="1242"/>
      <c r="W57" s="1242"/>
      <c r="X57" s="1242"/>
      <c r="Y57" s="1242"/>
      <c r="Z57" s="1242"/>
    </row>
    <row r="58" spans="1:26" ht="14.5">
      <c r="B58" s="1392"/>
      <c r="C58" s="317" t="s">
        <v>2572</v>
      </c>
      <c r="D58" s="1039"/>
      <c r="E58" s="1039" t="s">
        <v>2508</v>
      </c>
      <c r="F58" s="1039"/>
      <c r="G58" s="1039"/>
      <c r="H58" s="1039"/>
      <c r="I58" s="1039"/>
      <c r="J58" s="1039"/>
      <c r="K58" s="1039"/>
      <c r="L58" s="1039"/>
      <c r="M58" s="1039"/>
      <c r="N58" s="1039"/>
      <c r="O58" s="1266"/>
      <c r="P58" s="1242"/>
      <c r="Q58" s="1242"/>
      <c r="R58" s="1242"/>
      <c r="S58" s="1242"/>
      <c r="T58" s="1242"/>
      <c r="U58" s="1242"/>
      <c r="V58" s="1242"/>
      <c r="W58" s="1242"/>
      <c r="X58" s="1242"/>
      <c r="Y58" s="1242"/>
      <c r="Z58" s="1242"/>
    </row>
    <row r="59" spans="1:26" ht="14.5">
      <c r="B59" s="1392"/>
      <c r="C59" s="317" t="s">
        <v>2573</v>
      </c>
      <c r="D59" s="1039"/>
      <c r="E59" s="1039"/>
      <c r="F59" s="1039"/>
      <c r="G59" s="1039"/>
      <c r="H59" s="1039"/>
      <c r="I59" s="1039"/>
      <c r="J59" s="1039"/>
      <c r="K59" s="1039"/>
      <c r="L59" s="1039"/>
      <c r="M59" s="1039"/>
      <c r="N59" s="1039" t="s">
        <v>2508</v>
      </c>
      <c r="O59" s="1266" t="s">
        <v>2574</v>
      </c>
      <c r="P59" s="1242"/>
      <c r="Q59" s="1242"/>
      <c r="R59" s="1242"/>
      <c r="S59" s="1242"/>
      <c r="T59" s="1242"/>
      <c r="U59" s="1242"/>
      <c r="V59" s="1242"/>
      <c r="W59" s="1242"/>
      <c r="X59" s="1242"/>
      <c r="Y59" s="1242"/>
      <c r="Z59" s="1242"/>
    </row>
    <row r="60" spans="1:26" ht="14.5">
      <c r="B60" s="1393"/>
      <c r="C60" s="317" t="s">
        <v>2575</v>
      </c>
      <c r="D60" s="1039" t="s">
        <v>2508</v>
      </c>
      <c r="E60" s="1039"/>
      <c r="F60" s="1039"/>
      <c r="G60" s="1039"/>
      <c r="H60" s="1039"/>
      <c r="I60" s="1039"/>
      <c r="J60" s="1039"/>
      <c r="K60" s="1039"/>
      <c r="L60" s="1039"/>
      <c r="M60" s="1039"/>
      <c r="N60" s="1039"/>
      <c r="O60" s="1266"/>
      <c r="P60" s="1242"/>
      <c r="Q60" s="1242"/>
      <c r="R60" s="1242"/>
      <c r="S60" s="1242"/>
      <c r="T60" s="1242"/>
      <c r="U60" s="1242"/>
      <c r="V60" s="1242"/>
      <c r="W60" s="1242"/>
      <c r="X60" s="1242"/>
      <c r="Y60" s="1242"/>
      <c r="Z60" s="1242"/>
    </row>
    <row r="61" spans="1:26" ht="14.5">
      <c r="A61" s="431"/>
      <c r="B61" s="1657" t="s">
        <v>1433</v>
      </c>
      <c r="C61" s="1269" t="s">
        <v>2576</v>
      </c>
      <c r="D61" s="1270"/>
      <c r="E61" s="1270"/>
      <c r="F61" s="1270"/>
      <c r="G61" s="1270"/>
      <c r="H61" s="1270"/>
      <c r="I61" s="1270"/>
      <c r="J61" s="1270"/>
      <c r="K61" s="1270"/>
      <c r="L61" s="1270" t="s">
        <v>2508</v>
      </c>
      <c r="M61" s="1270"/>
      <c r="N61" s="1270"/>
      <c r="O61" s="1271"/>
      <c r="P61" s="1272"/>
      <c r="Q61" s="1272"/>
      <c r="R61" s="1272"/>
      <c r="S61" s="1272"/>
      <c r="T61" s="1272"/>
      <c r="U61" s="1272"/>
      <c r="V61" s="1272"/>
      <c r="W61" s="1272"/>
      <c r="X61" s="1272"/>
      <c r="Y61" s="1272"/>
      <c r="Z61" s="1272"/>
    </row>
    <row r="62" spans="1:26" ht="14.5">
      <c r="A62" s="431"/>
      <c r="B62" s="1392"/>
      <c r="C62" s="1269" t="s">
        <v>2577</v>
      </c>
      <c r="D62" s="1270"/>
      <c r="E62" s="1270"/>
      <c r="F62" s="1270"/>
      <c r="G62" s="1270"/>
      <c r="H62" s="1270"/>
      <c r="I62" s="1270"/>
      <c r="J62" s="1270"/>
      <c r="K62" s="1270"/>
      <c r="L62" s="1270"/>
      <c r="M62" s="1270" t="s">
        <v>2508</v>
      </c>
      <c r="N62" s="1270"/>
      <c r="O62" s="1271"/>
      <c r="P62" s="1272"/>
      <c r="Q62" s="1272"/>
      <c r="R62" s="1272"/>
      <c r="S62" s="1272"/>
      <c r="T62" s="1272"/>
      <c r="U62" s="1272"/>
      <c r="V62" s="1272"/>
      <c r="W62" s="1272"/>
      <c r="X62" s="1272"/>
      <c r="Y62" s="1272"/>
      <c r="Z62" s="1272"/>
    </row>
    <row r="63" spans="1:26" ht="14.5">
      <c r="A63" s="431"/>
      <c r="B63" s="1392"/>
      <c r="C63" s="1269" t="s">
        <v>2578</v>
      </c>
      <c r="D63" s="1270"/>
      <c r="E63" s="1270"/>
      <c r="F63" s="1270"/>
      <c r="G63" s="1270"/>
      <c r="H63" s="1270"/>
      <c r="I63" s="1270"/>
      <c r="J63" s="1270"/>
      <c r="K63" s="1270"/>
      <c r="L63" s="1270"/>
      <c r="M63" s="1270" t="s">
        <v>2508</v>
      </c>
      <c r="N63" s="1270"/>
      <c r="O63" s="1271"/>
      <c r="P63" s="1272"/>
      <c r="Q63" s="1272"/>
      <c r="R63" s="1272"/>
      <c r="S63" s="1272"/>
      <c r="T63" s="1272"/>
      <c r="U63" s="1272"/>
      <c r="V63" s="1272"/>
      <c r="W63" s="1272"/>
      <c r="X63" s="1272"/>
      <c r="Y63" s="1272"/>
      <c r="Z63" s="1272"/>
    </row>
    <row r="64" spans="1:26" ht="14.5">
      <c r="A64" s="1272"/>
      <c r="B64" s="1392"/>
      <c r="C64" s="1269" t="s">
        <v>2579</v>
      </c>
      <c r="D64" s="1270"/>
      <c r="E64" s="1270"/>
      <c r="F64" s="1270"/>
      <c r="G64" s="1270"/>
      <c r="H64" s="1270"/>
      <c r="I64" s="1270"/>
      <c r="J64" s="1270"/>
      <c r="K64" s="1270"/>
      <c r="L64" s="1270" t="s">
        <v>2508</v>
      </c>
      <c r="M64" s="1270"/>
      <c r="N64" s="1270"/>
      <c r="O64" s="1271"/>
      <c r="P64" s="1272"/>
      <c r="Q64" s="1272"/>
      <c r="R64" s="1272"/>
      <c r="S64" s="1272"/>
      <c r="T64" s="1272"/>
      <c r="U64" s="1272"/>
      <c r="V64" s="1272"/>
      <c r="W64" s="1272"/>
      <c r="X64" s="1272"/>
      <c r="Y64" s="1272"/>
      <c r="Z64" s="1272"/>
    </row>
    <row r="65" spans="1:26" ht="14.5">
      <c r="A65" s="1272"/>
      <c r="B65" s="1392"/>
      <c r="C65" s="1269" t="s">
        <v>2580</v>
      </c>
      <c r="D65" s="1270"/>
      <c r="E65" s="1270"/>
      <c r="F65" s="1270"/>
      <c r="G65" s="1270"/>
      <c r="H65" s="1270"/>
      <c r="I65" s="1270"/>
      <c r="J65" s="1270"/>
      <c r="K65" s="1270"/>
      <c r="L65" s="1270" t="s">
        <v>2508</v>
      </c>
      <c r="M65" s="1270"/>
      <c r="N65" s="1270"/>
      <c r="O65" s="1271"/>
      <c r="P65" s="1272"/>
      <c r="Q65" s="1272"/>
      <c r="R65" s="1272"/>
      <c r="S65" s="1272"/>
      <c r="T65" s="1272"/>
      <c r="U65" s="1272"/>
      <c r="V65" s="1272"/>
      <c r="W65" s="1272"/>
      <c r="X65" s="1272"/>
      <c r="Y65" s="1272"/>
      <c r="Z65" s="1272"/>
    </row>
    <row r="66" spans="1:26" ht="14.5">
      <c r="A66" s="1272"/>
      <c r="B66" s="1392"/>
      <c r="C66" s="1269" t="s">
        <v>2581</v>
      </c>
      <c r="D66" s="1273"/>
      <c r="E66" s="1273"/>
      <c r="F66" s="1273"/>
      <c r="G66" s="1273"/>
      <c r="H66" s="1273"/>
      <c r="I66" s="1273"/>
      <c r="J66" s="1273"/>
      <c r="K66" s="1273"/>
      <c r="L66" s="1270" t="s">
        <v>2508</v>
      </c>
      <c r="M66" s="1273"/>
      <c r="N66" s="1273"/>
      <c r="O66" s="1271"/>
      <c r="P66" s="1272"/>
      <c r="Q66" s="1272"/>
      <c r="R66" s="1272"/>
      <c r="S66" s="1272"/>
      <c r="T66" s="1272"/>
      <c r="U66" s="1272"/>
      <c r="V66" s="1272"/>
      <c r="W66" s="1272"/>
      <c r="X66" s="1272"/>
      <c r="Y66" s="1272"/>
      <c r="Z66" s="1272"/>
    </row>
    <row r="67" spans="1:26" ht="14.5">
      <c r="A67" s="1272"/>
      <c r="B67" s="1392"/>
      <c r="C67" s="1269" t="s">
        <v>2582</v>
      </c>
      <c r="D67" s="1273"/>
      <c r="E67" s="1273"/>
      <c r="F67" s="1273"/>
      <c r="G67" s="1273"/>
      <c r="H67" s="1273"/>
      <c r="I67" s="1273"/>
      <c r="J67" s="1273"/>
      <c r="K67" s="1273"/>
      <c r="L67" s="1270" t="s">
        <v>2508</v>
      </c>
      <c r="M67" s="1273"/>
      <c r="N67" s="1273"/>
      <c r="O67" s="1271"/>
      <c r="P67" s="1272"/>
      <c r="Q67" s="1272"/>
      <c r="R67" s="1272"/>
      <c r="S67" s="1272"/>
      <c r="T67" s="1272"/>
      <c r="U67" s="1272"/>
      <c r="V67" s="1272"/>
      <c r="W67" s="1272"/>
      <c r="X67" s="1272"/>
      <c r="Y67" s="1272"/>
      <c r="Z67" s="1272"/>
    </row>
    <row r="68" spans="1:26" ht="14.5">
      <c r="A68" s="1272"/>
      <c r="B68" s="1392"/>
      <c r="C68" s="1269" t="s">
        <v>2583</v>
      </c>
      <c r="D68" s="1270"/>
      <c r="E68" s="1270"/>
      <c r="F68" s="1270"/>
      <c r="G68" s="1270"/>
      <c r="H68" s="1270"/>
      <c r="I68" s="1270"/>
      <c r="J68" s="1270"/>
      <c r="K68" s="1270"/>
      <c r="L68" s="1270" t="s">
        <v>2508</v>
      </c>
      <c r="M68" s="1270"/>
      <c r="N68" s="1270"/>
      <c r="O68" s="1271"/>
      <c r="P68" s="1272"/>
      <c r="Q68" s="1272"/>
      <c r="R68" s="1272"/>
      <c r="S68" s="1272"/>
      <c r="T68" s="1272"/>
      <c r="U68" s="1272"/>
      <c r="V68" s="1272"/>
      <c r="W68" s="1272"/>
      <c r="X68" s="1272"/>
      <c r="Y68" s="1272"/>
      <c r="Z68" s="1272"/>
    </row>
    <row r="69" spans="1:26" ht="14.5">
      <c r="A69" s="1272"/>
      <c r="B69" s="1392"/>
      <c r="C69" s="1269" t="s">
        <v>2584</v>
      </c>
      <c r="D69" s="1270"/>
      <c r="E69" s="1270"/>
      <c r="F69" s="1270"/>
      <c r="G69" s="1270"/>
      <c r="H69" s="1270"/>
      <c r="I69" s="1270"/>
      <c r="J69" s="1270"/>
      <c r="K69" s="1270"/>
      <c r="L69" s="1270"/>
      <c r="M69" s="1270" t="s">
        <v>2508</v>
      </c>
      <c r="N69" s="1270"/>
      <c r="O69" s="1271"/>
      <c r="P69" s="1272"/>
      <c r="Q69" s="1272"/>
      <c r="R69" s="1272"/>
      <c r="S69" s="1272"/>
      <c r="T69" s="1272"/>
      <c r="U69" s="1272"/>
      <c r="V69" s="1272"/>
      <c r="W69" s="1272"/>
      <c r="X69" s="1272"/>
      <c r="Y69" s="1272"/>
      <c r="Z69" s="1272"/>
    </row>
    <row r="70" spans="1:26" ht="14.5">
      <c r="A70" s="1272"/>
      <c r="B70" s="1392"/>
      <c r="C70" s="1269" t="s">
        <v>2585</v>
      </c>
      <c r="D70" s="1273"/>
      <c r="E70" s="1273"/>
      <c r="F70" s="1273"/>
      <c r="G70" s="1273"/>
      <c r="H70" s="1273"/>
      <c r="I70" s="1273"/>
      <c r="J70" s="1273"/>
      <c r="K70" s="1273"/>
      <c r="L70" s="1273"/>
      <c r="M70" s="1270" t="s">
        <v>2508</v>
      </c>
      <c r="N70" s="1273"/>
      <c r="O70" s="1271"/>
      <c r="P70" s="1272"/>
      <c r="Q70" s="1272"/>
      <c r="R70" s="1272"/>
      <c r="S70" s="1272"/>
      <c r="T70" s="1272"/>
      <c r="U70" s="1272"/>
      <c r="V70" s="1272"/>
      <c r="W70" s="1272"/>
      <c r="X70" s="1272"/>
      <c r="Y70" s="1272"/>
      <c r="Z70" s="1272"/>
    </row>
    <row r="71" spans="1:26" ht="14.5">
      <c r="A71" s="1272"/>
      <c r="B71" s="1392"/>
      <c r="C71" s="1269" t="s">
        <v>2586</v>
      </c>
      <c r="D71" s="1270"/>
      <c r="E71" s="1270"/>
      <c r="F71" s="1270"/>
      <c r="G71" s="1270"/>
      <c r="H71" s="1270"/>
      <c r="I71" s="1270"/>
      <c r="J71" s="1270"/>
      <c r="K71" s="1270"/>
      <c r="L71" s="1270"/>
      <c r="M71" s="1270" t="s">
        <v>2508</v>
      </c>
      <c r="N71" s="1270"/>
      <c r="O71" s="1271"/>
      <c r="P71" s="1272"/>
      <c r="Q71" s="1272"/>
      <c r="R71" s="1272"/>
      <c r="S71" s="1272"/>
      <c r="T71" s="1272"/>
      <c r="U71" s="1272"/>
      <c r="V71" s="1272"/>
      <c r="W71" s="1272"/>
      <c r="X71" s="1272"/>
      <c r="Y71" s="1272"/>
      <c r="Z71" s="1272"/>
    </row>
    <row r="72" spans="1:26" ht="14.5">
      <c r="A72" s="1272"/>
      <c r="B72" s="1392"/>
      <c r="C72" s="1269" t="s">
        <v>2587</v>
      </c>
      <c r="D72" s="1273"/>
      <c r="E72" s="1273"/>
      <c r="F72" s="1273"/>
      <c r="G72" s="1273"/>
      <c r="H72" s="1273"/>
      <c r="I72" s="1273"/>
      <c r="J72" s="1273"/>
      <c r="K72" s="1273"/>
      <c r="L72" s="1273"/>
      <c r="M72" s="1270" t="s">
        <v>2508</v>
      </c>
      <c r="N72" s="1273"/>
      <c r="O72" s="1271"/>
      <c r="P72" s="1272"/>
      <c r="Q72" s="1272"/>
      <c r="R72" s="1272"/>
      <c r="S72" s="1272"/>
      <c r="T72" s="1272"/>
      <c r="U72" s="1272"/>
      <c r="V72" s="1272"/>
      <c r="W72" s="1272"/>
      <c r="X72" s="1272"/>
      <c r="Y72" s="1272"/>
      <c r="Z72" s="1272"/>
    </row>
    <row r="73" spans="1:26" ht="14.5">
      <c r="A73" s="1272"/>
      <c r="B73" s="1392"/>
      <c r="C73" s="1269" t="s">
        <v>2588</v>
      </c>
      <c r="D73" s="1270"/>
      <c r="E73" s="1270"/>
      <c r="F73" s="1270"/>
      <c r="G73" s="1270"/>
      <c r="H73" s="1270"/>
      <c r="I73" s="1270"/>
      <c r="J73" s="1270"/>
      <c r="K73" s="1270"/>
      <c r="L73" s="1270"/>
      <c r="M73" s="1270"/>
      <c r="N73" s="1270" t="s">
        <v>2508</v>
      </c>
      <c r="O73" s="1271" t="s">
        <v>2589</v>
      </c>
      <c r="P73" s="1272"/>
      <c r="Q73" s="1272"/>
      <c r="R73" s="1272"/>
      <c r="S73" s="1272"/>
      <c r="T73" s="1272"/>
      <c r="U73" s="1272"/>
      <c r="V73" s="1272"/>
      <c r="W73" s="1272"/>
      <c r="X73" s="1272"/>
      <c r="Y73" s="1272"/>
      <c r="Z73" s="1272"/>
    </row>
    <row r="74" spans="1:26" ht="14.5">
      <c r="A74" s="1272"/>
      <c r="B74" s="1392"/>
      <c r="C74" s="1269" t="s">
        <v>2590</v>
      </c>
      <c r="D74" s="1270"/>
      <c r="E74" s="1270"/>
      <c r="F74" s="1270"/>
      <c r="G74" s="1270"/>
      <c r="H74" s="1270"/>
      <c r="I74" s="1270"/>
      <c r="J74" s="1270"/>
      <c r="K74" s="1270"/>
      <c r="L74" s="1270"/>
      <c r="M74" s="1270" t="s">
        <v>2508</v>
      </c>
      <c r="N74" s="1270"/>
      <c r="O74" s="1271"/>
      <c r="P74" s="1272"/>
      <c r="Q74" s="1272"/>
      <c r="R74" s="1272"/>
      <c r="S74" s="1272"/>
      <c r="T74" s="1272"/>
      <c r="U74" s="1272"/>
      <c r="V74" s="1272"/>
      <c r="W74" s="1272"/>
      <c r="X74" s="1272"/>
      <c r="Y74" s="1272"/>
      <c r="Z74" s="1272"/>
    </row>
    <row r="75" spans="1:26" ht="14.5">
      <c r="A75" s="1272"/>
      <c r="B75" s="1392"/>
      <c r="C75" s="1269" t="s">
        <v>2591</v>
      </c>
      <c r="D75" s="1270"/>
      <c r="E75" s="1270"/>
      <c r="F75" s="1270"/>
      <c r="G75" s="1270"/>
      <c r="H75" s="1270"/>
      <c r="I75" s="1270"/>
      <c r="J75" s="1270"/>
      <c r="K75" s="1270"/>
      <c r="L75" s="1270"/>
      <c r="M75" s="1270" t="s">
        <v>2508</v>
      </c>
      <c r="N75" s="1270"/>
      <c r="O75" s="1271"/>
      <c r="P75" s="1272"/>
      <c r="Q75" s="1272"/>
      <c r="R75" s="1272"/>
      <c r="S75" s="1272"/>
      <c r="T75" s="1272"/>
      <c r="U75" s="1272"/>
      <c r="V75" s="1272"/>
      <c r="W75" s="1272"/>
      <c r="X75" s="1272"/>
      <c r="Y75" s="1272"/>
      <c r="Z75" s="1272"/>
    </row>
    <row r="76" spans="1:26" ht="14.5">
      <c r="A76" s="1272"/>
      <c r="B76" s="1392"/>
      <c r="C76" s="1269" t="s">
        <v>2592</v>
      </c>
      <c r="D76" s="1270"/>
      <c r="E76" s="1270"/>
      <c r="F76" s="1270"/>
      <c r="G76" s="1270"/>
      <c r="H76" s="1270"/>
      <c r="I76" s="1270"/>
      <c r="J76" s="1270"/>
      <c r="K76" s="1270"/>
      <c r="L76" s="1270" t="s">
        <v>2508</v>
      </c>
      <c r="M76" s="1270"/>
      <c r="N76" s="1270"/>
      <c r="O76" s="1271"/>
      <c r="P76" s="1272"/>
      <c r="Q76" s="1272"/>
      <c r="R76" s="1272"/>
      <c r="S76" s="1272"/>
      <c r="T76" s="1272"/>
      <c r="U76" s="1272"/>
      <c r="V76" s="1272"/>
      <c r="W76" s="1272"/>
      <c r="X76" s="1272"/>
      <c r="Y76" s="1272"/>
      <c r="Z76" s="1272"/>
    </row>
    <row r="77" spans="1:26" ht="14.5">
      <c r="A77" s="1272"/>
      <c r="B77" s="1392"/>
      <c r="C77" s="1269" t="s">
        <v>2593</v>
      </c>
      <c r="D77" s="1270"/>
      <c r="E77" s="1270"/>
      <c r="F77" s="1270"/>
      <c r="G77" s="1270"/>
      <c r="H77" s="1270"/>
      <c r="I77" s="1270"/>
      <c r="J77" s="1270"/>
      <c r="K77" s="1270"/>
      <c r="L77" s="1270"/>
      <c r="M77" s="1270" t="s">
        <v>2508</v>
      </c>
      <c r="N77" s="1270"/>
      <c r="O77" s="1271"/>
      <c r="P77" s="1272"/>
      <c r="Q77" s="1272"/>
      <c r="R77" s="1272"/>
      <c r="S77" s="1272"/>
      <c r="T77" s="1272"/>
      <c r="U77" s="1272"/>
      <c r="V77" s="1272"/>
      <c r="W77" s="1272"/>
      <c r="X77" s="1272"/>
      <c r="Y77" s="1272"/>
      <c r="Z77" s="1272"/>
    </row>
    <row r="78" spans="1:26" ht="14.5">
      <c r="A78" s="431"/>
      <c r="B78" s="1392"/>
      <c r="C78" s="1269" t="s">
        <v>2594</v>
      </c>
      <c r="D78" s="1270"/>
      <c r="E78" s="1270"/>
      <c r="F78" s="1270"/>
      <c r="G78" s="1270"/>
      <c r="H78" s="1270"/>
      <c r="I78" s="1270"/>
      <c r="J78" s="1270"/>
      <c r="K78" s="1270"/>
      <c r="L78" s="1270"/>
      <c r="M78" s="1270" t="s">
        <v>2508</v>
      </c>
      <c r="N78" s="1270"/>
      <c r="O78" s="1271"/>
      <c r="P78" s="1272"/>
      <c r="Q78" s="1272"/>
      <c r="R78" s="1272"/>
      <c r="S78" s="1272"/>
      <c r="T78" s="1272"/>
      <c r="U78" s="1272"/>
      <c r="V78" s="1272"/>
      <c r="W78" s="1272"/>
      <c r="X78" s="1272"/>
      <c r="Y78" s="1272"/>
      <c r="Z78" s="1272"/>
    </row>
    <row r="79" spans="1:26" ht="14.5">
      <c r="A79" s="431"/>
      <c r="B79" s="1392"/>
      <c r="C79" s="1269" t="s">
        <v>2595</v>
      </c>
      <c r="D79" s="1270"/>
      <c r="E79" s="1270"/>
      <c r="F79" s="1270"/>
      <c r="G79" s="1270"/>
      <c r="H79" s="1270"/>
      <c r="I79" s="1270"/>
      <c r="J79" s="1270"/>
      <c r="K79" s="1270" t="s">
        <v>2508</v>
      </c>
      <c r="L79" s="1270"/>
      <c r="M79" s="1270"/>
      <c r="N79" s="1270"/>
      <c r="O79" s="1271"/>
      <c r="P79" s="1272"/>
      <c r="Q79" s="1272"/>
      <c r="R79" s="1272"/>
      <c r="S79" s="1272"/>
      <c r="T79" s="1272"/>
      <c r="U79" s="1272"/>
      <c r="V79" s="1272"/>
      <c r="W79" s="1272"/>
      <c r="X79" s="1272"/>
      <c r="Y79" s="1272"/>
      <c r="Z79" s="1272"/>
    </row>
    <row r="80" spans="1:26" ht="14.5">
      <c r="A80" s="431"/>
      <c r="B80" s="1392"/>
      <c r="C80" s="1269" t="s">
        <v>2596</v>
      </c>
      <c r="D80" s="1270" t="s">
        <v>2508</v>
      </c>
      <c r="E80" s="1270"/>
      <c r="F80" s="1270"/>
      <c r="G80" s="1270"/>
      <c r="H80" s="1270"/>
      <c r="I80" s="1270"/>
      <c r="J80" s="1270"/>
      <c r="K80" s="1270"/>
      <c r="L80" s="1270"/>
      <c r="M80" s="1270"/>
      <c r="N80" s="1270"/>
      <c r="O80" s="1271"/>
      <c r="P80" s="1272"/>
      <c r="Q80" s="1272"/>
      <c r="R80" s="1272"/>
      <c r="S80" s="1272"/>
      <c r="T80" s="1272"/>
      <c r="U80" s="1272"/>
      <c r="V80" s="1272"/>
      <c r="W80" s="1272"/>
      <c r="X80" s="1272"/>
      <c r="Y80" s="1272"/>
      <c r="Z80" s="1272"/>
    </row>
    <row r="81" spans="1:26" ht="14.5">
      <c r="A81" s="431"/>
      <c r="B81" s="1392"/>
      <c r="C81" s="1269" t="s">
        <v>2597</v>
      </c>
      <c r="D81" s="1270"/>
      <c r="E81" s="1270"/>
      <c r="F81" s="1270"/>
      <c r="G81" s="1270"/>
      <c r="H81" s="1270"/>
      <c r="I81" s="1270"/>
      <c r="J81" s="1270"/>
      <c r="K81" s="1270"/>
      <c r="L81" s="1270"/>
      <c r="M81" s="1270" t="s">
        <v>2508</v>
      </c>
      <c r="N81" s="1270"/>
      <c r="O81" s="1271"/>
      <c r="P81" s="1272"/>
      <c r="Q81" s="1272"/>
      <c r="R81" s="1272"/>
      <c r="S81" s="1272"/>
      <c r="T81" s="1272"/>
      <c r="U81" s="1272"/>
      <c r="V81" s="1272"/>
      <c r="W81" s="1272"/>
      <c r="X81" s="1272"/>
      <c r="Y81" s="1272"/>
      <c r="Z81" s="1272"/>
    </row>
    <row r="82" spans="1:26" ht="14.5">
      <c r="A82" s="431"/>
      <c r="B82" s="1392"/>
      <c r="C82" s="1269" t="s">
        <v>2598</v>
      </c>
      <c r="D82" s="1270"/>
      <c r="E82" s="1270"/>
      <c r="F82" s="1270"/>
      <c r="G82" s="1270" t="s">
        <v>2508</v>
      </c>
      <c r="H82" s="1270"/>
      <c r="I82" s="1270"/>
      <c r="J82" s="1270"/>
      <c r="K82" s="1270"/>
      <c r="L82" s="1270"/>
      <c r="M82" s="1270"/>
      <c r="N82" s="1270"/>
      <c r="O82" s="1271"/>
      <c r="P82" s="1272"/>
      <c r="Q82" s="1272"/>
      <c r="R82" s="1272"/>
      <c r="S82" s="1272"/>
      <c r="T82" s="1272"/>
      <c r="U82" s="1272"/>
      <c r="V82" s="1272"/>
      <c r="W82" s="1272"/>
      <c r="X82" s="1272"/>
      <c r="Y82" s="1272"/>
      <c r="Z82" s="1272"/>
    </row>
    <row r="83" spans="1:26" ht="14.5">
      <c r="A83" s="431"/>
      <c r="B83" s="1392"/>
      <c r="C83" s="1269" t="s">
        <v>2599</v>
      </c>
      <c r="D83" s="1270"/>
      <c r="E83" s="1270"/>
      <c r="F83" s="1270"/>
      <c r="G83" s="1270"/>
      <c r="H83" s="1270"/>
      <c r="I83" s="1270"/>
      <c r="J83" s="1270"/>
      <c r="K83" s="1270"/>
      <c r="L83" s="1270"/>
      <c r="M83" s="1270" t="s">
        <v>2508</v>
      </c>
      <c r="N83" s="1270"/>
      <c r="O83" s="1271"/>
      <c r="P83" s="1272"/>
      <c r="Q83" s="1272"/>
      <c r="R83" s="1272"/>
      <c r="S83" s="1272"/>
      <c r="T83" s="1272"/>
      <c r="U83" s="1272"/>
      <c r="V83" s="1272"/>
      <c r="W83" s="1272"/>
      <c r="X83" s="1272"/>
      <c r="Y83" s="1272"/>
      <c r="Z83" s="1272"/>
    </row>
    <row r="84" spans="1:26" ht="14.5">
      <c r="A84" s="431"/>
      <c r="B84" s="1392"/>
      <c r="C84" s="1269" t="s">
        <v>2600</v>
      </c>
      <c r="D84" s="1270"/>
      <c r="E84" s="1270"/>
      <c r="F84" s="1270"/>
      <c r="G84" s="1270"/>
      <c r="H84" s="1270"/>
      <c r="I84" s="1270"/>
      <c r="J84" s="1270"/>
      <c r="K84" s="1270"/>
      <c r="L84" s="1270"/>
      <c r="M84" s="1270" t="s">
        <v>2508</v>
      </c>
      <c r="N84" s="1270"/>
      <c r="O84" s="1271"/>
      <c r="P84" s="1272"/>
      <c r="Q84" s="1272"/>
      <c r="R84" s="1272"/>
      <c r="S84" s="1272"/>
      <c r="T84" s="1272"/>
      <c r="U84" s="1272"/>
      <c r="V84" s="1272"/>
      <c r="W84" s="1272"/>
      <c r="X84" s="1272"/>
      <c r="Y84" s="1272"/>
      <c r="Z84" s="1272"/>
    </row>
    <row r="85" spans="1:26" ht="14.5">
      <c r="A85" s="1272"/>
      <c r="B85" s="1392"/>
      <c r="C85" s="1269" t="s">
        <v>2601</v>
      </c>
      <c r="D85" s="1270"/>
      <c r="E85" s="1270"/>
      <c r="F85" s="1270"/>
      <c r="G85" s="1270"/>
      <c r="H85" s="1270"/>
      <c r="I85" s="1270"/>
      <c r="J85" s="1270"/>
      <c r="K85" s="1270"/>
      <c r="L85" s="1270"/>
      <c r="M85" s="1270" t="s">
        <v>2508</v>
      </c>
      <c r="N85" s="1270"/>
      <c r="O85" s="1271"/>
      <c r="P85" s="1272"/>
      <c r="Q85" s="1272"/>
      <c r="R85" s="1272"/>
      <c r="S85" s="1272"/>
      <c r="T85" s="1272"/>
      <c r="U85" s="1272"/>
      <c r="V85" s="1272"/>
      <c r="W85" s="1272"/>
      <c r="X85" s="1272"/>
      <c r="Y85" s="1272"/>
      <c r="Z85" s="1272"/>
    </row>
    <row r="86" spans="1:26" ht="14.5">
      <c r="A86" s="1272"/>
      <c r="B86" s="1392"/>
      <c r="C86" s="1269" t="s">
        <v>2602</v>
      </c>
      <c r="D86" s="1270"/>
      <c r="E86" s="1270"/>
      <c r="F86" s="1270"/>
      <c r="G86" s="1270"/>
      <c r="H86" s="1270"/>
      <c r="I86" s="1270"/>
      <c r="J86" s="1270"/>
      <c r="K86" s="1270"/>
      <c r="L86" s="1270"/>
      <c r="M86" s="1270" t="s">
        <v>2508</v>
      </c>
      <c r="N86" s="1270"/>
      <c r="O86" s="1271"/>
      <c r="P86" s="1272"/>
      <c r="Q86" s="1272"/>
      <c r="R86" s="1272"/>
      <c r="S86" s="1272"/>
      <c r="T86" s="1272"/>
      <c r="U86" s="1272"/>
      <c r="V86" s="1272"/>
      <c r="W86" s="1272"/>
      <c r="X86" s="1272"/>
      <c r="Y86" s="1272"/>
      <c r="Z86" s="1272"/>
    </row>
    <row r="87" spans="1:26" ht="14.5">
      <c r="A87" s="1272"/>
      <c r="B87" s="1392"/>
      <c r="C87" s="1269" t="s">
        <v>2603</v>
      </c>
      <c r="D87" s="1270"/>
      <c r="E87" s="1270"/>
      <c r="F87" s="1270"/>
      <c r="G87" s="1270"/>
      <c r="H87" s="1270"/>
      <c r="I87" s="1270"/>
      <c r="J87" s="1270"/>
      <c r="K87" s="1270"/>
      <c r="L87" s="1270" t="s">
        <v>2508</v>
      </c>
      <c r="M87" s="1270"/>
      <c r="N87" s="1270"/>
      <c r="O87" s="1271"/>
      <c r="P87" s="1272"/>
      <c r="Q87" s="1272"/>
      <c r="R87" s="1272"/>
      <c r="S87" s="1272"/>
      <c r="T87" s="1272"/>
      <c r="U87" s="1272"/>
      <c r="V87" s="1272"/>
      <c r="W87" s="1272"/>
      <c r="X87" s="1272"/>
      <c r="Y87" s="1272"/>
      <c r="Z87" s="1272"/>
    </row>
    <row r="88" spans="1:26" ht="14.5">
      <c r="A88" s="1272"/>
      <c r="B88" s="1392"/>
      <c r="C88" s="1269" t="s">
        <v>2604</v>
      </c>
      <c r="D88" s="1270"/>
      <c r="E88" s="1270"/>
      <c r="F88" s="1270"/>
      <c r="G88" s="1270"/>
      <c r="H88" s="1270"/>
      <c r="I88" s="1270"/>
      <c r="J88" s="1270"/>
      <c r="K88" s="1270"/>
      <c r="L88" s="1270"/>
      <c r="M88" s="1270" t="s">
        <v>2508</v>
      </c>
      <c r="N88" s="1270"/>
      <c r="O88" s="1271"/>
      <c r="P88" s="1272"/>
      <c r="Q88" s="1272"/>
      <c r="R88" s="1272"/>
      <c r="S88" s="1272"/>
      <c r="T88" s="1272"/>
      <c r="U88" s="1272"/>
      <c r="V88" s="1272"/>
      <c r="W88" s="1272"/>
      <c r="X88" s="1272"/>
      <c r="Y88" s="1272"/>
      <c r="Z88" s="1272"/>
    </row>
    <row r="89" spans="1:26" ht="14.5">
      <c r="A89" s="1272"/>
      <c r="B89" s="1392"/>
      <c r="C89" s="1269" t="s">
        <v>2605</v>
      </c>
      <c r="D89" s="1270"/>
      <c r="E89" s="1270"/>
      <c r="F89" s="1270"/>
      <c r="G89" s="1270"/>
      <c r="H89" s="1270"/>
      <c r="I89" s="1270"/>
      <c r="J89" s="1270"/>
      <c r="K89" s="1270"/>
      <c r="L89" s="1270"/>
      <c r="M89" s="1270" t="s">
        <v>2508</v>
      </c>
      <c r="N89" s="1270"/>
      <c r="O89" s="1271"/>
      <c r="P89" s="1272"/>
      <c r="Q89" s="1272"/>
      <c r="R89" s="1272"/>
      <c r="S89" s="1272"/>
      <c r="T89" s="1272"/>
      <c r="U89" s="1272"/>
      <c r="V89" s="1272"/>
      <c r="W89" s="1272"/>
      <c r="X89" s="1272"/>
      <c r="Y89" s="1272"/>
      <c r="Z89" s="1272"/>
    </row>
    <row r="90" spans="1:26" ht="14.5">
      <c r="A90" s="1272"/>
      <c r="B90" s="1392"/>
      <c r="C90" s="1269" t="s">
        <v>2606</v>
      </c>
      <c r="D90" s="1270"/>
      <c r="E90" s="1270"/>
      <c r="F90" s="1270"/>
      <c r="G90" s="1270"/>
      <c r="H90" s="1270"/>
      <c r="I90" s="1270"/>
      <c r="J90" s="1270"/>
      <c r="K90" s="1270"/>
      <c r="L90" s="1270" t="s">
        <v>2508</v>
      </c>
      <c r="M90" s="1270"/>
      <c r="N90" s="1270"/>
      <c r="O90" s="1271"/>
      <c r="P90" s="1272"/>
      <c r="Q90" s="1272"/>
      <c r="R90" s="1272"/>
      <c r="S90" s="1272"/>
      <c r="T90" s="1272"/>
      <c r="U90" s="1272"/>
      <c r="V90" s="1272"/>
      <c r="W90" s="1272"/>
      <c r="X90" s="1272"/>
      <c r="Y90" s="1272"/>
      <c r="Z90" s="1272"/>
    </row>
    <row r="91" spans="1:26" ht="14.5">
      <c r="A91" s="1272"/>
      <c r="B91" s="1392"/>
      <c r="C91" s="1269" t="s">
        <v>2607</v>
      </c>
      <c r="D91" s="1270"/>
      <c r="E91" s="1270"/>
      <c r="F91" s="1270"/>
      <c r="G91" s="1270"/>
      <c r="H91" s="1270"/>
      <c r="I91" s="1270"/>
      <c r="J91" s="1270"/>
      <c r="K91" s="1270"/>
      <c r="L91" s="1270"/>
      <c r="M91" s="1270" t="s">
        <v>2508</v>
      </c>
      <c r="N91" s="1270"/>
      <c r="O91" s="1271"/>
      <c r="P91" s="1272"/>
      <c r="Q91" s="1272"/>
      <c r="R91" s="1272"/>
      <c r="S91" s="1272"/>
      <c r="T91" s="1272"/>
      <c r="U91" s="1272"/>
      <c r="V91" s="1272"/>
      <c r="W91" s="1272"/>
      <c r="X91" s="1272"/>
      <c r="Y91" s="1272"/>
      <c r="Z91" s="1272"/>
    </row>
    <row r="92" spans="1:26" ht="14.5">
      <c r="A92" s="1272"/>
      <c r="B92" s="1392"/>
      <c r="C92" s="1269" t="s">
        <v>2608</v>
      </c>
      <c r="D92" s="1270"/>
      <c r="E92" s="1270"/>
      <c r="F92" s="1270"/>
      <c r="G92" s="1270"/>
      <c r="H92" s="1270"/>
      <c r="I92" s="1270"/>
      <c r="J92" s="1270"/>
      <c r="K92" s="1270"/>
      <c r="L92" s="1270" t="s">
        <v>2508</v>
      </c>
      <c r="M92" s="1270"/>
      <c r="N92" s="1270"/>
      <c r="O92" s="1271"/>
      <c r="P92" s="1272"/>
      <c r="Q92" s="1272"/>
      <c r="R92" s="1272"/>
      <c r="S92" s="1272"/>
      <c r="T92" s="1272"/>
      <c r="U92" s="1272"/>
      <c r="V92" s="1272"/>
      <c r="W92" s="1272"/>
      <c r="X92" s="1272"/>
      <c r="Y92" s="1272"/>
      <c r="Z92" s="1272"/>
    </row>
    <row r="93" spans="1:26" ht="14.5">
      <c r="A93" s="431"/>
      <c r="B93" s="1392"/>
      <c r="C93" s="1269" t="s">
        <v>2609</v>
      </c>
      <c r="D93" s="1270"/>
      <c r="E93" s="1270"/>
      <c r="F93" s="1270"/>
      <c r="G93" s="1270"/>
      <c r="H93" s="1270"/>
      <c r="I93" s="1270"/>
      <c r="J93" s="1270"/>
      <c r="K93" s="1270"/>
      <c r="L93" s="1270" t="s">
        <v>2508</v>
      </c>
      <c r="M93" s="1270"/>
      <c r="N93" s="1270"/>
      <c r="O93" s="1271"/>
      <c r="P93" s="1272"/>
      <c r="Q93" s="1272"/>
      <c r="R93" s="1272"/>
      <c r="S93" s="1272"/>
      <c r="T93" s="1272"/>
      <c r="U93" s="1272"/>
      <c r="V93" s="1272"/>
      <c r="W93" s="1272"/>
      <c r="X93" s="1272"/>
      <c r="Y93" s="1272"/>
      <c r="Z93" s="1272"/>
    </row>
    <row r="94" spans="1:26" ht="14.5">
      <c r="A94" s="431"/>
      <c r="B94" s="1392"/>
      <c r="C94" s="1269" t="s">
        <v>2610</v>
      </c>
      <c r="D94" s="1270"/>
      <c r="E94" s="1270"/>
      <c r="F94" s="1270"/>
      <c r="G94" s="1270"/>
      <c r="H94" s="1270"/>
      <c r="I94" s="1270"/>
      <c r="J94" s="1270"/>
      <c r="K94" s="1270"/>
      <c r="L94" s="1270"/>
      <c r="M94" s="1270" t="s">
        <v>2508</v>
      </c>
      <c r="N94" s="1270"/>
      <c r="O94" s="1271"/>
      <c r="P94" s="1272"/>
      <c r="Q94" s="1272"/>
      <c r="R94" s="1272"/>
      <c r="S94" s="1272"/>
      <c r="T94" s="1272"/>
      <c r="U94" s="1272"/>
      <c r="V94" s="1272"/>
      <c r="W94" s="1272"/>
      <c r="X94" s="1272"/>
      <c r="Y94" s="1272"/>
      <c r="Z94" s="1272"/>
    </row>
    <row r="95" spans="1:26" ht="14.5">
      <c r="A95" s="431"/>
      <c r="B95" s="1392"/>
      <c r="C95" s="1269" t="s">
        <v>2611</v>
      </c>
      <c r="D95" s="1270"/>
      <c r="E95" s="1270"/>
      <c r="F95" s="1270"/>
      <c r="G95" s="1270"/>
      <c r="H95" s="1270"/>
      <c r="I95" s="1270"/>
      <c r="J95" s="1270"/>
      <c r="K95" s="1270"/>
      <c r="L95" s="1270" t="s">
        <v>2508</v>
      </c>
      <c r="M95" s="1270"/>
      <c r="N95" s="1270"/>
      <c r="O95" s="1271"/>
      <c r="P95" s="1272"/>
      <c r="Q95" s="1272"/>
      <c r="R95" s="1272"/>
      <c r="S95" s="1272"/>
      <c r="T95" s="1272"/>
      <c r="U95" s="1272"/>
      <c r="V95" s="1272"/>
      <c r="W95" s="1272"/>
      <c r="X95" s="1272"/>
      <c r="Y95" s="1272"/>
      <c r="Z95" s="1272"/>
    </row>
    <row r="96" spans="1:26" ht="14.5">
      <c r="A96" s="431"/>
      <c r="B96" s="1392"/>
      <c r="C96" s="1269" t="s">
        <v>2612</v>
      </c>
      <c r="D96" s="1270"/>
      <c r="E96" s="1270"/>
      <c r="F96" s="1270"/>
      <c r="G96" s="1270"/>
      <c r="H96" s="1270"/>
      <c r="I96" s="1270"/>
      <c r="J96" s="1270"/>
      <c r="K96" s="1270"/>
      <c r="L96" s="1270"/>
      <c r="M96" s="1270" t="s">
        <v>2508</v>
      </c>
      <c r="N96" s="1270"/>
      <c r="O96" s="1271"/>
      <c r="P96" s="1272"/>
      <c r="Q96" s="1272"/>
      <c r="R96" s="1272"/>
      <c r="S96" s="1272"/>
      <c r="T96" s="1272"/>
      <c r="U96" s="1272"/>
      <c r="V96" s="1272"/>
      <c r="W96" s="1272"/>
      <c r="X96" s="1272"/>
      <c r="Y96" s="1272"/>
      <c r="Z96" s="1272"/>
    </row>
    <row r="97" spans="1:26" ht="14.5">
      <c r="A97" s="431"/>
      <c r="B97" s="1392"/>
      <c r="C97" s="1269" t="s">
        <v>2613</v>
      </c>
      <c r="D97" s="1270"/>
      <c r="E97" s="1270"/>
      <c r="F97" s="1270"/>
      <c r="G97" s="1270"/>
      <c r="H97" s="1270"/>
      <c r="I97" s="1270"/>
      <c r="J97" s="1270"/>
      <c r="K97" s="1270"/>
      <c r="L97" s="1270"/>
      <c r="M97" s="1270" t="s">
        <v>2508</v>
      </c>
      <c r="N97" s="1270"/>
      <c r="O97" s="1271"/>
      <c r="P97" s="1272"/>
      <c r="Q97" s="1272"/>
      <c r="R97" s="1272"/>
      <c r="S97" s="1272"/>
      <c r="T97" s="1272"/>
      <c r="U97" s="1272"/>
      <c r="V97" s="1272"/>
      <c r="W97" s="1272"/>
      <c r="X97" s="1272"/>
      <c r="Y97" s="1272"/>
      <c r="Z97" s="1272"/>
    </row>
    <row r="98" spans="1:26" ht="14.5">
      <c r="A98" s="431"/>
      <c r="B98" s="1392"/>
      <c r="C98" s="1269" t="s">
        <v>2614</v>
      </c>
      <c r="D98" s="1270"/>
      <c r="E98" s="1270"/>
      <c r="F98" s="1270"/>
      <c r="G98" s="1270"/>
      <c r="H98" s="1270"/>
      <c r="I98" s="1270"/>
      <c r="J98" s="1270"/>
      <c r="K98" s="1270"/>
      <c r="L98" s="1270"/>
      <c r="M98" s="1270" t="s">
        <v>2508</v>
      </c>
      <c r="N98" s="1270"/>
      <c r="O98" s="1271"/>
      <c r="P98" s="1272"/>
      <c r="Q98" s="1272"/>
      <c r="R98" s="1272"/>
      <c r="S98" s="1272"/>
      <c r="T98" s="1272"/>
      <c r="U98" s="1272"/>
      <c r="V98" s="1272"/>
      <c r="W98" s="1272"/>
      <c r="X98" s="1272"/>
      <c r="Y98" s="1272"/>
      <c r="Z98" s="1272"/>
    </row>
    <row r="99" spans="1:26" ht="14.5">
      <c r="A99" s="431"/>
      <c r="B99" s="1392"/>
      <c r="C99" s="1269" t="s">
        <v>2615</v>
      </c>
      <c r="D99" s="1270"/>
      <c r="E99" s="1270"/>
      <c r="F99" s="1270"/>
      <c r="G99" s="1270"/>
      <c r="H99" s="1270"/>
      <c r="I99" s="1270"/>
      <c r="J99" s="1270"/>
      <c r="K99" s="1270"/>
      <c r="L99" s="1270"/>
      <c r="M99" s="1270" t="s">
        <v>2508</v>
      </c>
      <c r="N99" s="1270"/>
      <c r="O99" s="1271"/>
      <c r="P99" s="1272"/>
      <c r="Q99" s="1272"/>
      <c r="R99" s="1272"/>
      <c r="S99" s="1272"/>
      <c r="T99" s="1272"/>
      <c r="U99" s="1272"/>
      <c r="V99" s="1272"/>
      <c r="W99" s="1272"/>
      <c r="X99" s="1272"/>
      <c r="Y99" s="1272"/>
      <c r="Z99" s="1272"/>
    </row>
    <row r="100" spans="1:26" ht="14.5">
      <c r="A100" s="431"/>
      <c r="B100" s="1392"/>
      <c r="C100" s="1269" t="s">
        <v>2616</v>
      </c>
      <c r="D100" s="1273"/>
      <c r="E100" s="1273"/>
      <c r="F100" s="1273"/>
      <c r="G100" s="1273"/>
      <c r="H100" s="1273"/>
      <c r="I100" s="1273"/>
      <c r="J100" s="1273"/>
      <c r="K100" s="1273"/>
      <c r="L100" s="1273"/>
      <c r="M100" s="1270" t="s">
        <v>2508</v>
      </c>
      <c r="N100" s="1273"/>
      <c r="O100" s="1271"/>
      <c r="P100" s="1272"/>
      <c r="Q100" s="1272"/>
      <c r="R100" s="1272"/>
      <c r="S100" s="1272"/>
      <c r="T100" s="1272"/>
      <c r="U100" s="1272"/>
      <c r="V100" s="1272"/>
      <c r="W100" s="1272"/>
      <c r="X100" s="1272"/>
      <c r="Y100" s="1272"/>
      <c r="Z100" s="1272"/>
    </row>
    <row r="101" spans="1:26" ht="14.5">
      <c r="A101" s="431"/>
      <c r="B101" s="1392"/>
      <c r="C101" s="1269" t="s">
        <v>2617</v>
      </c>
      <c r="D101" s="1270"/>
      <c r="E101" s="1270"/>
      <c r="F101" s="1270"/>
      <c r="G101" s="1270"/>
      <c r="H101" s="1270"/>
      <c r="I101" s="1270"/>
      <c r="J101" s="1270"/>
      <c r="K101" s="1270"/>
      <c r="L101" s="1270"/>
      <c r="M101" s="1270"/>
      <c r="N101" s="1270" t="s">
        <v>2508</v>
      </c>
      <c r="O101" s="1271" t="s">
        <v>2618</v>
      </c>
      <c r="P101" s="1272"/>
      <c r="Q101" s="1272"/>
      <c r="R101" s="1272"/>
      <c r="S101" s="1272"/>
      <c r="T101" s="1272"/>
      <c r="U101" s="1272"/>
      <c r="V101" s="1272"/>
      <c r="W101" s="1272"/>
      <c r="X101" s="1272"/>
      <c r="Y101" s="1272"/>
      <c r="Z101" s="1272"/>
    </row>
    <row r="102" spans="1:26" ht="14.5">
      <c r="A102" s="431"/>
      <c r="B102" s="1392"/>
      <c r="C102" s="1269" t="s">
        <v>2619</v>
      </c>
      <c r="D102" s="1270"/>
      <c r="E102" s="1270"/>
      <c r="F102" s="1270"/>
      <c r="G102" s="1270"/>
      <c r="H102" s="1270"/>
      <c r="I102" s="1270"/>
      <c r="J102" s="1270"/>
      <c r="K102" s="1270"/>
      <c r="L102" s="1270"/>
      <c r="M102" s="1270" t="s">
        <v>2508</v>
      </c>
      <c r="N102" s="1270"/>
      <c r="O102" s="1271"/>
      <c r="P102" s="1272"/>
      <c r="Q102" s="1272"/>
      <c r="R102" s="1272"/>
      <c r="S102" s="1272"/>
      <c r="T102" s="1272"/>
      <c r="U102" s="1272"/>
      <c r="V102" s="1272"/>
      <c r="W102" s="1272"/>
      <c r="X102" s="1272"/>
      <c r="Y102" s="1272"/>
      <c r="Z102" s="1272"/>
    </row>
    <row r="103" spans="1:26" ht="14.5">
      <c r="A103" s="431"/>
      <c r="B103" s="1392"/>
      <c r="C103" s="1269" t="s">
        <v>2620</v>
      </c>
      <c r="D103" s="1270"/>
      <c r="E103" s="1270"/>
      <c r="F103" s="1270"/>
      <c r="G103" s="1270"/>
      <c r="H103" s="1270"/>
      <c r="I103" s="1270"/>
      <c r="J103" s="1270"/>
      <c r="K103" s="1270"/>
      <c r="L103" s="1270" t="s">
        <v>2508</v>
      </c>
      <c r="M103" s="1270"/>
      <c r="N103" s="1270"/>
      <c r="O103" s="1271"/>
      <c r="P103" s="1272"/>
      <c r="Q103" s="1272"/>
      <c r="R103" s="1272"/>
      <c r="S103" s="1272"/>
      <c r="T103" s="1272"/>
      <c r="U103" s="1272"/>
      <c r="V103" s="1272"/>
      <c r="W103" s="1272"/>
      <c r="X103" s="1272"/>
      <c r="Y103" s="1272"/>
      <c r="Z103" s="1272"/>
    </row>
    <row r="104" spans="1:26" ht="14.5">
      <c r="A104" s="431"/>
      <c r="B104" s="1392"/>
      <c r="C104" s="1269" t="s">
        <v>2621</v>
      </c>
      <c r="D104" s="1270"/>
      <c r="E104" s="1270"/>
      <c r="F104" s="1270"/>
      <c r="G104" s="1270"/>
      <c r="H104" s="1270"/>
      <c r="I104" s="1270"/>
      <c r="J104" s="1270"/>
      <c r="K104" s="1270"/>
      <c r="L104" s="1270"/>
      <c r="M104" s="1270" t="s">
        <v>2508</v>
      </c>
      <c r="N104" s="1270"/>
      <c r="O104" s="1271"/>
      <c r="P104" s="1272"/>
      <c r="Q104" s="1272"/>
      <c r="R104" s="1272"/>
      <c r="S104" s="1272"/>
      <c r="T104" s="1272"/>
      <c r="U104" s="1272"/>
      <c r="V104" s="1272"/>
      <c r="W104" s="1272"/>
      <c r="X104" s="1272"/>
      <c r="Y104" s="1272"/>
      <c r="Z104" s="1272"/>
    </row>
    <row r="105" spans="1:26" ht="14.5">
      <c r="A105" s="431"/>
      <c r="B105" s="1392"/>
      <c r="C105" s="1269" t="s">
        <v>2622</v>
      </c>
      <c r="D105" s="1270"/>
      <c r="E105" s="1270"/>
      <c r="F105" s="1270"/>
      <c r="G105" s="1270"/>
      <c r="H105" s="1270"/>
      <c r="I105" s="1270"/>
      <c r="J105" s="1270"/>
      <c r="K105" s="1270"/>
      <c r="L105" s="1270"/>
      <c r="M105" s="1270" t="s">
        <v>2508</v>
      </c>
      <c r="N105" s="1270"/>
      <c r="O105" s="1271"/>
      <c r="P105" s="1272"/>
      <c r="Q105" s="1272"/>
      <c r="R105" s="1272"/>
      <c r="S105" s="1272"/>
      <c r="T105" s="1272"/>
      <c r="U105" s="1272"/>
      <c r="V105" s="1272"/>
      <c r="W105" s="1272"/>
      <c r="X105" s="1272"/>
      <c r="Y105" s="1272"/>
      <c r="Z105" s="1272"/>
    </row>
    <row r="106" spans="1:26" ht="14.5">
      <c r="A106" s="431"/>
      <c r="B106" s="1392"/>
      <c r="C106" s="1269" t="s">
        <v>2623</v>
      </c>
      <c r="D106" s="1270"/>
      <c r="E106" s="1270"/>
      <c r="F106" s="1270"/>
      <c r="G106" s="1270"/>
      <c r="H106" s="1270"/>
      <c r="I106" s="1270"/>
      <c r="J106" s="1270"/>
      <c r="K106" s="1270"/>
      <c r="L106" s="1270" t="s">
        <v>2508</v>
      </c>
      <c r="M106" s="1270"/>
      <c r="N106" s="1270"/>
      <c r="O106" s="1271"/>
      <c r="P106" s="1272"/>
      <c r="Q106" s="1272"/>
      <c r="R106" s="1272"/>
      <c r="S106" s="1272"/>
      <c r="T106" s="1272"/>
      <c r="U106" s="1272"/>
      <c r="V106" s="1272"/>
      <c r="W106" s="1272"/>
      <c r="X106" s="1272"/>
      <c r="Y106" s="1272"/>
      <c r="Z106" s="1272"/>
    </row>
    <row r="107" spans="1:26" ht="14.5">
      <c r="A107" s="431"/>
      <c r="B107" s="1392"/>
      <c r="C107" s="1269" t="s">
        <v>2624</v>
      </c>
      <c r="D107" s="1270"/>
      <c r="E107" s="1270"/>
      <c r="F107" s="1270"/>
      <c r="G107" s="1270"/>
      <c r="H107" s="1270"/>
      <c r="I107" s="1270"/>
      <c r="J107" s="1270"/>
      <c r="K107" s="1270"/>
      <c r="L107" s="1270"/>
      <c r="M107" s="1270" t="s">
        <v>2508</v>
      </c>
      <c r="N107" s="1270"/>
      <c r="O107" s="1271"/>
      <c r="P107" s="1272"/>
      <c r="Q107" s="1272"/>
      <c r="R107" s="1272"/>
      <c r="S107" s="1272"/>
      <c r="T107" s="1272"/>
      <c r="U107" s="1272"/>
      <c r="V107" s="1272"/>
      <c r="W107" s="1272"/>
      <c r="X107" s="1272"/>
      <c r="Y107" s="1272"/>
      <c r="Z107" s="1272"/>
    </row>
    <row r="108" spans="1:26" ht="14.5">
      <c r="A108" s="431"/>
      <c r="B108" s="1392"/>
      <c r="C108" s="1269" t="s">
        <v>2625</v>
      </c>
      <c r="D108" s="1270"/>
      <c r="E108" s="1270"/>
      <c r="F108" s="1270"/>
      <c r="G108" s="1270"/>
      <c r="H108" s="1270"/>
      <c r="I108" s="1270"/>
      <c r="J108" s="1270"/>
      <c r="K108" s="1270"/>
      <c r="L108" s="1270" t="s">
        <v>2508</v>
      </c>
      <c r="M108" s="1270"/>
      <c r="N108" s="1270"/>
      <c r="O108" s="1271"/>
      <c r="P108" s="1272"/>
      <c r="Q108" s="1272"/>
      <c r="R108" s="1272"/>
      <c r="S108" s="1272"/>
      <c r="T108" s="1272"/>
      <c r="U108" s="1272"/>
      <c r="V108" s="1272"/>
      <c r="W108" s="1272"/>
      <c r="X108" s="1272"/>
      <c r="Y108" s="1272"/>
      <c r="Z108" s="1272"/>
    </row>
    <row r="109" spans="1:26" ht="14.5">
      <c r="A109" s="431"/>
      <c r="B109" s="1392"/>
      <c r="C109" s="1269" t="s">
        <v>2626</v>
      </c>
      <c r="D109" s="1270"/>
      <c r="E109" s="1270"/>
      <c r="F109" s="1270"/>
      <c r="G109" s="1270"/>
      <c r="H109" s="1270"/>
      <c r="I109" s="1270"/>
      <c r="J109" s="1270"/>
      <c r="K109" s="1270"/>
      <c r="L109" s="1270" t="s">
        <v>2508</v>
      </c>
      <c r="M109" s="1270"/>
      <c r="N109" s="1270"/>
      <c r="O109" s="1271"/>
      <c r="P109" s="1272"/>
      <c r="Q109" s="1272"/>
      <c r="R109" s="1272"/>
      <c r="S109" s="1272"/>
      <c r="T109" s="1272"/>
      <c r="U109" s="1272"/>
      <c r="V109" s="1272"/>
      <c r="W109" s="1272"/>
      <c r="X109" s="1272"/>
      <c r="Y109" s="1272"/>
      <c r="Z109" s="1272"/>
    </row>
    <row r="110" spans="1:26" ht="14.5">
      <c r="A110" s="431"/>
      <c r="B110" s="1392"/>
      <c r="C110" s="1269" t="s">
        <v>2627</v>
      </c>
      <c r="D110" s="1273"/>
      <c r="E110" s="1273"/>
      <c r="F110" s="1273"/>
      <c r="G110" s="1273"/>
      <c r="H110" s="1273"/>
      <c r="I110" s="1273"/>
      <c r="J110" s="1273"/>
      <c r="K110" s="1273"/>
      <c r="L110" s="1273"/>
      <c r="M110" s="1270" t="s">
        <v>2508</v>
      </c>
      <c r="N110" s="1273"/>
      <c r="O110" s="1271"/>
      <c r="P110" s="1272"/>
      <c r="Q110" s="1272"/>
      <c r="R110" s="1272"/>
      <c r="S110" s="1272"/>
      <c r="T110" s="1272"/>
      <c r="U110" s="1272"/>
      <c r="V110" s="1272"/>
      <c r="W110" s="1272"/>
      <c r="X110" s="1272"/>
      <c r="Y110" s="1272"/>
      <c r="Z110" s="1272"/>
    </row>
    <row r="111" spans="1:26" ht="14.5">
      <c r="A111" s="431"/>
      <c r="B111" s="1392"/>
      <c r="C111" s="1269" t="s">
        <v>2628</v>
      </c>
      <c r="D111" s="1270"/>
      <c r="E111" s="1270"/>
      <c r="F111" s="1270"/>
      <c r="G111" s="1270"/>
      <c r="H111" s="1270"/>
      <c r="I111" s="1270"/>
      <c r="J111" s="1270"/>
      <c r="K111" s="1270"/>
      <c r="L111" s="1270" t="s">
        <v>2508</v>
      </c>
      <c r="M111" s="1270"/>
      <c r="N111" s="1270"/>
      <c r="O111" s="1271"/>
      <c r="P111" s="1272"/>
      <c r="Q111" s="1272"/>
      <c r="R111" s="1272"/>
      <c r="S111" s="1272"/>
      <c r="T111" s="1272"/>
      <c r="U111" s="1272"/>
      <c r="V111" s="1272"/>
      <c r="W111" s="1272"/>
      <c r="X111" s="1272"/>
      <c r="Y111" s="1272"/>
      <c r="Z111" s="1272"/>
    </row>
    <row r="112" spans="1:26" ht="14.5">
      <c r="A112" s="431"/>
      <c r="B112" s="1392"/>
      <c r="C112" s="1269" t="s">
        <v>2629</v>
      </c>
      <c r="D112" s="1270"/>
      <c r="E112" s="1270"/>
      <c r="F112" s="1270"/>
      <c r="G112" s="1270"/>
      <c r="H112" s="1270"/>
      <c r="I112" s="1270"/>
      <c r="J112" s="1270"/>
      <c r="K112" s="1270"/>
      <c r="L112" s="1270"/>
      <c r="M112" s="1270" t="s">
        <v>2508</v>
      </c>
      <c r="N112" s="1270"/>
      <c r="O112" s="1271"/>
      <c r="P112" s="1272"/>
      <c r="Q112" s="1272"/>
      <c r="R112" s="1272"/>
      <c r="S112" s="1272"/>
      <c r="T112" s="1272"/>
      <c r="U112" s="1272"/>
      <c r="V112" s="1272"/>
      <c r="W112" s="1272"/>
      <c r="X112" s="1272"/>
      <c r="Y112" s="1272"/>
      <c r="Z112" s="1272"/>
    </row>
    <row r="113" spans="1:26" ht="14.5">
      <c r="A113" s="431"/>
      <c r="B113" s="1392"/>
      <c r="C113" s="1269" t="s">
        <v>2630</v>
      </c>
      <c r="D113" s="1270"/>
      <c r="E113" s="1270"/>
      <c r="F113" s="1270"/>
      <c r="G113" s="1270"/>
      <c r="H113" s="1270"/>
      <c r="I113" s="1270"/>
      <c r="J113" s="1270"/>
      <c r="K113" s="1270"/>
      <c r="L113" s="1270"/>
      <c r="M113" s="1270" t="s">
        <v>2508</v>
      </c>
      <c r="N113" s="1270"/>
      <c r="O113" s="1271"/>
      <c r="P113" s="1272"/>
      <c r="Q113" s="1272"/>
      <c r="R113" s="1272"/>
      <c r="S113" s="1272"/>
      <c r="T113" s="1272"/>
      <c r="U113" s="1272"/>
      <c r="V113" s="1272"/>
      <c r="W113" s="1272"/>
      <c r="X113" s="1272"/>
      <c r="Y113" s="1272"/>
      <c r="Z113" s="1272"/>
    </row>
    <row r="114" spans="1:26" ht="14.5">
      <c r="A114" s="431"/>
      <c r="B114" s="1392"/>
      <c r="C114" s="1269" t="s">
        <v>2631</v>
      </c>
      <c r="D114" s="1270"/>
      <c r="E114" s="1270"/>
      <c r="F114" s="1270"/>
      <c r="G114" s="1270"/>
      <c r="H114" s="1270"/>
      <c r="I114" s="1270"/>
      <c r="J114" s="1270"/>
      <c r="K114" s="1270"/>
      <c r="L114" s="1270"/>
      <c r="M114" s="1270" t="s">
        <v>2508</v>
      </c>
      <c r="N114" s="1270"/>
      <c r="O114" s="1271"/>
      <c r="P114" s="1272"/>
      <c r="Q114" s="1272"/>
      <c r="R114" s="1272"/>
      <c r="S114" s="1272"/>
      <c r="T114" s="1272"/>
      <c r="U114" s="1272"/>
      <c r="V114" s="1272"/>
      <c r="W114" s="1272"/>
      <c r="X114" s="1272"/>
      <c r="Y114" s="1272"/>
      <c r="Z114" s="1272"/>
    </row>
    <row r="115" spans="1:26" ht="14.5">
      <c r="A115" s="431"/>
      <c r="B115" s="1392"/>
      <c r="C115" s="1269" t="s">
        <v>2632</v>
      </c>
      <c r="D115" s="1270"/>
      <c r="E115" s="1270"/>
      <c r="F115" s="1270"/>
      <c r="G115" s="1270"/>
      <c r="H115" s="1270"/>
      <c r="I115" s="1270"/>
      <c r="J115" s="1270"/>
      <c r="K115" s="1270"/>
      <c r="L115" s="1270" t="s">
        <v>2508</v>
      </c>
      <c r="M115" s="1270"/>
      <c r="N115" s="1270"/>
      <c r="O115" s="1271"/>
      <c r="P115" s="1272"/>
      <c r="Q115" s="1272"/>
      <c r="R115" s="1272"/>
      <c r="S115" s="1272"/>
      <c r="T115" s="1272"/>
      <c r="U115" s="1272"/>
      <c r="V115" s="1272"/>
      <c r="W115" s="1272"/>
      <c r="X115" s="1272"/>
      <c r="Y115" s="1272"/>
      <c r="Z115" s="1272"/>
    </row>
    <row r="116" spans="1:26" ht="14.5">
      <c r="A116" s="431"/>
      <c r="B116" s="1392"/>
      <c r="C116" s="1269" t="s">
        <v>2633</v>
      </c>
      <c r="D116" s="1270"/>
      <c r="E116" s="1270"/>
      <c r="F116" s="1270"/>
      <c r="G116" s="1270"/>
      <c r="H116" s="1270"/>
      <c r="I116" s="1270"/>
      <c r="J116" s="1270"/>
      <c r="K116" s="1270"/>
      <c r="L116" s="1270"/>
      <c r="M116" s="1270" t="s">
        <v>2508</v>
      </c>
      <c r="N116" s="1270"/>
      <c r="O116" s="1271"/>
      <c r="P116" s="1272"/>
      <c r="Q116" s="1272"/>
      <c r="R116" s="1272"/>
      <c r="S116" s="1272"/>
      <c r="T116" s="1272"/>
      <c r="U116" s="1272"/>
      <c r="V116" s="1272"/>
      <c r="W116" s="1272"/>
      <c r="X116" s="1272"/>
      <c r="Y116" s="1272"/>
      <c r="Z116" s="1272"/>
    </row>
    <row r="117" spans="1:26" ht="14.5">
      <c r="A117" s="431"/>
      <c r="B117" s="1392"/>
      <c r="C117" s="1269" t="s">
        <v>2634</v>
      </c>
      <c r="D117" s="1270"/>
      <c r="E117" s="1270"/>
      <c r="F117" s="1270"/>
      <c r="G117" s="1270"/>
      <c r="H117" s="1270"/>
      <c r="I117" s="1270"/>
      <c r="J117" s="1270"/>
      <c r="K117" s="1270"/>
      <c r="L117" s="1270" t="s">
        <v>2508</v>
      </c>
      <c r="M117" s="1270"/>
      <c r="N117" s="1270"/>
      <c r="O117" s="1271"/>
      <c r="P117" s="1272"/>
      <c r="Q117" s="1272"/>
      <c r="R117" s="1272"/>
      <c r="S117" s="1272"/>
      <c r="T117" s="1272"/>
      <c r="U117" s="1272"/>
      <c r="V117" s="1272"/>
      <c r="W117" s="1272"/>
      <c r="X117" s="1272"/>
      <c r="Y117" s="1272"/>
      <c r="Z117" s="1272"/>
    </row>
    <row r="118" spans="1:26" ht="14.5">
      <c r="A118" s="431"/>
      <c r="B118" s="1392"/>
      <c r="C118" s="1270" t="s">
        <v>2635</v>
      </c>
      <c r="D118" s="1270"/>
      <c r="E118" s="1270"/>
      <c r="F118" s="1270"/>
      <c r="G118" s="1270"/>
      <c r="H118" s="1270"/>
      <c r="I118" s="1270"/>
      <c r="J118" s="1270"/>
      <c r="K118" s="1270"/>
      <c r="L118" s="1270"/>
      <c r="M118" s="1270" t="s">
        <v>2508</v>
      </c>
      <c r="N118" s="1270"/>
      <c r="O118" s="1271"/>
      <c r="P118" s="1272"/>
      <c r="Q118" s="1272"/>
      <c r="R118" s="1272"/>
      <c r="S118" s="1272"/>
      <c r="T118" s="1272"/>
      <c r="U118" s="1272"/>
      <c r="V118" s="1272"/>
      <c r="W118" s="1272"/>
      <c r="X118" s="1272"/>
      <c r="Y118" s="1272"/>
      <c r="Z118" s="1272"/>
    </row>
    <row r="119" spans="1:26" ht="14.5">
      <c r="A119" s="431"/>
      <c r="B119" s="1392"/>
      <c r="C119" s="1269" t="s">
        <v>2636</v>
      </c>
      <c r="D119" s="1270" t="s">
        <v>2508</v>
      </c>
      <c r="E119" s="1270" t="s">
        <v>2508</v>
      </c>
      <c r="F119" s="1270"/>
      <c r="G119" s="1270" t="s">
        <v>2508</v>
      </c>
      <c r="H119" s="1270"/>
      <c r="I119" s="1270"/>
      <c r="J119" s="1270"/>
      <c r="K119" s="1270"/>
      <c r="L119" s="1270"/>
      <c r="M119" s="1270"/>
      <c r="N119" s="1270"/>
      <c r="O119" s="1271"/>
      <c r="P119" s="1272"/>
      <c r="Q119" s="1272"/>
      <c r="R119" s="1272"/>
      <c r="S119" s="1272"/>
      <c r="T119" s="1272"/>
      <c r="U119" s="1272"/>
      <c r="V119" s="1272"/>
      <c r="W119" s="1272"/>
      <c r="X119" s="1272"/>
      <c r="Y119" s="1272"/>
      <c r="Z119" s="1272"/>
    </row>
    <row r="120" spans="1:26" ht="14.5">
      <c r="A120" s="431"/>
      <c r="B120" s="1392"/>
      <c r="C120" s="1269" t="s">
        <v>2637</v>
      </c>
      <c r="D120" s="1270"/>
      <c r="E120" s="1270"/>
      <c r="F120" s="1270"/>
      <c r="G120" s="1270"/>
      <c r="H120" s="1270"/>
      <c r="I120" s="1270"/>
      <c r="J120" s="1270"/>
      <c r="K120" s="1270"/>
      <c r="L120" s="1270"/>
      <c r="M120" s="1270" t="s">
        <v>2508</v>
      </c>
      <c r="N120" s="1270"/>
      <c r="O120" s="1271"/>
      <c r="P120" s="1272"/>
      <c r="Q120" s="1272"/>
      <c r="R120" s="1272"/>
      <c r="S120" s="1272"/>
      <c r="T120" s="1272"/>
      <c r="U120" s="1272"/>
      <c r="V120" s="1272"/>
      <c r="W120" s="1272"/>
      <c r="X120" s="1272"/>
      <c r="Y120" s="1272"/>
      <c r="Z120" s="1272"/>
    </row>
    <row r="121" spans="1:26" ht="14.5">
      <c r="A121" s="431"/>
      <c r="B121" s="1392"/>
      <c r="C121" s="1269" t="s">
        <v>2638</v>
      </c>
      <c r="D121" s="1270"/>
      <c r="E121" s="1270"/>
      <c r="F121" s="1270"/>
      <c r="G121" s="1270"/>
      <c r="H121" s="1270"/>
      <c r="I121" s="1270"/>
      <c r="J121" s="1270"/>
      <c r="K121" s="1270"/>
      <c r="L121" s="1270"/>
      <c r="M121" s="1270" t="s">
        <v>2508</v>
      </c>
      <c r="N121" s="1270"/>
      <c r="O121" s="1271"/>
      <c r="P121" s="1272"/>
      <c r="Q121" s="1272"/>
      <c r="R121" s="1272"/>
      <c r="S121" s="1272"/>
      <c r="T121" s="1272"/>
      <c r="U121" s="1272"/>
      <c r="V121" s="1272"/>
      <c r="W121" s="1272"/>
      <c r="X121" s="1272"/>
      <c r="Y121" s="1272"/>
      <c r="Z121" s="1272"/>
    </row>
    <row r="122" spans="1:26" ht="14.5">
      <c r="A122" s="431"/>
      <c r="B122" s="1392"/>
      <c r="C122" s="1269" t="s">
        <v>2639</v>
      </c>
      <c r="D122" s="1270"/>
      <c r="E122" s="1270"/>
      <c r="F122" s="1270"/>
      <c r="G122" s="1270"/>
      <c r="H122" s="1270"/>
      <c r="I122" s="1270"/>
      <c r="J122" s="1270"/>
      <c r="K122" s="1270"/>
      <c r="L122" s="1270" t="s">
        <v>2508</v>
      </c>
      <c r="M122" s="1270"/>
      <c r="N122" s="1270"/>
      <c r="O122" s="1271"/>
      <c r="P122" s="1272"/>
      <c r="Q122" s="1272"/>
      <c r="R122" s="1272"/>
      <c r="S122" s="1272"/>
      <c r="T122" s="1272"/>
      <c r="U122" s="1272"/>
      <c r="V122" s="1272"/>
      <c r="W122" s="1272"/>
      <c r="X122" s="1272"/>
      <c r="Y122" s="1272"/>
      <c r="Z122" s="1272"/>
    </row>
    <row r="123" spans="1:26" ht="14.5">
      <c r="A123" s="431"/>
      <c r="B123" s="1392"/>
      <c r="C123" s="1269" t="s">
        <v>2640</v>
      </c>
      <c r="D123" s="1270"/>
      <c r="E123" s="1270"/>
      <c r="F123" s="1270"/>
      <c r="G123" s="1270"/>
      <c r="H123" s="1270"/>
      <c r="I123" s="1270"/>
      <c r="J123" s="1270"/>
      <c r="K123" s="1270"/>
      <c r="L123" s="1270"/>
      <c r="M123" s="1270" t="s">
        <v>2508</v>
      </c>
      <c r="N123" s="1270"/>
      <c r="O123" s="1271"/>
      <c r="P123" s="1272"/>
      <c r="Q123" s="1272"/>
      <c r="R123" s="1272"/>
      <c r="S123" s="1272"/>
      <c r="T123" s="1272"/>
      <c r="U123" s="1272"/>
      <c r="V123" s="1272"/>
      <c r="W123" s="1272"/>
      <c r="X123" s="1272"/>
      <c r="Y123" s="1272"/>
      <c r="Z123" s="1272"/>
    </row>
    <row r="124" spans="1:26" ht="14.5">
      <c r="A124" s="431"/>
      <c r="B124" s="1392"/>
      <c r="C124" s="1269" t="s">
        <v>2641</v>
      </c>
      <c r="D124" s="1270"/>
      <c r="E124" s="1270"/>
      <c r="F124" s="1270"/>
      <c r="G124" s="1270"/>
      <c r="H124" s="1270"/>
      <c r="I124" s="1270"/>
      <c r="J124" s="1270"/>
      <c r="K124" s="1270"/>
      <c r="L124" s="1270" t="s">
        <v>2508</v>
      </c>
      <c r="M124" s="1270"/>
      <c r="N124" s="1270"/>
      <c r="O124" s="1271"/>
      <c r="P124" s="1272"/>
      <c r="Q124" s="1272"/>
      <c r="R124" s="1272"/>
      <c r="S124" s="1272"/>
      <c r="T124" s="1272"/>
      <c r="U124" s="1272"/>
      <c r="V124" s="1272"/>
      <c r="W124" s="1272"/>
      <c r="X124" s="1272"/>
      <c r="Y124" s="1272"/>
      <c r="Z124" s="1272"/>
    </row>
    <row r="125" spans="1:26" ht="14.5">
      <c r="A125" s="431"/>
      <c r="B125" s="1392"/>
      <c r="C125" s="1269" t="s">
        <v>2642</v>
      </c>
      <c r="D125" s="1270"/>
      <c r="E125" s="1270"/>
      <c r="F125" s="1270"/>
      <c r="G125" s="1270"/>
      <c r="H125" s="1270"/>
      <c r="I125" s="1270"/>
      <c r="J125" s="1270"/>
      <c r="K125" s="1270"/>
      <c r="L125" s="1270"/>
      <c r="M125" s="1270" t="s">
        <v>2508</v>
      </c>
      <c r="N125" s="1270"/>
      <c r="O125" s="1271"/>
      <c r="P125" s="1272"/>
      <c r="Q125" s="1272"/>
      <c r="R125" s="1272"/>
      <c r="S125" s="1272"/>
      <c r="T125" s="1272"/>
      <c r="U125" s="1272"/>
      <c r="V125" s="1272"/>
      <c r="W125" s="1272"/>
      <c r="X125" s="1272"/>
      <c r="Y125" s="1272"/>
      <c r="Z125" s="1272"/>
    </row>
    <row r="126" spans="1:26" ht="14.5">
      <c r="A126" s="431"/>
      <c r="B126" s="1392"/>
      <c r="C126" s="1269" t="s">
        <v>2643</v>
      </c>
      <c r="D126" s="1270"/>
      <c r="E126" s="1270"/>
      <c r="F126" s="1270"/>
      <c r="G126" s="1270" t="s">
        <v>2508</v>
      </c>
      <c r="H126" s="1270"/>
      <c r="I126" s="1270" t="s">
        <v>2508</v>
      </c>
      <c r="J126" s="1270"/>
      <c r="K126" s="1270"/>
      <c r="L126" s="1270" t="s">
        <v>2508</v>
      </c>
      <c r="M126" s="1270"/>
      <c r="N126" s="1270"/>
      <c r="O126" s="1271"/>
      <c r="P126" s="1272"/>
      <c r="Q126" s="1272"/>
      <c r="R126" s="1272"/>
      <c r="S126" s="1272"/>
      <c r="T126" s="1272"/>
      <c r="U126" s="1272"/>
      <c r="V126" s="1272"/>
      <c r="W126" s="1272"/>
      <c r="X126" s="1272"/>
      <c r="Y126" s="1272"/>
      <c r="Z126" s="1272"/>
    </row>
    <row r="127" spans="1:26" ht="14.5">
      <c r="A127" s="431"/>
      <c r="B127" s="1392"/>
      <c r="C127" s="1269" t="s">
        <v>2644</v>
      </c>
      <c r="D127" s="1270"/>
      <c r="E127" s="1270"/>
      <c r="F127" s="1270"/>
      <c r="G127" s="1270"/>
      <c r="H127" s="1270"/>
      <c r="I127" s="1270"/>
      <c r="J127" s="1270"/>
      <c r="K127" s="1270"/>
      <c r="L127" s="1270" t="s">
        <v>2508</v>
      </c>
      <c r="M127" s="1270"/>
      <c r="N127" s="1270"/>
      <c r="O127" s="1271"/>
      <c r="P127" s="1272"/>
      <c r="Q127" s="1272"/>
      <c r="R127" s="1272"/>
      <c r="S127" s="1272"/>
      <c r="T127" s="1272"/>
      <c r="U127" s="1272"/>
      <c r="V127" s="1272"/>
      <c r="W127" s="1272"/>
      <c r="X127" s="1272"/>
      <c r="Y127" s="1272"/>
      <c r="Z127" s="1272"/>
    </row>
    <row r="128" spans="1:26" ht="14.5">
      <c r="A128" s="431"/>
      <c r="B128" s="1392"/>
      <c r="C128" s="1269" t="s">
        <v>2645</v>
      </c>
      <c r="D128" s="1270"/>
      <c r="E128" s="1270"/>
      <c r="F128" s="1270"/>
      <c r="G128" s="1270"/>
      <c r="H128" s="1270"/>
      <c r="I128" s="1270"/>
      <c r="J128" s="1270"/>
      <c r="K128" s="1270"/>
      <c r="L128" s="1270"/>
      <c r="M128" s="1270" t="s">
        <v>2508</v>
      </c>
      <c r="N128" s="1270"/>
      <c r="O128" s="1271"/>
      <c r="P128" s="1272"/>
      <c r="Q128" s="1272"/>
      <c r="R128" s="1272"/>
      <c r="S128" s="1272"/>
      <c r="T128" s="1272"/>
      <c r="U128" s="1272"/>
      <c r="V128" s="1272"/>
      <c r="W128" s="1272"/>
      <c r="X128" s="1272"/>
      <c r="Y128" s="1272"/>
      <c r="Z128" s="1272"/>
    </row>
    <row r="129" spans="1:26" ht="14.5">
      <c r="A129" s="431"/>
      <c r="B129" s="1392"/>
      <c r="C129" s="1269" t="s">
        <v>2646</v>
      </c>
      <c r="D129" s="1270" t="s">
        <v>2508</v>
      </c>
      <c r="E129" s="1270"/>
      <c r="F129" s="1270"/>
      <c r="G129" s="1270"/>
      <c r="H129" s="1270"/>
      <c r="I129" s="1270"/>
      <c r="J129" s="1270"/>
      <c r="K129" s="1270"/>
      <c r="L129" s="1270" t="s">
        <v>2508</v>
      </c>
      <c r="M129" s="1270"/>
      <c r="N129" s="1270"/>
      <c r="O129" s="1271"/>
      <c r="P129" s="1272"/>
      <c r="Q129" s="1272"/>
      <c r="R129" s="1272"/>
      <c r="S129" s="1272"/>
      <c r="T129" s="1272"/>
      <c r="U129" s="1272"/>
      <c r="V129" s="1272"/>
      <c r="W129" s="1272"/>
      <c r="X129" s="1272"/>
      <c r="Y129" s="1272"/>
      <c r="Z129" s="1272"/>
    </row>
    <row r="130" spans="1:26" ht="14.5">
      <c r="A130" s="431"/>
      <c r="B130" s="1504"/>
      <c r="C130" s="1269" t="s">
        <v>2647</v>
      </c>
      <c r="D130" s="1270"/>
      <c r="E130" s="1270"/>
      <c r="F130" s="1270"/>
      <c r="G130" s="1270"/>
      <c r="H130" s="1270"/>
      <c r="I130" s="1270"/>
      <c r="J130" s="1270"/>
      <c r="K130" s="1270"/>
      <c r="L130" s="1270" t="s">
        <v>2508</v>
      </c>
      <c r="M130" s="1270"/>
      <c r="N130" s="1270"/>
      <c r="O130" s="1271"/>
      <c r="P130" s="1272"/>
      <c r="Q130" s="1272"/>
      <c r="R130" s="1272"/>
      <c r="S130" s="1272"/>
      <c r="T130" s="1272"/>
      <c r="U130" s="1272"/>
      <c r="V130" s="1272"/>
      <c r="W130" s="1272"/>
      <c r="X130" s="1272"/>
      <c r="Y130" s="1272"/>
      <c r="Z130" s="1272"/>
    </row>
    <row r="131" spans="1:26" ht="14.5">
      <c r="A131" s="431"/>
      <c r="B131" s="1274"/>
      <c r="C131" s="1269" t="s">
        <v>2648</v>
      </c>
      <c r="D131" s="1270"/>
      <c r="E131" s="1270"/>
      <c r="F131" s="1270"/>
      <c r="G131" s="1270"/>
      <c r="H131" s="1270"/>
      <c r="I131" s="1270"/>
      <c r="J131" s="1270"/>
      <c r="K131" s="1270"/>
      <c r="L131" s="1270" t="s">
        <v>2508</v>
      </c>
      <c r="M131" s="1270"/>
      <c r="N131" s="1270"/>
      <c r="O131" s="1271"/>
      <c r="P131" s="1272"/>
      <c r="Q131" s="1272"/>
      <c r="R131" s="1272"/>
      <c r="S131" s="1272"/>
      <c r="T131" s="1272"/>
      <c r="U131" s="1272"/>
      <c r="V131" s="1272"/>
      <c r="W131" s="1272"/>
      <c r="X131" s="1272"/>
      <c r="Y131" s="1272"/>
      <c r="Z131" s="1272"/>
    </row>
    <row r="132" spans="1:26" ht="14.5">
      <c r="A132" s="431"/>
      <c r="B132" s="1274"/>
      <c r="C132" s="1269" t="s">
        <v>2649</v>
      </c>
      <c r="D132" s="1270"/>
      <c r="E132" s="1270"/>
      <c r="F132" s="1270"/>
      <c r="G132" s="1270"/>
      <c r="H132" s="1270"/>
      <c r="I132" s="1270"/>
      <c r="J132" s="1270"/>
      <c r="K132" s="1270"/>
      <c r="L132" s="1270" t="s">
        <v>2508</v>
      </c>
      <c r="M132" s="1270"/>
      <c r="N132" s="1270"/>
      <c r="O132" s="1271"/>
      <c r="P132" s="1272"/>
      <c r="Q132" s="1272"/>
      <c r="R132" s="1272"/>
      <c r="S132" s="1272"/>
      <c r="T132" s="1272"/>
      <c r="U132" s="1272"/>
      <c r="V132" s="1272"/>
      <c r="W132" s="1272"/>
      <c r="X132" s="1272"/>
      <c r="Y132" s="1272"/>
      <c r="Z132" s="1272"/>
    </row>
    <row r="133" spans="1:26" ht="14.5">
      <c r="A133" s="431"/>
      <c r="B133" s="1274"/>
      <c r="C133" s="1269" t="s">
        <v>2650</v>
      </c>
      <c r="D133" s="1270"/>
      <c r="E133" s="1270"/>
      <c r="F133" s="1270"/>
      <c r="G133" s="1270"/>
      <c r="H133" s="1270"/>
      <c r="I133" s="1270"/>
      <c r="J133" s="1270"/>
      <c r="K133" s="1270"/>
      <c r="L133" s="1270"/>
      <c r="M133" s="1270" t="s">
        <v>2508</v>
      </c>
      <c r="N133" s="1270"/>
      <c r="O133" s="1271"/>
      <c r="P133" s="1272"/>
      <c r="Q133" s="1272"/>
      <c r="R133" s="1272"/>
      <c r="S133" s="1272"/>
      <c r="T133" s="1272"/>
      <c r="U133" s="1272"/>
      <c r="V133" s="1272"/>
      <c r="W133" s="1272"/>
      <c r="X133" s="1272"/>
      <c r="Y133" s="1272"/>
      <c r="Z133" s="1272"/>
    </row>
    <row r="134" spans="1:26" ht="14.5">
      <c r="B134" s="1039" t="s">
        <v>2651</v>
      </c>
      <c r="C134" s="317" t="s">
        <v>2652</v>
      </c>
      <c r="D134" s="1039"/>
      <c r="E134" s="1039"/>
      <c r="F134" s="1039"/>
      <c r="G134" s="1039"/>
      <c r="H134" s="1039"/>
      <c r="I134" s="1039" t="s">
        <v>2508</v>
      </c>
      <c r="J134" s="1039"/>
      <c r="K134" s="1039"/>
      <c r="L134" s="1039"/>
      <c r="M134" s="1039"/>
      <c r="N134" s="1039"/>
      <c r="O134" s="1266"/>
      <c r="P134" s="1242"/>
      <c r="Q134" s="1242"/>
      <c r="R134" s="1242"/>
      <c r="S134" s="1242"/>
      <c r="T134" s="1242"/>
      <c r="U134" s="1242"/>
      <c r="V134" s="1242"/>
      <c r="W134" s="1242"/>
      <c r="X134" s="1242"/>
      <c r="Y134" s="1242"/>
      <c r="Z134" s="1242"/>
    </row>
    <row r="135" spans="1:26" ht="14.5">
      <c r="B135" s="1655" t="s">
        <v>2653</v>
      </c>
      <c r="C135" s="317" t="s">
        <v>2654</v>
      </c>
      <c r="D135" s="1039" t="s">
        <v>2508</v>
      </c>
      <c r="E135" s="1039"/>
      <c r="F135" s="1039"/>
      <c r="G135" s="1039"/>
      <c r="H135" s="1039"/>
      <c r="I135" s="1039"/>
      <c r="J135" s="1039"/>
      <c r="K135" s="1039"/>
      <c r="L135" s="1039"/>
      <c r="M135" s="1039"/>
      <c r="N135" s="1039"/>
      <c r="O135" s="1266"/>
      <c r="P135" s="1242"/>
      <c r="Q135" s="1242"/>
      <c r="R135" s="1242"/>
      <c r="S135" s="1242"/>
      <c r="T135" s="1242"/>
      <c r="U135" s="1242"/>
      <c r="V135" s="1242"/>
      <c r="W135" s="1242"/>
      <c r="X135" s="1242"/>
      <c r="Y135" s="1242"/>
      <c r="Z135" s="1242"/>
    </row>
    <row r="136" spans="1:26" ht="14.5">
      <c r="B136" s="1392"/>
      <c r="C136" s="317" t="s">
        <v>2655</v>
      </c>
      <c r="D136" s="1039"/>
      <c r="E136" s="1039"/>
      <c r="F136" s="1039"/>
      <c r="G136" s="1039"/>
      <c r="H136" s="1039"/>
      <c r="I136" s="1039"/>
      <c r="J136" s="1039"/>
      <c r="K136" s="1039"/>
      <c r="L136" s="1039" t="s">
        <v>2508</v>
      </c>
      <c r="M136" s="1039"/>
      <c r="N136" s="1039"/>
      <c r="O136" s="1266"/>
      <c r="P136" s="1242"/>
      <c r="Q136" s="1242"/>
      <c r="R136" s="1242"/>
      <c r="S136" s="1242"/>
      <c r="T136" s="1242"/>
      <c r="U136" s="1242"/>
      <c r="V136" s="1242"/>
      <c r="W136" s="1242"/>
      <c r="X136" s="1242"/>
      <c r="Y136" s="1242"/>
      <c r="Z136" s="1242"/>
    </row>
    <row r="137" spans="1:26" ht="14.5">
      <c r="B137" s="1392"/>
      <c r="C137" s="317" t="s">
        <v>2656</v>
      </c>
      <c r="D137" s="1039" t="s">
        <v>2508</v>
      </c>
      <c r="E137" s="1039"/>
      <c r="F137" s="1039"/>
      <c r="G137" s="1039"/>
      <c r="H137" s="1039"/>
      <c r="I137" s="1039"/>
      <c r="J137" s="1039"/>
      <c r="K137" s="1039"/>
      <c r="L137" s="1039"/>
      <c r="M137" s="1039"/>
      <c r="N137" s="1039"/>
      <c r="O137" s="1266"/>
      <c r="P137" s="1242"/>
      <c r="Q137" s="1242"/>
      <c r="R137" s="1242"/>
      <c r="S137" s="1242"/>
      <c r="T137" s="1242"/>
      <c r="U137" s="1242"/>
      <c r="V137" s="1242"/>
      <c r="W137" s="1242"/>
      <c r="X137" s="1242"/>
      <c r="Y137" s="1242"/>
      <c r="Z137" s="1242"/>
    </row>
    <row r="138" spans="1:26" ht="14.5">
      <c r="B138" s="1392"/>
      <c r="C138" s="317" t="s">
        <v>2657</v>
      </c>
      <c r="D138" s="1039"/>
      <c r="E138" s="1039"/>
      <c r="F138" s="1039"/>
      <c r="G138" s="1039"/>
      <c r="H138" s="1039"/>
      <c r="I138" s="1039"/>
      <c r="J138" s="1039"/>
      <c r="K138" s="1039"/>
      <c r="L138" s="1039" t="s">
        <v>2508</v>
      </c>
      <c r="M138" s="1039"/>
      <c r="N138" s="1039"/>
      <c r="O138" s="1266"/>
      <c r="P138" s="1242"/>
      <c r="Q138" s="1242"/>
      <c r="R138" s="1242"/>
      <c r="S138" s="1242"/>
      <c r="T138" s="1242"/>
      <c r="U138" s="1242"/>
      <c r="V138" s="1242"/>
      <c r="W138" s="1242"/>
      <c r="X138" s="1242"/>
      <c r="Y138" s="1242"/>
      <c r="Z138" s="1242"/>
    </row>
    <row r="139" spans="1:26" ht="14.5">
      <c r="A139" s="431"/>
      <c r="B139" s="1392"/>
      <c r="C139" s="1269" t="s">
        <v>2658</v>
      </c>
      <c r="D139" s="1270" t="s">
        <v>2508</v>
      </c>
      <c r="E139" s="1270" t="s">
        <v>2508</v>
      </c>
      <c r="F139" s="1270"/>
      <c r="G139" s="1270"/>
      <c r="H139" s="1270"/>
      <c r="I139" s="1270"/>
      <c r="J139" s="1270"/>
      <c r="K139" s="1270"/>
      <c r="L139" s="1270"/>
      <c r="M139" s="1270"/>
      <c r="N139" s="1270"/>
      <c r="O139" s="1271"/>
      <c r="P139" s="1272"/>
      <c r="Q139" s="1272"/>
      <c r="R139" s="1272"/>
      <c r="S139" s="1272"/>
      <c r="T139" s="1272"/>
      <c r="U139" s="1272"/>
      <c r="V139" s="1272"/>
      <c r="W139" s="1272"/>
      <c r="X139" s="1272"/>
      <c r="Y139" s="1272"/>
      <c r="Z139" s="1272"/>
    </row>
    <row r="140" spans="1:26" ht="14.5">
      <c r="A140" s="431"/>
      <c r="B140" s="1392"/>
      <c r="C140" s="1269" t="s">
        <v>2659</v>
      </c>
      <c r="D140" s="1270" t="s">
        <v>2508</v>
      </c>
      <c r="E140" s="1270" t="s">
        <v>2508</v>
      </c>
      <c r="F140" s="1270"/>
      <c r="G140" s="1270"/>
      <c r="H140" s="1270"/>
      <c r="I140" s="1270"/>
      <c r="J140" s="1270"/>
      <c r="K140" s="1270"/>
      <c r="L140" s="1270"/>
      <c r="M140" s="1270"/>
      <c r="N140" s="1270"/>
      <c r="O140" s="1271"/>
      <c r="P140" s="1272"/>
      <c r="Q140" s="1272"/>
      <c r="R140" s="1272"/>
      <c r="S140" s="1272"/>
      <c r="T140" s="1272"/>
      <c r="U140" s="1272"/>
      <c r="V140" s="1272"/>
      <c r="W140" s="1272"/>
      <c r="X140" s="1272"/>
      <c r="Y140" s="1272"/>
      <c r="Z140" s="1272"/>
    </row>
    <row r="141" spans="1:26" ht="14.5">
      <c r="A141" s="431"/>
      <c r="B141" s="1392"/>
      <c r="C141" s="1269" t="s">
        <v>2660</v>
      </c>
      <c r="D141" s="1270"/>
      <c r="E141" s="1270"/>
      <c r="F141" s="1270"/>
      <c r="G141" s="1270"/>
      <c r="H141" s="1270"/>
      <c r="I141" s="1270"/>
      <c r="J141" s="1270"/>
      <c r="K141" s="1270"/>
      <c r="L141" s="1270" t="s">
        <v>2508</v>
      </c>
      <c r="M141" s="1270"/>
      <c r="N141" s="1270"/>
      <c r="O141" s="1271"/>
      <c r="P141" s="1272"/>
      <c r="Q141" s="1272"/>
      <c r="R141" s="1272"/>
      <c r="S141" s="1272"/>
      <c r="T141" s="1272"/>
      <c r="U141" s="1272"/>
      <c r="V141" s="1272"/>
      <c r="W141" s="1272"/>
      <c r="X141" s="1272"/>
      <c r="Y141" s="1272"/>
      <c r="Z141" s="1272"/>
    </row>
    <row r="142" spans="1:26" ht="14.5">
      <c r="A142" s="431"/>
      <c r="B142" s="1392"/>
      <c r="C142" s="1269" t="s">
        <v>2661</v>
      </c>
      <c r="D142" s="1270"/>
      <c r="E142" s="1270"/>
      <c r="F142" s="1270"/>
      <c r="G142" s="1270"/>
      <c r="H142" s="1270"/>
      <c r="I142" s="1270"/>
      <c r="J142" s="1270"/>
      <c r="K142" s="1270"/>
      <c r="L142" s="1270" t="s">
        <v>2508</v>
      </c>
      <c r="M142" s="1270"/>
      <c r="N142" s="1270"/>
      <c r="O142" s="1271"/>
      <c r="P142" s="1272"/>
      <c r="Q142" s="1272"/>
      <c r="R142" s="1272"/>
      <c r="S142" s="1272"/>
      <c r="T142" s="1272"/>
      <c r="U142" s="1272"/>
      <c r="V142" s="1272"/>
      <c r="W142" s="1272"/>
      <c r="X142" s="1272"/>
      <c r="Y142" s="1272"/>
      <c r="Z142" s="1272"/>
    </row>
    <row r="143" spans="1:26" ht="14.5">
      <c r="A143" s="431"/>
      <c r="B143" s="1392"/>
      <c r="C143" s="1269" t="s">
        <v>2662</v>
      </c>
      <c r="D143" s="1270"/>
      <c r="E143" s="1270"/>
      <c r="F143" s="1270"/>
      <c r="G143" s="1270"/>
      <c r="H143" s="1270"/>
      <c r="I143" s="1270"/>
      <c r="J143" s="1270"/>
      <c r="K143" s="1270"/>
      <c r="L143" s="1270" t="s">
        <v>2508</v>
      </c>
      <c r="M143" s="1270"/>
      <c r="N143" s="1270"/>
      <c r="O143" s="1271"/>
      <c r="P143" s="1272"/>
      <c r="Q143" s="1272"/>
      <c r="R143" s="1272"/>
      <c r="S143" s="1272"/>
      <c r="T143" s="1272"/>
      <c r="U143" s="1272"/>
      <c r="V143" s="1272"/>
      <c r="W143" s="1272"/>
      <c r="X143" s="1272"/>
      <c r="Y143" s="1272"/>
      <c r="Z143" s="1272"/>
    </row>
    <row r="144" spans="1:26" ht="14.5">
      <c r="A144" s="431"/>
      <c r="B144" s="1656"/>
      <c r="C144" s="1269" t="s">
        <v>2663</v>
      </c>
      <c r="D144" s="1270"/>
      <c r="E144" s="1270"/>
      <c r="F144" s="1270"/>
      <c r="G144" s="1270"/>
      <c r="H144" s="1270"/>
      <c r="I144" s="1270"/>
      <c r="J144" s="1270"/>
      <c r="K144" s="1270"/>
      <c r="L144" s="1270" t="s">
        <v>2508</v>
      </c>
      <c r="M144" s="1270"/>
      <c r="N144" s="1270"/>
      <c r="O144" s="1271"/>
      <c r="P144" s="1272"/>
      <c r="Q144" s="1272"/>
      <c r="R144" s="1272"/>
      <c r="S144" s="1272"/>
      <c r="T144" s="1272"/>
      <c r="U144" s="1272"/>
      <c r="V144" s="1272"/>
      <c r="W144" s="1272"/>
      <c r="X144" s="1272"/>
      <c r="Y144" s="1272"/>
      <c r="Z144" s="1272"/>
    </row>
    <row r="145" spans="2:26" ht="14.25" customHeight="1">
      <c r="B145" s="1261"/>
      <c r="C145" s="41"/>
      <c r="D145" s="1261"/>
      <c r="E145" s="1261"/>
      <c r="F145" s="1261"/>
      <c r="G145" s="1261"/>
      <c r="H145" s="1261"/>
      <c r="I145" s="1261"/>
      <c r="J145" s="1261"/>
      <c r="K145" s="1261"/>
      <c r="L145" s="1261"/>
      <c r="M145" s="1261"/>
      <c r="N145" s="1261"/>
      <c r="O145" s="41"/>
      <c r="P145" s="1242"/>
      <c r="Q145" s="1242"/>
      <c r="R145" s="1242"/>
      <c r="S145" s="1242"/>
      <c r="T145" s="1242"/>
      <c r="U145" s="1242"/>
      <c r="V145" s="1242"/>
      <c r="W145" s="1242"/>
      <c r="X145" s="1242"/>
      <c r="Y145" s="1242"/>
      <c r="Z145" s="1242"/>
    </row>
    <row r="146" spans="2:26" ht="14.25" customHeight="1">
      <c r="B146" s="1348" t="s">
        <v>2468</v>
      </c>
      <c r="C146" s="1279"/>
      <c r="D146" s="1279"/>
      <c r="E146" s="1279"/>
      <c r="F146" s="1279"/>
      <c r="G146" s="1279"/>
      <c r="H146" s="1261"/>
      <c r="I146" s="1261"/>
      <c r="J146" s="1261"/>
      <c r="K146" s="1261"/>
      <c r="L146" s="1261"/>
      <c r="M146" s="1696"/>
      <c r="N146" s="1696"/>
      <c r="O146" s="1242"/>
      <c r="P146" s="1242"/>
      <c r="Q146" s="1242"/>
      <c r="R146" s="1242"/>
      <c r="S146" s="1242"/>
      <c r="T146" s="1242"/>
      <c r="U146" s="1242"/>
      <c r="V146" s="1242"/>
      <c r="W146" s="1242"/>
      <c r="X146" s="1242"/>
      <c r="Y146" s="1242"/>
      <c r="Z146" s="1242"/>
    </row>
    <row r="147" spans="2:26" ht="14.25" customHeight="1">
      <c r="B147" s="1348" t="s">
        <v>2664</v>
      </c>
      <c r="C147" s="1279"/>
      <c r="D147" s="1279"/>
      <c r="E147" s="1279"/>
      <c r="F147" s="1279"/>
      <c r="G147" s="1279"/>
      <c r="H147" s="1261"/>
      <c r="I147" s="1261"/>
      <c r="J147" s="1261"/>
      <c r="K147" s="1261"/>
      <c r="L147" s="1261"/>
      <c r="M147" s="1261"/>
      <c r="N147" s="45"/>
      <c r="O147" s="34"/>
      <c r="P147" s="34"/>
      <c r="Q147" s="34"/>
      <c r="R147" s="34"/>
      <c r="S147" s="34"/>
      <c r="T147" s="34"/>
      <c r="U147" s="34"/>
      <c r="V147" s="34"/>
      <c r="W147" s="34"/>
      <c r="X147" s="34"/>
      <c r="Y147" s="34"/>
      <c r="Z147" s="34"/>
    </row>
    <row r="148" spans="2:26" ht="14.25" customHeight="1">
      <c r="B148" s="34"/>
      <c r="C148" s="53"/>
      <c r="D148" s="1688"/>
      <c r="E148" s="1261"/>
      <c r="F148" s="1261"/>
      <c r="G148" s="1261"/>
      <c r="H148" s="1261"/>
      <c r="I148" s="1261"/>
      <c r="J148" s="1261"/>
      <c r="K148" s="1261"/>
      <c r="L148" s="1261"/>
      <c r="M148" s="1261"/>
      <c r="N148" s="45"/>
      <c r="O148" s="34"/>
      <c r="P148" s="34"/>
      <c r="Q148" s="34"/>
      <c r="R148" s="34"/>
      <c r="S148" s="34"/>
      <c r="T148" s="34"/>
      <c r="U148" s="34"/>
      <c r="V148" s="34"/>
      <c r="W148" s="34"/>
      <c r="X148" s="34"/>
      <c r="Y148" s="34"/>
      <c r="Z148" s="34"/>
    </row>
    <row r="149" spans="2:26" ht="14.25" customHeight="1">
      <c r="B149" s="34"/>
      <c r="C149" s="34"/>
      <c r="D149" s="182"/>
      <c r="E149" s="45"/>
      <c r="F149" s="45"/>
      <c r="G149" s="45"/>
      <c r="H149" s="45"/>
      <c r="I149" s="45"/>
      <c r="J149" s="45"/>
      <c r="K149" s="45"/>
      <c r="L149" s="45"/>
      <c r="M149" s="45"/>
      <c r="N149" s="45"/>
      <c r="O149" s="34"/>
      <c r="P149" s="34"/>
      <c r="Q149" s="34"/>
      <c r="R149" s="34"/>
      <c r="S149" s="34"/>
      <c r="T149" s="34"/>
      <c r="U149" s="34"/>
      <c r="V149" s="34"/>
      <c r="W149" s="34"/>
      <c r="X149" s="34"/>
      <c r="Y149" s="34"/>
      <c r="Z149" s="34"/>
    </row>
    <row r="150" spans="2:26" ht="14.25" customHeight="1">
      <c r="B150" s="34"/>
      <c r="C150" s="34"/>
      <c r="D150" s="182"/>
      <c r="E150" s="45"/>
      <c r="F150" s="45"/>
      <c r="G150" s="45"/>
      <c r="H150" s="45"/>
      <c r="I150" s="45"/>
      <c r="J150" s="45"/>
      <c r="K150" s="45"/>
      <c r="L150" s="45"/>
      <c r="M150" s="45"/>
      <c r="N150" s="45"/>
      <c r="O150" s="34"/>
      <c r="P150" s="34"/>
      <c r="Q150" s="34"/>
      <c r="R150" s="34"/>
      <c r="S150" s="34"/>
      <c r="T150" s="34"/>
      <c r="U150" s="34"/>
      <c r="V150" s="34"/>
      <c r="W150" s="34"/>
      <c r="X150" s="34"/>
      <c r="Y150" s="34"/>
      <c r="Z150" s="34"/>
    </row>
    <row r="151" spans="2:26" ht="14.25" customHeight="1">
      <c r="B151" s="34"/>
      <c r="C151" s="34"/>
      <c r="D151" s="182"/>
      <c r="E151" s="45"/>
      <c r="F151" s="45"/>
      <c r="G151" s="45"/>
      <c r="H151" s="45"/>
      <c r="I151" s="45"/>
      <c r="J151" s="45"/>
      <c r="K151" s="45"/>
      <c r="L151" s="45"/>
      <c r="M151" s="45"/>
      <c r="N151" s="45"/>
      <c r="O151" s="34"/>
      <c r="P151" s="34"/>
      <c r="Q151" s="34"/>
      <c r="R151" s="34"/>
      <c r="S151" s="34"/>
      <c r="T151" s="34"/>
      <c r="U151" s="34"/>
      <c r="V151" s="34"/>
      <c r="W151" s="34"/>
      <c r="X151" s="34"/>
      <c r="Y151" s="34"/>
      <c r="Z151" s="34"/>
    </row>
    <row r="152" spans="2:26" ht="14.25" customHeight="1">
      <c r="B152" s="34"/>
      <c r="C152" s="34"/>
      <c r="D152" s="182"/>
      <c r="E152" s="45"/>
      <c r="F152" s="45"/>
      <c r="G152" s="45"/>
      <c r="H152" s="45"/>
      <c r="I152" s="45"/>
      <c r="J152" s="45"/>
      <c r="K152" s="45"/>
      <c r="L152" s="45"/>
      <c r="M152" s="45"/>
      <c r="N152" s="45"/>
      <c r="O152" s="34"/>
      <c r="P152" s="34"/>
      <c r="Q152" s="34"/>
      <c r="R152" s="34"/>
      <c r="S152" s="34"/>
      <c r="T152" s="34"/>
      <c r="U152" s="34"/>
      <c r="V152" s="34"/>
      <c r="W152" s="34"/>
      <c r="X152" s="34"/>
      <c r="Y152" s="34"/>
      <c r="Z152" s="34"/>
    </row>
    <row r="153" spans="2:26" ht="14.25" customHeight="1">
      <c r="B153" s="34"/>
      <c r="C153" s="34"/>
      <c r="D153" s="182"/>
      <c r="E153" s="45"/>
      <c r="F153" s="45"/>
      <c r="G153" s="45"/>
      <c r="H153" s="45"/>
      <c r="I153" s="45"/>
      <c r="J153" s="45"/>
      <c r="K153" s="45"/>
      <c r="L153" s="45"/>
      <c r="M153" s="45"/>
      <c r="N153" s="45"/>
      <c r="O153" s="34"/>
      <c r="P153" s="34"/>
      <c r="Q153" s="34"/>
      <c r="R153" s="34"/>
      <c r="S153" s="34"/>
      <c r="T153" s="34"/>
      <c r="U153" s="34"/>
      <c r="V153" s="34"/>
      <c r="W153" s="34"/>
      <c r="X153" s="34"/>
      <c r="Y153" s="34"/>
      <c r="Z153" s="34"/>
    </row>
    <row r="154" spans="2:26" ht="14.25" customHeight="1">
      <c r="B154" s="34"/>
      <c r="C154" s="34"/>
      <c r="D154" s="182"/>
      <c r="E154" s="45"/>
      <c r="F154" s="45"/>
      <c r="G154" s="45"/>
      <c r="H154" s="45"/>
      <c r="I154" s="45"/>
      <c r="J154" s="45"/>
      <c r="K154" s="45"/>
      <c r="L154" s="45"/>
      <c r="M154" s="45"/>
      <c r="N154" s="45"/>
      <c r="O154" s="34"/>
      <c r="P154" s="34"/>
      <c r="Q154" s="34"/>
      <c r="R154" s="34"/>
      <c r="S154" s="34"/>
      <c r="T154" s="34"/>
      <c r="U154" s="34"/>
      <c r="V154" s="34"/>
      <c r="W154" s="34"/>
      <c r="X154" s="34"/>
      <c r="Y154" s="34"/>
      <c r="Z154" s="34"/>
    </row>
    <row r="155" spans="2:26" ht="14.25" customHeight="1">
      <c r="B155" s="34"/>
      <c r="C155" s="34"/>
      <c r="D155" s="182"/>
      <c r="E155" s="45"/>
      <c r="F155" s="45"/>
      <c r="G155" s="45"/>
      <c r="H155" s="45"/>
      <c r="I155" s="45"/>
      <c r="J155" s="45"/>
      <c r="K155" s="45"/>
      <c r="L155" s="45"/>
      <c r="M155" s="45"/>
      <c r="N155" s="45"/>
      <c r="O155" s="34"/>
      <c r="P155" s="34"/>
      <c r="Q155" s="34"/>
      <c r="R155" s="34"/>
      <c r="S155" s="34"/>
      <c r="T155" s="34"/>
      <c r="U155" s="34"/>
      <c r="V155" s="34"/>
      <c r="W155" s="34"/>
      <c r="X155" s="34"/>
      <c r="Y155" s="34"/>
      <c r="Z155" s="34"/>
    </row>
    <row r="156" spans="2:26" ht="14.25" customHeight="1">
      <c r="B156" s="34"/>
      <c r="C156" s="34"/>
      <c r="D156" s="182"/>
      <c r="E156" s="45"/>
      <c r="F156" s="45"/>
      <c r="G156" s="45"/>
      <c r="H156" s="45"/>
      <c r="I156" s="45"/>
      <c r="J156" s="45"/>
      <c r="K156" s="45"/>
      <c r="L156" s="45"/>
      <c r="M156" s="45"/>
      <c r="N156" s="45"/>
      <c r="O156" s="34"/>
      <c r="P156" s="34"/>
      <c r="Q156" s="34"/>
      <c r="R156" s="34"/>
      <c r="S156" s="34"/>
      <c r="T156" s="34"/>
      <c r="U156" s="34"/>
      <c r="V156" s="34"/>
      <c r="W156" s="34"/>
      <c r="X156" s="34"/>
      <c r="Y156" s="34"/>
      <c r="Z156" s="34"/>
    </row>
    <row r="157" spans="2:26" ht="14.25" customHeight="1">
      <c r="B157" s="34"/>
      <c r="C157" s="34"/>
      <c r="D157" s="182"/>
      <c r="E157" s="45"/>
      <c r="F157" s="45"/>
      <c r="G157" s="45"/>
      <c r="H157" s="45"/>
      <c r="I157" s="45"/>
      <c r="J157" s="45"/>
      <c r="K157" s="45"/>
      <c r="L157" s="45"/>
      <c r="M157" s="45"/>
      <c r="N157" s="45"/>
      <c r="O157" s="34"/>
      <c r="P157" s="34"/>
      <c r="Q157" s="34"/>
      <c r="R157" s="34"/>
      <c r="S157" s="34"/>
      <c r="T157" s="34"/>
      <c r="U157" s="34"/>
      <c r="V157" s="34"/>
      <c r="W157" s="34"/>
      <c r="X157" s="34"/>
      <c r="Y157" s="34"/>
      <c r="Z157" s="34"/>
    </row>
    <row r="158" spans="2:26" ht="14.25" customHeight="1">
      <c r="B158" s="34"/>
      <c r="C158" s="34"/>
      <c r="D158" s="182"/>
      <c r="E158" s="45"/>
      <c r="F158" s="45"/>
      <c r="G158" s="45"/>
      <c r="H158" s="45"/>
      <c r="I158" s="45"/>
      <c r="J158" s="45"/>
      <c r="K158" s="45"/>
      <c r="L158" s="45"/>
      <c r="M158" s="45"/>
      <c r="N158" s="45"/>
      <c r="O158" s="34"/>
      <c r="P158" s="34"/>
      <c r="Q158" s="34"/>
      <c r="R158" s="34"/>
      <c r="S158" s="34"/>
      <c r="T158" s="34"/>
      <c r="U158" s="34"/>
      <c r="V158" s="34"/>
      <c r="W158" s="34"/>
      <c r="X158" s="34"/>
      <c r="Y158" s="34"/>
      <c r="Z158" s="34"/>
    </row>
    <row r="159" spans="2:26" ht="14.25" customHeight="1">
      <c r="B159" s="34"/>
      <c r="C159" s="34"/>
      <c r="D159" s="182"/>
      <c r="E159" s="45"/>
      <c r="F159" s="45"/>
      <c r="G159" s="45"/>
      <c r="H159" s="45"/>
      <c r="I159" s="45"/>
      <c r="J159" s="45"/>
      <c r="K159" s="45"/>
      <c r="L159" s="45"/>
      <c r="M159" s="45"/>
      <c r="N159" s="45"/>
      <c r="O159" s="34"/>
      <c r="P159" s="34"/>
      <c r="Q159" s="34"/>
      <c r="R159" s="34"/>
      <c r="S159" s="34"/>
      <c r="T159" s="34"/>
      <c r="U159" s="34"/>
      <c r="V159" s="34"/>
      <c r="W159" s="34"/>
      <c r="X159" s="34"/>
      <c r="Y159" s="34"/>
      <c r="Z159" s="34"/>
    </row>
    <row r="160" spans="2:26" ht="14.25" customHeight="1">
      <c r="B160" s="34"/>
      <c r="C160" s="34"/>
      <c r="D160" s="182"/>
      <c r="E160" s="45"/>
      <c r="F160" s="45"/>
      <c r="G160" s="45"/>
      <c r="H160" s="45"/>
      <c r="I160" s="45"/>
      <c r="J160" s="45"/>
      <c r="K160" s="45"/>
      <c r="L160" s="45"/>
      <c r="M160" s="45"/>
      <c r="N160" s="45"/>
      <c r="O160" s="34"/>
      <c r="P160" s="34"/>
      <c r="Q160" s="34"/>
      <c r="R160" s="34"/>
      <c r="S160" s="34"/>
      <c r="T160" s="34"/>
      <c r="U160" s="34"/>
      <c r="V160" s="34"/>
      <c r="W160" s="34"/>
      <c r="X160" s="34"/>
      <c r="Y160" s="34"/>
      <c r="Z160" s="34"/>
    </row>
    <row r="161" spans="2:26" ht="14.25" customHeight="1">
      <c r="B161" s="34"/>
      <c r="C161" s="34"/>
      <c r="D161" s="182"/>
      <c r="E161" s="45"/>
      <c r="F161" s="45"/>
      <c r="G161" s="45"/>
      <c r="H161" s="45"/>
      <c r="I161" s="45"/>
      <c r="J161" s="45"/>
      <c r="K161" s="45"/>
      <c r="L161" s="45"/>
      <c r="M161" s="45"/>
      <c r="N161" s="45"/>
      <c r="O161" s="34"/>
      <c r="P161" s="34"/>
      <c r="Q161" s="34"/>
      <c r="R161" s="34"/>
      <c r="S161" s="34"/>
      <c r="T161" s="34"/>
      <c r="U161" s="34"/>
      <c r="V161" s="34"/>
      <c r="W161" s="34"/>
      <c r="X161" s="34"/>
      <c r="Y161" s="34"/>
      <c r="Z161" s="34"/>
    </row>
    <row r="162" spans="2:26" ht="14.25" customHeight="1">
      <c r="B162" s="34"/>
      <c r="C162" s="34"/>
      <c r="D162" s="182"/>
      <c r="E162" s="45"/>
      <c r="F162" s="45"/>
      <c r="G162" s="45"/>
      <c r="H162" s="45"/>
      <c r="I162" s="45"/>
      <c r="J162" s="45"/>
      <c r="K162" s="45"/>
      <c r="L162" s="45"/>
      <c r="M162" s="45"/>
      <c r="N162" s="45"/>
      <c r="O162" s="34"/>
      <c r="P162" s="34"/>
      <c r="Q162" s="34"/>
      <c r="R162" s="34"/>
      <c r="S162" s="34"/>
      <c r="T162" s="34"/>
      <c r="U162" s="34"/>
      <c r="V162" s="34"/>
      <c r="W162" s="34"/>
      <c r="X162" s="34"/>
      <c r="Y162" s="34"/>
      <c r="Z162" s="34"/>
    </row>
    <row r="163" spans="2:26" ht="14.25" customHeight="1">
      <c r="B163" s="34"/>
      <c r="C163" s="34"/>
      <c r="D163" s="182"/>
      <c r="E163" s="45"/>
      <c r="F163" s="45"/>
      <c r="G163" s="45"/>
      <c r="H163" s="45"/>
      <c r="I163" s="45"/>
      <c r="J163" s="45"/>
      <c r="K163" s="45"/>
      <c r="L163" s="45"/>
      <c r="M163" s="45"/>
      <c r="N163" s="45"/>
      <c r="O163" s="34"/>
      <c r="P163" s="34"/>
      <c r="Q163" s="34"/>
      <c r="R163" s="34"/>
      <c r="S163" s="34"/>
      <c r="T163" s="34"/>
      <c r="U163" s="34"/>
      <c r="V163" s="34"/>
      <c r="W163" s="34"/>
      <c r="X163" s="34"/>
      <c r="Y163" s="34"/>
      <c r="Z163" s="34"/>
    </row>
    <row r="164" spans="2:26" ht="14.25" customHeight="1">
      <c r="B164" s="34"/>
      <c r="C164" s="34"/>
      <c r="D164" s="182"/>
      <c r="E164" s="45"/>
      <c r="F164" s="45"/>
      <c r="G164" s="45"/>
      <c r="H164" s="45"/>
      <c r="I164" s="45"/>
      <c r="J164" s="45"/>
      <c r="K164" s="45"/>
      <c r="L164" s="45"/>
      <c r="M164" s="45"/>
      <c r="N164" s="45"/>
      <c r="O164" s="34"/>
      <c r="P164" s="34"/>
      <c r="Q164" s="34"/>
      <c r="R164" s="34"/>
      <c r="S164" s="34"/>
      <c r="T164" s="34"/>
      <c r="U164" s="34"/>
      <c r="V164" s="34"/>
      <c r="W164" s="34"/>
      <c r="X164" s="34"/>
      <c r="Y164" s="34"/>
      <c r="Z164" s="34"/>
    </row>
    <row r="165" spans="2:26" ht="14.25" customHeight="1">
      <c r="B165" s="34"/>
      <c r="C165" s="34"/>
      <c r="D165" s="182"/>
      <c r="E165" s="45"/>
      <c r="F165" s="45"/>
      <c r="G165" s="45"/>
      <c r="H165" s="45"/>
      <c r="I165" s="45"/>
      <c r="J165" s="45"/>
      <c r="K165" s="45"/>
      <c r="L165" s="45"/>
      <c r="M165" s="45"/>
      <c r="N165" s="45"/>
      <c r="O165" s="34"/>
      <c r="P165" s="34"/>
      <c r="Q165" s="34"/>
      <c r="R165" s="34"/>
      <c r="S165" s="34"/>
      <c r="T165" s="34"/>
      <c r="U165" s="34"/>
      <c r="V165" s="34"/>
      <c r="W165" s="34"/>
      <c r="X165" s="34"/>
      <c r="Y165" s="34"/>
      <c r="Z165" s="34"/>
    </row>
    <row r="166" spans="2:26" ht="14.25" customHeight="1">
      <c r="B166" s="34"/>
      <c r="C166" s="34"/>
      <c r="D166" s="182"/>
      <c r="E166" s="45"/>
      <c r="F166" s="45"/>
      <c r="G166" s="45"/>
      <c r="H166" s="45"/>
      <c r="I166" s="45"/>
      <c r="J166" s="45"/>
      <c r="K166" s="45"/>
      <c r="L166" s="45"/>
      <c r="M166" s="45"/>
      <c r="N166" s="45"/>
      <c r="O166" s="34"/>
      <c r="P166" s="34"/>
      <c r="Q166" s="34"/>
      <c r="R166" s="34"/>
      <c r="S166" s="34"/>
      <c r="T166" s="34"/>
      <c r="U166" s="34"/>
      <c r="V166" s="34"/>
      <c r="W166" s="34"/>
      <c r="X166" s="34"/>
      <c r="Y166" s="34"/>
      <c r="Z166" s="34"/>
    </row>
    <row r="167" spans="2:26" ht="14.25" customHeight="1">
      <c r="B167" s="34"/>
      <c r="C167" s="34"/>
      <c r="D167" s="182"/>
      <c r="E167" s="45"/>
      <c r="F167" s="45"/>
      <c r="G167" s="45"/>
      <c r="H167" s="45"/>
      <c r="I167" s="45"/>
      <c r="J167" s="45"/>
      <c r="K167" s="45"/>
      <c r="L167" s="45"/>
      <c r="M167" s="45"/>
      <c r="N167" s="45"/>
      <c r="O167" s="34"/>
      <c r="P167" s="34"/>
      <c r="Q167" s="34"/>
      <c r="R167" s="34"/>
      <c r="S167" s="34"/>
      <c r="T167" s="34"/>
      <c r="U167" s="34"/>
      <c r="V167" s="34"/>
      <c r="W167" s="34"/>
      <c r="X167" s="34"/>
      <c r="Y167" s="34"/>
      <c r="Z167" s="34"/>
    </row>
    <row r="168" spans="2:26" ht="14.25" customHeight="1">
      <c r="B168" s="34"/>
      <c r="C168" s="34"/>
      <c r="D168" s="182"/>
      <c r="E168" s="45"/>
      <c r="F168" s="45"/>
      <c r="G168" s="45"/>
      <c r="H168" s="45"/>
      <c r="I168" s="45"/>
      <c r="J168" s="45"/>
      <c r="K168" s="45"/>
      <c r="L168" s="45"/>
      <c r="M168" s="45"/>
      <c r="N168" s="45"/>
      <c r="O168" s="34"/>
      <c r="P168" s="34"/>
      <c r="Q168" s="34"/>
      <c r="R168" s="34"/>
      <c r="S168" s="34"/>
      <c r="T168" s="34"/>
      <c r="U168" s="34"/>
      <c r="V168" s="34"/>
      <c r="W168" s="34"/>
      <c r="X168" s="34"/>
      <c r="Y168" s="34"/>
      <c r="Z168" s="34"/>
    </row>
    <row r="169" spans="2:26" ht="14.25" customHeight="1">
      <c r="B169" s="34"/>
      <c r="C169" s="34"/>
      <c r="D169" s="182"/>
      <c r="E169" s="45"/>
      <c r="F169" s="45"/>
      <c r="G169" s="45"/>
      <c r="H169" s="45"/>
      <c r="I169" s="45"/>
      <c r="J169" s="45"/>
      <c r="K169" s="45"/>
      <c r="L169" s="45"/>
      <c r="M169" s="45"/>
      <c r="N169" s="45"/>
      <c r="O169" s="34"/>
      <c r="P169" s="34"/>
      <c r="Q169" s="34"/>
      <c r="R169" s="34"/>
      <c r="S169" s="34"/>
      <c r="T169" s="34"/>
      <c r="U169" s="34"/>
      <c r="V169" s="34"/>
      <c r="W169" s="34"/>
      <c r="X169" s="34"/>
      <c r="Y169" s="34"/>
      <c r="Z169" s="34"/>
    </row>
    <row r="170" spans="2:26" ht="14.25" customHeight="1">
      <c r="B170" s="34"/>
      <c r="C170" s="34"/>
      <c r="D170" s="182"/>
      <c r="E170" s="45"/>
      <c r="F170" s="45"/>
      <c r="G170" s="45"/>
      <c r="H170" s="45"/>
      <c r="I170" s="45"/>
      <c r="J170" s="45"/>
      <c r="K170" s="45"/>
      <c r="L170" s="45"/>
      <c r="M170" s="45"/>
      <c r="N170" s="45"/>
      <c r="O170" s="34"/>
      <c r="P170" s="34"/>
      <c r="Q170" s="34"/>
      <c r="R170" s="34"/>
      <c r="S170" s="34"/>
      <c r="T170" s="34"/>
      <c r="U170" s="34"/>
      <c r="V170" s="34"/>
      <c r="W170" s="34"/>
      <c r="X170" s="34"/>
      <c r="Y170" s="34"/>
      <c r="Z170" s="34"/>
    </row>
    <row r="171" spans="2:26" ht="14.25" customHeight="1">
      <c r="B171" s="34"/>
      <c r="C171" s="34"/>
      <c r="D171" s="182"/>
      <c r="E171" s="45"/>
      <c r="F171" s="45"/>
      <c r="G171" s="45"/>
      <c r="H171" s="45"/>
      <c r="I171" s="45"/>
      <c r="J171" s="45"/>
      <c r="K171" s="45"/>
      <c r="L171" s="45"/>
      <c r="M171" s="45"/>
      <c r="N171" s="45"/>
      <c r="O171" s="34"/>
      <c r="P171" s="34"/>
      <c r="Q171" s="34"/>
      <c r="R171" s="34"/>
      <c r="S171" s="34"/>
      <c r="T171" s="34"/>
      <c r="U171" s="34"/>
      <c r="V171" s="34"/>
      <c r="W171" s="34"/>
      <c r="X171" s="34"/>
      <c r="Y171" s="34"/>
      <c r="Z171" s="34"/>
    </row>
    <row r="172" spans="2:26" ht="14.25" customHeight="1">
      <c r="B172" s="34"/>
      <c r="C172" s="34"/>
      <c r="D172" s="182"/>
      <c r="E172" s="45"/>
      <c r="F172" s="45"/>
      <c r="G172" s="45"/>
      <c r="H172" s="45"/>
      <c r="I172" s="45"/>
      <c r="J172" s="45"/>
      <c r="K172" s="45"/>
      <c r="L172" s="45"/>
      <c r="M172" s="45"/>
      <c r="N172" s="45"/>
      <c r="O172" s="34"/>
      <c r="P172" s="34"/>
      <c r="Q172" s="34"/>
      <c r="R172" s="34"/>
      <c r="S172" s="34"/>
      <c r="T172" s="34"/>
      <c r="U172" s="34"/>
      <c r="V172" s="34"/>
      <c r="W172" s="34"/>
      <c r="X172" s="34"/>
      <c r="Y172" s="34"/>
      <c r="Z172" s="34"/>
    </row>
    <row r="173" spans="2:26" ht="14.25" customHeight="1">
      <c r="B173" s="34"/>
      <c r="C173" s="34"/>
      <c r="D173" s="182"/>
      <c r="E173" s="45"/>
      <c r="F173" s="45"/>
      <c r="G173" s="45"/>
      <c r="H173" s="45"/>
      <c r="I173" s="45"/>
      <c r="J173" s="45"/>
      <c r="K173" s="45"/>
      <c r="L173" s="45"/>
      <c r="M173" s="45"/>
      <c r="N173" s="45"/>
      <c r="O173" s="34"/>
      <c r="P173" s="34"/>
      <c r="Q173" s="34"/>
      <c r="R173" s="34"/>
      <c r="S173" s="34"/>
      <c r="T173" s="34"/>
      <c r="U173" s="34"/>
      <c r="V173" s="34"/>
      <c r="W173" s="34"/>
      <c r="X173" s="34"/>
      <c r="Y173" s="34"/>
      <c r="Z173" s="34"/>
    </row>
    <row r="174" spans="2:26" ht="14.25" customHeight="1">
      <c r="B174" s="34"/>
      <c r="C174" s="34"/>
      <c r="D174" s="182"/>
      <c r="E174" s="45"/>
      <c r="F174" s="45"/>
      <c r="G174" s="45"/>
      <c r="H174" s="45"/>
      <c r="I174" s="45"/>
      <c r="J174" s="45"/>
      <c r="K174" s="45"/>
      <c r="L174" s="45"/>
      <c r="M174" s="45"/>
      <c r="N174" s="45"/>
      <c r="O174" s="34"/>
      <c r="P174" s="34"/>
      <c r="Q174" s="34"/>
      <c r="R174" s="34"/>
      <c r="S174" s="34"/>
      <c r="T174" s="34"/>
      <c r="U174" s="34"/>
      <c r="V174" s="34"/>
      <c r="W174" s="34"/>
      <c r="X174" s="34"/>
      <c r="Y174" s="34"/>
      <c r="Z174" s="34"/>
    </row>
    <row r="175" spans="2:26" ht="14.25" customHeight="1">
      <c r="B175" s="34"/>
      <c r="C175" s="34"/>
      <c r="D175" s="182"/>
      <c r="E175" s="45"/>
      <c r="F175" s="45"/>
      <c r="G175" s="45"/>
      <c r="H175" s="45"/>
      <c r="I175" s="45"/>
      <c r="J175" s="45"/>
      <c r="K175" s="45"/>
      <c r="L175" s="45"/>
      <c r="M175" s="45"/>
      <c r="N175" s="45"/>
      <c r="O175" s="34"/>
      <c r="P175" s="34"/>
      <c r="Q175" s="34"/>
      <c r="R175" s="34"/>
      <c r="S175" s="34"/>
      <c r="T175" s="34"/>
      <c r="U175" s="34"/>
      <c r="V175" s="34"/>
      <c r="W175" s="34"/>
      <c r="X175" s="34"/>
      <c r="Y175" s="34"/>
      <c r="Z175" s="34"/>
    </row>
    <row r="176" spans="2:26" ht="14.25" customHeight="1">
      <c r="B176" s="34"/>
      <c r="C176" s="34"/>
      <c r="D176" s="182"/>
      <c r="E176" s="45"/>
      <c r="F176" s="45"/>
      <c r="G176" s="45"/>
      <c r="H176" s="45"/>
      <c r="I176" s="45"/>
      <c r="J176" s="45"/>
      <c r="K176" s="45"/>
      <c r="L176" s="45"/>
      <c r="M176" s="45"/>
      <c r="N176" s="45"/>
      <c r="O176" s="34"/>
      <c r="P176" s="34"/>
      <c r="Q176" s="34"/>
      <c r="R176" s="34"/>
      <c r="S176" s="34"/>
      <c r="T176" s="34"/>
      <c r="U176" s="34"/>
      <c r="V176" s="34"/>
      <c r="W176" s="34"/>
      <c r="X176" s="34"/>
      <c r="Y176" s="34"/>
      <c r="Z176" s="34"/>
    </row>
    <row r="177" spans="2:26" ht="14.25" customHeight="1">
      <c r="B177" s="34"/>
      <c r="C177" s="34"/>
      <c r="D177" s="182"/>
      <c r="E177" s="45"/>
      <c r="F177" s="45"/>
      <c r="G177" s="45"/>
      <c r="H177" s="45"/>
      <c r="I177" s="45"/>
      <c r="J177" s="45"/>
      <c r="K177" s="45"/>
      <c r="L177" s="45"/>
      <c r="M177" s="45"/>
      <c r="N177" s="45"/>
      <c r="O177" s="34"/>
      <c r="P177" s="34"/>
      <c r="Q177" s="34"/>
      <c r="R177" s="34"/>
      <c r="S177" s="34"/>
      <c r="T177" s="34"/>
      <c r="U177" s="34"/>
      <c r="V177" s="34"/>
      <c r="W177" s="34"/>
      <c r="X177" s="34"/>
      <c r="Y177" s="34"/>
      <c r="Z177" s="34"/>
    </row>
    <row r="178" spans="2:26" ht="14.25" customHeight="1">
      <c r="B178" s="34"/>
      <c r="C178" s="34"/>
      <c r="D178" s="182"/>
      <c r="E178" s="45"/>
      <c r="F178" s="45"/>
      <c r="G178" s="45"/>
      <c r="H178" s="45"/>
      <c r="I178" s="45"/>
      <c r="J178" s="45"/>
      <c r="K178" s="45"/>
      <c r="L178" s="45"/>
      <c r="M178" s="45"/>
      <c r="N178" s="45"/>
      <c r="O178" s="34"/>
      <c r="P178" s="34"/>
      <c r="Q178" s="34"/>
      <c r="R178" s="34"/>
      <c r="S178" s="34"/>
      <c r="T178" s="34"/>
      <c r="U178" s="34"/>
      <c r="V178" s="34"/>
      <c r="W178" s="34"/>
      <c r="X178" s="34"/>
      <c r="Y178" s="34"/>
      <c r="Z178" s="34"/>
    </row>
    <row r="179" spans="2:26" ht="14.25" customHeight="1">
      <c r="B179" s="34"/>
      <c r="C179" s="34"/>
      <c r="D179" s="182"/>
      <c r="E179" s="45"/>
      <c r="F179" s="45"/>
      <c r="G179" s="45"/>
      <c r="H179" s="45"/>
      <c r="I179" s="45"/>
      <c r="J179" s="45"/>
      <c r="K179" s="45"/>
      <c r="L179" s="45"/>
      <c r="M179" s="45"/>
      <c r="N179" s="45"/>
      <c r="O179" s="34"/>
      <c r="P179" s="34"/>
      <c r="Q179" s="34"/>
      <c r="R179" s="34"/>
      <c r="S179" s="34"/>
      <c r="T179" s="34"/>
      <c r="U179" s="34"/>
      <c r="V179" s="34"/>
      <c r="W179" s="34"/>
      <c r="X179" s="34"/>
      <c r="Y179" s="34"/>
      <c r="Z179" s="34"/>
    </row>
    <row r="180" spans="2:26" ht="14.25" customHeight="1">
      <c r="B180" s="34"/>
      <c r="C180" s="34"/>
      <c r="D180" s="182"/>
      <c r="E180" s="45"/>
      <c r="F180" s="45"/>
      <c r="G180" s="45"/>
      <c r="H180" s="45"/>
      <c r="I180" s="45"/>
      <c r="J180" s="45"/>
      <c r="K180" s="45"/>
      <c r="L180" s="45"/>
      <c r="M180" s="45"/>
      <c r="N180" s="45"/>
      <c r="O180" s="34"/>
      <c r="P180" s="34"/>
      <c r="Q180" s="34"/>
      <c r="R180" s="34"/>
      <c r="S180" s="34"/>
      <c r="T180" s="34"/>
      <c r="U180" s="34"/>
      <c r="V180" s="34"/>
      <c r="W180" s="34"/>
      <c r="X180" s="34"/>
      <c r="Y180" s="34"/>
      <c r="Z180" s="34"/>
    </row>
    <row r="181" spans="2:26" ht="14.25" customHeight="1">
      <c r="B181" s="34"/>
      <c r="C181" s="34"/>
      <c r="D181" s="182"/>
      <c r="E181" s="45"/>
      <c r="F181" s="45"/>
      <c r="G181" s="45"/>
      <c r="H181" s="45"/>
      <c r="I181" s="45"/>
      <c r="J181" s="45"/>
      <c r="K181" s="45"/>
      <c r="L181" s="45"/>
      <c r="M181" s="45"/>
      <c r="N181" s="45"/>
      <c r="O181" s="34"/>
      <c r="P181" s="34"/>
      <c r="Q181" s="34"/>
      <c r="R181" s="34"/>
      <c r="S181" s="34"/>
      <c r="T181" s="34"/>
      <c r="U181" s="34"/>
      <c r="V181" s="34"/>
      <c r="W181" s="34"/>
      <c r="X181" s="34"/>
      <c r="Y181" s="34"/>
      <c r="Z181" s="34"/>
    </row>
    <row r="182" spans="2:26" ht="14.25" customHeight="1">
      <c r="B182" s="34"/>
      <c r="C182" s="34"/>
      <c r="D182" s="182"/>
      <c r="E182" s="45"/>
      <c r="F182" s="45"/>
      <c r="G182" s="45"/>
      <c r="H182" s="45"/>
      <c r="I182" s="45"/>
      <c r="J182" s="45"/>
      <c r="K182" s="45"/>
      <c r="L182" s="45"/>
      <c r="M182" s="45"/>
      <c r="N182" s="45"/>
      <c r="O182" s="34"/>
      <c r="P182" s="34"/>
      <c r="Q182" s="34"/>
      <c r="R182" s="34"/>
      <c r="S182" s="34"/>
      <c r="T182" s="34"/>
      <c r="U182" s="34"/>
      <c r="V182" s="34"/>
      <c r="W182" s="34"/>
      <c r="X182" s="34"/>
      <c r="Y182" s="34"/>
      <c r="Z182" s="34"/>
    </row>
    <row r="183" spans="2:26" ht="14.25" customHeight="1">
      <c r="B183" s="34"/>
      <c r="C183" s="34"/>
      <c r="D183" s="182"/>
      <c r="E183" s="45"/>
      <c r="F183" s="45"/>
      <c r="G183" s="45"/>
      <c r="H183" s="45"/>
      <c r="I183" s="45"/>
      <c r="J183" s="45"/>
      <c r="K183" s="45"/>
      <c r="L183" s="45"/>
      <c r="M183" s="45"/>
      <c r="N183" s="45"/>
      <c r="O183" s="34"/>
      <c r="P183" s="34"/>
      <c r="Q183" s="34"/>
      <c r="R183" s="34"/>
      <c r="S183" s="34"/>
      <c r="T183" s="34"/>
      <c r="U183" s="34"/>
      <c r="V183" s="34"/>
      <c r="W183" s="34"/>
      <c r="X183" s="34"/>
      <c r="Y183" s="34"/>
      <c r="Z183" s="34"/>
    </row>
    <row r="184" spans="2:26" ht="14.25" customHeight="1">
      <c r="B184" s="34"/>
      <c r="C184" s="34"/>
      <c r="D184" s="182"/>
      <c r="E184" s="45"/>
      <c r="F184" s="45"/>
      <c r="G184" s="45"/>
      <c r="H184" s="45"/>
      <c r="I184" s="45"/>
      <c r="J184" s="45"/>
      <c r="K184" s="45"/>
      <c r="L184" s="45"/>
      <c r="M184" s="45"/>
      <c r="N184" s="45"/>
      <c r="O184" s="34"/>
      <c r="P184" s="34"/>
      <c r="Q184" s="34"/>
      <c r="R184" s="34"/>
      <c r="S184" s="34"/>
      <c r="T184" s="34"/>
      <c r="U184" s="34"/>
      <c r="V184" s="34"/>
      <c r="W184" s="34"/>
      <c r="X184" s="34"/>
      <c r="Y184" s="34"/>
      <c r="Z184" s="34"/>
    </row>
    <row r="185" spans="2:26" ht="14.25" customHeight="1">
      <c r="B185" s="34"/>
      <c r="C185" s="34"/>
      <c r="D185" s="182"/>
      <c r="E185" s="45"/>
      <c r="F185" s="45"/>
      <c r="G185" s="45"/>
      <c r="H185" s="45"/>
      <c r="I185" s="45"/>
      <c r="J185" s="45"/>
      <c r="K185" s="45"/>
      <c r="L185" s="45"/>
      <c r="M185" s="45"/>
      <c r="N185" s="45"/>
      <c r="O185" s="34"/>
      <c r="P185" s="34"/>
      <c r="Q185" s="34"/>
      <c r="R185" s="34"/>
      <c r="S185" s="34"/>
      <c r="T185" s="34"/>
      <c r="U185" s="34"/>
      <c r="V185" s="34"/>
      <c r="W185" s="34"/>
      <c r="X185" s="34"/>
      <c r="Y185" s="34"/>
      <c r="Z185" s="34"/>
    </row>
    <row r="186" spans="2:26" ht="14.25" customHeight="1">
      <c r="B186" s="34"/>
      <c r="C186" s="34"/>
      <c r="D186" s="182"/>
      <c r="E186" s="45"/>
      <c r="F186" s="45"/>
      <c r="G186" s="45"/>
      <c r="H186" s="45"/>
      <c r="I186" s="45"/>
      <c r="J186" s="45"/>
      <c r="K186" s="45"/>
      <c r="L186" s="45"/>
      <c r="M186" s="45"/>
      <c r="N186" s="45"/>
      <c r="O186" s="34"/>
      <c r="P186" s="34"/>
      <c r="Q186" s="34"/>
      <c r="R186" s="34"/>
      <c r="S186" s="34"/>
      <c r="T186" s="34"/>
      <c r="U186" s="34"/>
      <c r="V186" s="34"/>
      <c r="W186" s="34"/>
      <c r="X186" s="34"/>
      <c r="Y186" s="34"/>
      <c r="Z186" s="34"/>
    </row>
    <row r="187" spans="2:26" ht="14.25" customHeight="1">
      <c r="B187" s="34"/>
      <c r="C187" s="34"/>
      <c r="D187" s="182"/>
      <c r="E187" s="45"/>
      <c r="F187" s="45"/>
      <c r="G187" s="45"/>
      <c r="H187" s="45"/>
      <c r="I187" s="45"/>
      <c r="J187" s="45"/>
      <c r="K187" s="45"/>
      <c r="L187" s="45"/>
      <c r="M187" s="45"/>
      <c r="N187" s="45"/>
      <c r="O187" s="34"/>
      <c r="P187" s="34"/>
      <c r="Q187" s="34"/>
      <c r="R187" s="34"/>
      <c r="S187" s="34"/>
      <c r="T187" s="34"/>
      <c r="U187" s="34"/>
      <c r="V187" s="34"/>
      <c r="W187" s="34"/>
      <c r="X187" s="34"/>
      <c r="Y187" s="34"/>
      <c r="Z187" s="34"/>
    </row>
    <row r="188" spans="2:26" ht="14.25" customHeight="1">
      <c r="B188" s="34"/>
      <c r="C188" s="34"/>
      <c r="D188" s="182"/>
      <c r="E188" s="45"/>
      <c r="F188" s="45"/>
      <c r="G188" s="45"/>
      <c r="H188" s="45"/>
      <c r="I188" s="45"/>
      <c r="J188" s="45"/>
      <c r="K188" s="45"/>
      <c r="L188" s="45"/>
      <c r="M188" s="45"/>
      <c r="N188" s="45"/>
      <c r="O188" s="34"/>
      <c r="P188" s="34"/>
      <c r="Q188" s="34"/>
      <c r="R188" s="34"/>
      <c r="S188" s="34"/>
      <c r="T188" s="34"/>
      <c r="U188" s="34"/>
      <c r="V188" s="34"/>
      <c r="W188" s="34"/>
      <c r="X188" s="34"/>
      <c r="Y188" s="34"/>
      <c r="Z188" s="34"/>
    </row>
    <row r="189" spans="2:26" ht="14.25" customHeight="1">
      <c r="B189" s="34"/>
      <c r="C189" s="34"/>
      <c r="D189" s="182"/>
      <c r="E189" s="45"/>
      <c r="F189" s="45"/>
      <c r="G189" s="45"/>
      <c r="H189" s="45"/>
      <c r="I189" s="45"/>
      <c r="J189" s="45"/>
      <c r="K189" s="45"/>
      <c r="L189" s="45"/>
      <c r="M189" s="45"/>
      <c r="N189" s="45"/>
      <c r="O189" s="34"/>
      <c r="P189" s="34"/>
      <c r="Q189" s="34"/>
      <c r="R189" s="34"/>
      <c r="S189" s="34"/>
      <c r="T189" s="34"/>
      <c r="U189" s="34"/>
      <c r="V189" s="34"/>
      <c r="W189" s="34"/>
      <c r="X189" s="34"/>
      <c r="Y189" s="34"/>
      <c r="Z189" s="34"/>
    </row>
    <row r="190" spans="2:26" ht="14.25" customHeight="1">
      <c r="B190" s="34"/>
      <c r="C190" s="34"/>
      <c r="D190" s="182"/>
      <c r="E190" s="45"/>
      <c r="F190" s="45"/>
      <c r="G190" s="45"/>
      <c r="H190" s="45"/>
      <c r="I190" s="45"/>
      <c r="J190" s="45"/>
      <c r="K190" s="45"/>
      <c r="L190" s="45"/>
      <c r="M190" s="45"/>
      <c r="N190" s="45"/>
      <c r="O190" s="34"/>
      <c r="P190" s="34"/>
      <c r="Q190" s="34"/>
      <c r="R190" s="34"/>
      <c r="S190" s="34"/>
      <c r="T190" s="34"/>
      <c r="U190" s="34"/>
      <c r="V190" s="34"/>
      <c r="W190" s="34"/>
      <c r="X190" s="34"/>
      <c r="Y190" s="34"/>
      <c r="Z190" s="34"/>
    </row>
    <row r="191" spans="2:26" ht="14.25" customHeight="1">
      <c r="B191" s="34"/>
      <c r="C191" s="34"/>
      <c r="D191" s="182"/>
      <c r="E191" s="45"/>
      <c r="F191" s="45"/>
      <c r="G191" s="45"/>
      <c r="H191" s="45"/>
      <c r="I191" s="45"/>
      <c r="J191" s="45"/>
      <c r="K191" s="45"/>
      <c r="L191" s="45"/>
      <c r="M191" s="45"/>
      <c r="N191" s="45"/>
      <c r="O191" s="34"/>
      <c r="P191" s="34"/>
      <c r="Q191" s="34"/>
      <c r="R191" s="34"/>
      <c r="S191" s="34"/>
      <c r="T191" s="34"/>
      <c r="U191" s="34"/>
      <c r="V191" s="34"/>
      <c r="W191" s="34"/>
      <c r="X191" s="34"/>
      <c r="Y191" s="34"/>
      <c r="Z191" s="34"/>
    </row>
    <row r="192" spans="2:26" ht="14.25" customHeight="1">
      <c r="B192" s="34"/>
      <c r="C192" s="34"/>
      <c r="D192" s="182"/>
      <c r="E192" s="45"/>
      <c r="F192" s="45"/>
      <c r="G192" s="45"/>
      <c r="H192" s="45"/>
      <c r="I192" s="45"/>
      <c r="J192" s="45"/>
      <c r="K192" s="45"/>
      <c r="L192" s="45"/>
      <c r="M192" s="45"/>
      <c r="N192" s="45"/>
      <c r="O192" s="34"/>
      <c r="P192" s="34"/>
      <c r="Q192" s="34"/>
      <c r="R192" s="34"/>
      <c r="S192" s="34"/>
      <c r="T192" s="34"/>
      <c r="U192" s="34"/>
      <c r="V192" s="34"/>
      <c r="W192" s="34"/>
      <c r="X192" s="34"/>
      <c r="Y192" s="34"/>
      <c r="Z192" s="34"/>
    </row>
    <row r="193" spans="2:26" ht="14.25" customHeight="1">
      <c r="B193" s="34"/>
      <c r="C193" s="34"/>
      <c r="D193" s="182"/>
      <c r="E193" s="45"/>
      <c r="F193" s="45"/>
      <c r="G193" s="45"/>
      <c r="H193" s="45"/>
      <c r="I193" s="45"/>
      <c r="J193" s="45"/>
      <c r="K193" s="45"/>
      <c r="L193" s="45"/>
      <c r="M193" s="45"/>
      <c r="N193" s="45"/>
      <c r="O193" s="34"/>
      <c r="P193" s="34"/>
      <c r="Q193" s="34"/>
      <c r="R193" s="34"/>
      <c r="S193" s="34"/>
      <c r="T193" s="34"/>
      <c r="U193" s="34"/>
      <c r="V193" s="34"/>
      <c r="W193" s="34"/>
      <c r="X193" s="34"/>
      <c r="Y193" s="34"/>
      <c r="Z193" s="34"/>
    </row>
    <row r="194" spans="2:26" ht="14.25" customHeight="1">
      <c r="B194" s="34"/>
      <c r="C194" s="34"/>
      <c r="D194" s="182"/>
      <c r="E194" s="45"/>
      <c r="F194" s="45"/>
      <c r="G194" s="45"/>
      <c r="H194" s="45"/>
      <c r="I194" s="45"/>
      <c r="J194" s="45"/>
      <c r="K194" s="45"/>
      <c r="L194" s="45"/>
      <c r="M194" s="45"/>
      <c r="N194" s="45"/>
      <c r="O194" s="34"/>
      <c r="P194" s="34"/>
      <c r="Q194" s="34"/>
      <c r="R194" s="34"/>
      <c r="S194" s="34"/>
      <c r="T194" s="34"/>
      <c r="U194" s="34"/>
      <c r="V194" s="34"/>
      <c r="W194" s="34"/>
      <c r="X194" s="34"/>
      <c r="Y194" s="34"/>
      <c r="Z194" s="34"/>
    </row>
    <row r="195" spans="2:26" ht="14.25" customHeight="1">
      <c r="B195" s="34"/>
      <c r="C195" s="34"/>
      <c r="D195" s="182"/>
      <c r="E195" s="45"/>
      <c r="F195" s="45"/>
      <c r="G195" s="45"/>
      <c r="H195" s="45"/>
      <c r="I195" s="45"/>
      <c r="J195" s="45"/>
      <c r="K195" s="45"/>
      <c r="L195" s="45"/>
      <c r="M195" s="45"/>
      <c r="N195" s="45"/>
      <c r="O195" s="34"/>
      <c r="P195" s="34"/>
      <c r="Q195" s="34"/>
      <c r="R195" s="34"/>
      <c r="S195" s="34"/>
      <c r="T195" s="34"/>
      <c r="U195" s="34"/>
      <c r="V195" s="34"/>
      <c r="W195" s="34"/>
      <c r="X195" s="34"/>
      <c r="Y195" s="34"/>
      <c r="Z195" s="34"/>
    </row>
    <row r="196" spans="2:26" ht="14.25" customHeight="1">
      <c r="B196" s="34"/>
      <c r="C196" s="34"/>
      <c r="D196" s="182"/>
      <c r="E196" s="45"/>
      <c r="F196" s="45"/>
      <c r="G196" s="45"/>
      <c r="H196" s="45"/>
      <c r="I196" s="45"/>
      <c r="J196" s="45"/>
      <c r="K196" s="45"/>
      <c r="L196" s="45"/>
      <c r="M196" s="45"/>
      <c r="N196" s="45"/>
      <c r="O196" s="34"/>
      <c r="P196" s="34"/>
      <c r="Q196" s="34"/>
      <c r="R196" s="34"/>
      <c r="S196" s="34"/>
      <c r="T196" s="34"/>
      <c r="U196" s="34"/>
      <c r="V196" s="34"/>
      <c r="W196" s="34"/>
      <c r="X196" s="34"/>
      <c r="Y196" s="34"/>
      <c r="Z196" s="34"/>
    </row>
    <row r="197" spans="2:26" ht="14.25" customHeight="1">
      <c r="B197" s="34"/>
      <c r="C197" s="34"/>
      <c r="D197" s="182"/>
      <c r="E197" s="45"/>
      <c r="F197" s="45"/>
      <c r="G197" s="45"/>
      <c r="H197" s="45"/>
      <c r="I197" s="45"/>
      <c r="J197" s="45"/>
      <c r="K197" s="45"/>
      <c r="L197" s="45"/>
      <c r="M197" s="45"/>
      <c r="N197" s="45"/>
      <c r="O197" s="34"/>
      <c r="P197" s="34"/>
      <c r="Q197" s="34"/>
      <c r="R197" s="34"/>
      <c r="S197" s="34"/>
      <c r="T197" s="34"/>
      <c r="U197" s="34"/>
      <c r="V197" s="34"/>
      <c r="W197" s="34"/>
      <c r="X197" s="34"/>
      <c r="Y197" s="34"/>
      <c r="Z197" s="34"/>
    </row>
    <row r="198" spans="2:26" ht="14.25" customHeight="1">
      <c r="B198" s="34"/>
      <c r="C198" s="34"/>
      <c r="D198" s="182"/>
      <c r="E198" s="45"/>
      <c r="F198" s="45"/>
      <c r="G198" s="45"/>
      <c r="H198" s="45"/>
      <c r="I198" s="45"/>
      <c r="J198" s="45"/>
      <c r="K198" s="45"/>
      <c r="L198" s="45"/>
      <c r="M198" s="45"/>
      <c r="N198" s="45"/>
      <c r="O198" s="34"/>
      <c r="P198" s="34"/>
      <c r="Q198" s="34"/>
      <c r="R198" s="34"/>
      <c r="S198" s="34"/>
      <c r="T198" s="34"/>
      <c r="U198" s="34"/>
      <c r="V198" s="34"/>
      <c r="W198" s="34"/>
      <c r="X198" s="34"/>
      <c r="Y198" s="34"/>
      <c r="Z198" s="34"/>
    </row>
    <row r="199" spans="2:26" ht="14.25" customHeight="1">
      <c r="B199" s="34"/>
      <c r="C199" s="34"/>
      <c r="D199" s="182"/>
      <c r="E199" s="45"/>
      <c r="F199" s="45"/>
      <c r="G199" s="45"/>
      <c r="H199" s="45"/>
      <c r="I199" s="45"/>
      <c r="J199" s="45"/>
      <c r="K199" s="45"/>
      <c r="L199" s="45"/>
      <c r="M199" s="45"/>
      <c r="N199" s="45"/>
      <c r="O199" s="34"/>
      <c r="P199" s="34"/>
      <c r="Q199" s="34"/>
      <c r="R199" s="34"/>
      <c r="S199" s="34"/>
      <c r="T199" s="34"/>
      <c r="U199" s="34"/>
      <c r="V199" s="34"/>
      <c r="W199" s="34"/>
      <c r="X199" s="34"/>
      <c r="Y199" s="34"/>
      <c r="Z199" s="34"/>
    </row>
    <row r="200" spans="2:26" ht="14.25" customHeight="1">
      <c r="B200" s="34"/>
      <c r="C200" s="34"/>
      <c r="D200" s="182"/>
      <c r="E200" s="45"/>
      <c r="F200" s="45"/>
      <c r="G200" s="45"/>
      <c r="H200" s="45"/>
      <c r="I200" s="45"/>
      <c r="J200" s="45"/>
      <c r="K200" s="45"/>
      <c r="L200" s="45"/>
      <c r="M200" s="45"/>
      <c r="N200" s="45"/>
      <c r="O200" s="34"/>
      <c r="P200" s="34"/>
      <c r="Q200" s="34"/>
      <c r="R200" s="34"/>
      <c r="S200" s="34"/>
      <c r="T200" s="34"/>
      <c r="U200" s="34"/>
      <c r="V200" s="34"/>
      <c r="W200" s="34"/>
      <c r="X200" s="34"/>
      <c r="Y200" s="34"/>
      <c r="Z200" s="34"/>
    </row>
    <row r="201" spans="2:26" ht="14.25" customHeight="1">
      <c r="B201" s="34"/>
      <c r="C201" s="34"/>
      <c r="D201" s="182"/>
      <c r="E201" s="45"/>
      <c r="F201" s="45"/>
      <c r="G201" s="45"/>
      <c r="H201" s="45"/>
      <c r="I201" s="45"/>
      <c r="J201" s="45"/>
      <c r="K201" s="45"/>
      <c r="L201" s="45"/>
      <c r="M201" s="45"/>
      <c r="N201" s="45"/>
      <c r="O201" s="34"/>
      <c r="P201" s="34"/>
      <c r="Q201" s="34"/>
      <c r="R201" s="34"/>
      <c r="S201" s="34"/>
      <c r="T201" s="34"/>
      <c r="U201" s="34"/>
      <c r="V201" s="34"/>
      <c r="W201" s="34"/>
      <c r="X201" s="34"/>
      <c r="Y201" s="34"/>
      <c r="Z201" s="34"/>
    </row>
    <row r="202" spans="2:26" ht="14.25" customHeight="1">
      <c r="B202" s="34"/>
      <c r="C202" s="34"/>
      <c r="D202" s="182"/>
      <c r="E202" s="45"/>
      <c r="F202" s="45"/>
      <c r="G202" s="45"/>
      <c r="H202" s="45"/>
      <c r="I202" s="45"/>
      <c r="J202" s="45"/>
      <c r="K202" s="45"/>
      <c r="L202" s="45"/>
      <c r="M202" s="45"/>
      <c r="N202" s="45"/>
      <c r="O202" s="34"/>
      <c r="P202" s="34"/>
      <c r="Q202" s="34"/>
      <c r="R202" s="34"/>
      <c r="S202" s="34"/>
      <c r="T202" s="34"/>
      <c r="U202" s="34"/>
      <c r="V202" s="34"/>
      <c r="W202" s="34"/>
      <c r="X202" s="34"/>
      <c r="Y202" s="34"/>
      <c r="Z202" s="34"/>
    </row>
    <row r="203" spans="2:26" ht="14.25" customHeight="1">
      <c r="B203" s="34"/>
      <c r="C203" s="34"/>
      <c r="D203" s="182"/>
      <c r="E203" s="45"/>
      <c r="F203" s="45"/>
      <c r="G203" s="45"/>
      <c r="H203" s="45"/>
      <c r="I203" s="45"/>
      <c r="J203" s="45"/>
      <c r="K203" s="45"/>
      <c r="L203" s="45"/>
      <c r="M203" s="45"/>
      <c r="N203" s="45"/>
      <c r="O203" s="34"/>
      <c r="P203" s="34"/>
      <c r="Q203" s="34"/>
      <c r="R203" s="34"/>
      <c r="S203" s="34"/>
      <c r="T203" s="34"/>
      <c r="U203" s="34"/>
      <c r="V203" s="34"/>
      <c r="W203" s="34"/>
      <c r="X203" s="34"/>
      <c r="Y203" s="34"/>
      <c r="Z203" s="34"/>
    </row>
    <row r="204" spans="2:26" ht="14.25" customHeight="1">
      <c r="B204" s="34"/>
      <c r="C204" s="34"/>
      <c r="D204" s="182"/>
      <c r="E204" s="45"/>
      <c r="F204" s="45"/>
      <c r="G204" s="45"/>
      <c r="H204" s="45"/>
      <c r="I204" s="45"/>
      <c r="J204" s="45"/>
      <c r="K204" s="45"/>
      <c r="L204" s="45"/>
      <c r="M204" s="45"/>
      <c r="N204" s="45"/>
      <c r="O204" s="34"/>
      <c r="P204" s="34"/>
      <c r="Q204" s="34"/>
      <c r="R204" s="34"/>
      <c r="S204" s="34"/>
      <c r="T204" s="34"/>
      <c r="U204" s="34"/>
      <c r="V204" s="34"/>
      <c r="W204" s="34"/>
      <c r="X204" s="34"/>
      <c r="Y204" s="34"/>
      <c r="Z204" s="34"/>
    </row>
    <row r="205" spans="2:26" ht="14.25" customHeight="1">
      <c r="B205" s="34"/>
      <c r="C205" s="34"/>
      <c r="D205" s="182"/>
      <c r="E205" s="45"/>
      <c r="F205" s="45"/>
      <c r="G205" s="45"/>
      <c r="H205" s="45"/>
      <c r="I205" s="45"/>
      <c r="J205" s="45"/>
      <c r="K205" s="45"/>
      <c r="L205" s="45"/>
      <c r="M205" s="45"/>
      <c r="N205" s="45"/>
      <c r="O205" s="34"/>
      <c r="P205" s="34"/>
      <c r="Q205" s="34"/>
      <c r="R205" s="34"/>
      <c r="S205" s="34"/>
      <c r="T205" s="34"/>
      <c r="U205" s="34"/>
      <c r="V205" s="34"/>
      <c r="W205" s="34"/>
      <c r="X205" s="34"/>
      <c r="Y205" s="34"/>
      <c r="Z205" s="34"/>
    </row>
    <row r="206" spans="2:26" ht="14.25" customHeight="1">
      <c r="B206" s="34"/>
      <c r="C206" s="34"/>
      <c r="D206" s="182"/>
      <c r="E206" s="45"/>
      <c r="F206" s="45"/>
      <c r="G206" s="45"/>
      <c r="H206" s="45"/>
      <c r="I206" s="45"/>
      <c r="J206" s="45"/>
      <c r="K206" s="45"/>
      <c r="L206" s="45"/>
      <c r="M206" s="45"/>
      <c r="N206" s="45"/>
      <c r="O206" s="34"/>
      <c r="P206" s="34"/>
      <c r="Q206" s="34"/>
      <c r="R206" s="34"/>
      <c r="S206" s="34"/>
      <c r="T206" s="34"/>
      <c r="U206" s="34"/>
      <c r="V206" s="34"/>
      <c r="W206" s="34"/>
      <c r="X206" s="34"/>
      <c r="Y206" s="34"/>
      <c r="Z206" s="34"/>
    </row>
    <row r="207" spans="2:26" ht="14.25" customHeight="1">
      <c r="B207" s="34"/>
      <c r="C207" s="34"/>
      <c r="D207" s="182"/>
      <c r="E207" s="45"/>
      <c r="F207" s="45"/>
      <c r="G207" s="45"/>
      <c r="H207" s="45"/>
      <c r="I207" s="45"/>
      <c r="J207" s="45"/>
      <c r="K207" s="45"/>
      <c r="L207" s="45"/>
      <c r="M207" s="45"/>
      <c r="N207" s="45"/>
      <c r="O207" s="34"/>
      <c r="P207" s="34"/>
      <c r="Q207" s="34"/>
      <c r="R207" s="34"/>
      <c r="S207" s="34"/>
      <c r="T207" s="34"/>
      <c r="U207" s="34"/>
      <c r="V207" s="34"/>
      <c r="W207" s="34"/>
      <c r="X207" s="34"/>
      <c r="Y207" s="34"/>
      <c r="Z207" s="34"/>
    </row>
    <row r="208" spans="2:26" ht="14.25" customHeight="1">
      <c r="B208" s="34"/>
      <c r="C208" s="34"/>
      <c r="D208" s="182"/>
      <c r="E208" s="45"/>
      <c r="F208" s="45"/>
      <c r="G208" s="45"/>
      <c r="H208" s="45"/>
      <c r="I208" s="45"/>
      <c r="J208" s="45"/>
      <c r="K208" s="45"/>
      <c r="L208" s="45"/>
      <c r="M208" s="45"/>
      <c r="N208" s="45"/>
      <c r="O208" s="34"/>
      <c r="P208" s="34"/>
      <c r="Q208" s="34"/>
      <c r="R208" s="34"/>
      <c r="S208" s="34"/>
      <c r="T208" s="34"/>
      <c r="U208" s="34"/>
      <c r="V208" s="34"/>
      <c r="W208" s="34"/>
      <c r="X208" s="34"/>
      <c r="Y208" s="34"/>
      <c r="Z208" s="34"/>
    </row>
    <row r="209" spans="2:26" ht="14.25" customHeight="1">
      <c r="B209" s="34"/>
      <c r="C209" s="34"/>
      <c r="D209" s="182"/>
      <c r="E209" s="45"/>
      <c r="F209" s="45"/>
      <c r="G209" s="45"/>
      <c r="H209" s="45"/>
      <c r="I209" s="45"/>
      <c r="J209" s="45"/>
      <c r="K209" s="45"/>
      <c r="L209" s="45"/>
      <c r="M209" s="45"/>
      <c r="N209" s="45"/>
      <c r="O209" s="34"/>
      <c r="P209" s="34"/>
      <c r="Q209" s="34"/>
      <c r="R209" s="34"/>
      <c r="S209" s="34"/>
      <c r="T209" s="34"/>
      <c r="U209" s="34"/>
      <c r="V209" s="34"/>
      <c r="W209" s="34"/>
      <c r="X209" s="34"/>
      <c r="Y209" s="34"/>
      <c r="Z209" s="34"/>
    </row>
    <row r="210" spans="2:26" ht="14.25" customHeight="1">
      <c r="B210" s="34"/>
      <c r="C210" s="34"/>
      <c r="D210" s="182"/>
      <c r="E210" s="45"/>
      <c r="F210" s="45"/>
      <c r="G210" s="45"/>
      <c r="H210" s="45"/>
      <c r="I210" s="45"/>
      <c r="J210" s="45"/>
      <c r="K210" s="45"/>
      <c r="L210" s="45"/>
      <c r="M210" s="45"/>
      <c r="N210" s="45"/>
      <c r="O210" s="34"/>
      <c r="P210" s="34"/>
      <c r="Q210" s="34"/>
      <c r="R210" s="34"/>
      <c r="S210" s="34"/>
      <c r="T210" s="34"/>
      <c r="U210" s="34"/>
      <c r="V210" s="34"/>
      <c r="W210" s="34"/>
      <c r="X210" s="34"/>
      <c r="Y210" s="34"/>
      <c r="Z210" s="34"/>
    </row>
    <row r="211" spans="2:26" ht="14.25" customHeight="1">
      <c r="B211" s="34"/>
      <c r="C211" s="34"/>
      <c r="D211" s="182"/>
      <c r="E211" s="45"/>
      <c r="F211" s="45"/>
      <c r="G211" s="45"/>
      <c r="H211" s="45"/>
      <c r="I211" s="45"/>
      <c r="J211" s="45"/>
      <c r="K211" s="45"/>
      <c r="L211" s="45"/>
      <c r="M211" s="45"/>
      <c r="N211" s="45"/>
      <c r="O211" s="34"/>
      <c r="P211" s="34"/>
      <c r="Q211" s="34"/>
      <c r="R211" s="34"/>
      <c r="S211" s="34"/>
      <c r="T211" s="34"/>
      <c r="U211" s="34"/>
      <c r="V211" s="34"/>
      <c r="W211" s="34"/>
      <c r="X211" s="34"/>
      <c r="Y211" s="34"/>
      <c r="Z211" s="34"/>
    </row>
    <row r="212" spans="2:26" ht="14.25" customHeight="1">
      <c r="B212" s="34"/>
      <c r="C212" s="34"/>
      <c r="D212" s="182"/>
      <c r="E212" s="45"/>
      <c r="F212" s="45"/>
      <c r="G212" s="45"/>
      <c r="H212" s="45"/>
      <c r="I212" s="45"/>
      <c r="J212" s="45"/>
      <c r="K212" s="45"/>
      <c r="L212" s="45"/>
      <c r="M212" s="45"/>
      <c r="N212" s="45"/>
      <c r="O212" s="34"/>
      <c r="P212" s="34"/>
      <c r="Q212" s="34"/>
      <c r="R212" s="34"/>
      <c r="S212" s="34"/>
      <c r="T212" s="34"/>
      <c r="U212" s="34"/>
      <c r="V212" s="34"/>
      <c r="W212" s="34"/>
      <c r="X212" s="34"/>
      <c r="Y212" s="34"/>
      <c r="Z212" s="34"/>
    </row>
    <row r="213" spans="2:26" ht="14.25" customHeight="1">
      <c r="B213" s="34"/>
      <c r="C213" s="34"/>
      <c r="D213" s="182"/>
      <c r="E213" s="45"/>
      <c r="F213" s="45"/>
      <c r="G213" s="45"/>
      <c r="H213" s="45"/>
      <c r="I213" s="45"/>
      <c r="J213" s="45"/>
      <c r="K213" s="45"/>
      <c r="L213" s="45"/>
      <c r="M213" s="45"/>
      <c r="N213" s="45"/>
      <c r="O213" s="34"/>
      <c r="P213" s="34"/>
      <c r="Q213" s="34"/>
      <c r="R213" s="34"/>
      <c r="S213" s="34"/>
      <c r="T213" s="34"/>
      <c r="U213" s="34"/>
      <c r="V213" s="34"/>
      <c r="W213" s="34"/>
      <c r="X213" s="34"/>
      <c r="Y213" s="34"/>
      <c r="Z213" s="34"/>
    </row>
    <row r="214" spans="2:26" ht="14.25" customHeight="1">
      <c r="B214" s="34"/>
      <c r="C214" s="34"/>
      <c r="D214" s="182"/>
      <c r="E214" s="45"/>
      <c r="F214" s="45"/>
      <c r="G214" s="45"/>
      <c r="H214" s="45"/>
      <c r="I214" s="45"/>
      <c r="J214" s="45"/>
      <c r="K214" s="45"/>
      <c r="L214" s="45"/>
      <c r="M214" s="45"/>
      <c r="N214" s="45"/>
      <c r="O214" s="34"/>
      <c r="P214" s="34"/>
      <c r="Q214" s="34"/>
      <c r="R214" s="34"/>
      <c r="S214" s="34"/>
      <c r="T214" s="34"/>
      <c r="U214" s="34"/>
      <c r="V214" s="34"/>
      <c r="W214" s="34"/>
      <c r="X214" s="34"/>
      <c r="Y214" s="34"/>
      <c r="Z214" s="34"/>
    </row>
    <row r="215" spans="2:26" ht="14.25" customHeight="1">
      <c r="B215" s="34"/>
      <c r="C215" s="34"/>
      <c r="D215" s="182"/>
      <c r="E215" s="45"/>
      <c r="F215" s="45"/>
      <c r="G215" s="45"/>
      <c r="H215" s="45"/>
      <c r="I215" s="45"/>
      <c r="J215" s="45"/>
      <c r="K215" s="45"/>
      <c r="L215" s="45"/>
      <c r="M215" s="45"/>
      <c r="N215" s="45"/>
      <c r="O215" s="34"/>
      <c r="P215" s="34"/>
      <c r="Q215" s="34"/>
      <c r="R215" s="34"/>
      <c r="S215" s="34"/>
      <c r="T215" s="34"/>
      <c r="U215" s="34"/>
      <c r="V215" s="34"/>
      <c r="W215" s="34"/>
      <c r="X215" s="34"/>
      <c r="Y215" s="34"/>
      <c r="Z215" s="34"/>
    </row>
    <row r="216" spans="2:26" ht="14.25" customHeight="1">
      <c r="B216" s="34"/>
      <c r="C216" s="34"/>
      <c r="D216" s="182"/>
      <c r="E216" s="45"/>
      <c r="F216" s="45"/>
      <c r="G216" s="45"/>
      <c r="H216" s="45"/>
      <c r="I216" s="45"/>
      <c r="J216" s="45"/>
      <c r="K216" s="45"/>
      <c r="L216" s="45"/>
      <c r="M216" s="45"/>
      <c r="N216" s="45"/>
      <c r="O216" s="34"/>
      <c r="P216" s="34"/>
      <c r="Q216" s="34"/>
      <c r="R216" s="34"/>
      <c r="S216" s="34"/>
      <c r="T216" s="34"/>
      <c r="U216" s="34"/>
      <c r="V216" s="34"/>
      <c r="W216" s="34"/>
      <c r="X216" s="34"/>
      <c r="Y216" s="34"/>
      <c r="Z216" s="34"/>
    </row>
    <row r="217" spans="2:26" ht="14.25" customHeight="1">
      <c r="B217" s="34"/>
      <c r="C217" s="34"/>
      <c r="D217" s="182"/>
      <c r="E217" s="45"/>
      <c r="F217" s="45"/>
      <c r="G217" s="45"/>
      <c r="H217" s="45"/>
      <c r="I217" s="45"/>
      <c r="J217" s="45"/>
      <c r="K217" s="45"/>
      <c r="L217" s="45"/>
      <c r="M217" s="45"/>
      <c r="N217" s="45"/>
      <c r="O217" s="34"/>
      <c r="P217" s="34"/>
      <c r="Q217" s="34"/>
      <c r="R217" s="34"/>
      <c r="S217" s="34"/>
      <c r="T217" s="34"/>
      <c r="U217" s="34"/>
      <c r="V217" s="34"/>
      <c r="W217" s="34"/>
      <c r="X217" s="34"/>
      <c r="Y217" s="34"/>
      <c r="Z217" s="34"/>
    </row>
    <row r="218" spans="2:26" ht="14.25" customHeight="1">
      <c r="B218" s="34"/>
      <c r="C218" s="34"/>
      <c r="D218" s="182"/>
      <c r="E218" s="45"/>
      <c r="F218" s="45"/>
      <c r="G218" s="45"/>
      <c r="H218" s="45"/>
      <c r="I218" s="45"/>
      <c r="J218" s="45"/>
      <c r="K218" s="45"/>
      <c r="L218" s="45"/>
      <c r="M218" s="45"/>
      <c r="N218" s="45"/>
      <c r="O218" s="34"/>
      <c r="P218" s="34"/>
      <c r="Q218" s="34"/>
      <c r="R218" s="34"/>
      <c r="S218" s="34"/>
      <c r="T218" s="34"/>
      <c r="U218" s="34"/>
      <c r="V218" s="34"/>
      <c r="W218" s="34"/>
      <c r="X218" s="34"/>
      <c r="Y218" s="34"/>
      <c r="Z218" s="34"/>
    </row>
    <row r="219" spans="2:26" ht="14.25" customHeight="1">
      <c r="B219" s="34"/>
      <c r="C219" s="34"/>
      <c r="D219" s="182"/>
      <c r="E219" s="45"/>
      <c r="F219" s="45"/>
      <c r="G219" s="45"/>
      <c r="H219" s="45"/>
      <c r="I219" s="45"/>
      <c r="J219" s="45"/>
      <c r="K219" s="45"/>
      <c r="L219" s="45"/>
      <c r="M219" s="45"/>
      <c r="N219" s="45"/>
      <c r="O219" s="34"/>
      <c r="P219" s="34"/>
      <c r="Q219" s="34"/>
      <c r="R219" s="34"/>
      <c r="S219" s="34"/>
      <c r="T219" s="34"/>
      <c r="U219" s="34"/>
      <c r="V219" s="34"/>
      <c r="W219" s="34"/>
      <c r="X219" s="34"/>
      <c r="Y219" s="34"/>
      <c r="Z219" s="34"/>
    </row>
    <row r="220" spans="2:26" ht="14.25" customHeight="1">
      <c r="B220" s="34"/>
      <c r="C220" s="34"/>
      <c r="D220" s="182"/>
      <c r="E220" s="45"/>
      <c r="F220" s="45"/>
      <c r="G220" s="45"/>
      <c r="H220" s="45"/>
      <c r="I220" s="45"/>
      <c r="J220" s="45"/>
      <c r="K220" s="45"/>
      <c r="L220" s="45"/>
      <c r="M220" s="45"/>
      <c r="N220" s="45"/>
      <c r="O220" s="34"/>
      <c r="P220" s="34"/>
      <c r="Q220" s="34"/>
      <c r="R220" s="34"/>
      <c r="S220" s="34"/>
      <c r="T220" s="34"/>
      <c r="U220" s="34"/>
      <c r="V220" s="34"/>
      <c r="W220" s="34"/>
      <c r="X220" s="34"/>
      <c r="Y220" s="34"/>
      <c r="Z220" s="34"/>
    </row>
    <row r="221" spans="2:26" ht="14.25" customHeight="1">
      <c r="B221" s="34"/>
      <c r="C221" s="34"/>
      <c r="D221" s="182"/>
      <c r="E221" s="45"/>
      <c r="F221" s="45"/>
      <c r="G221" s="45"/>
      <c r="H221" s="45"/>
      <c r="I221" s="45"/>
      <c r="J221" s="45"/>
      <c r="K221" s="45"/>
      <c r="L221" s="45"/>
      <c r="M221" s="45"/>
      <c r="N221" s="45"/>
      <c r="O221" s="34"/>
      <c r="P221" s="34"/>
      <c r="Q221" s="34"/>
      <c r="R221" s="34"/>
      <c r="S221" s="34"/>
      <c r="T221" s="34"/>
      <c r="U221" s="34"/>
      <c r="V221" s="34"/>
      <c r="W221" s="34"/>
      <c r="X221" s="34"/>
      <c r="Y221" s="34"/>
      <c r="Z221" s="34"/>
    </row>
    <row r="222" spans="2:26" ht="14.25" customHeight="1">
      <c r="B222" s="34"/>
      <c r="C222" s="34"/>
      <c r="D222" s="182"/>
      <c r="E222" s="45"/>
      <c r="F222" s="45"/>
      <c r="G222" s="45"/>
      <c r="H222" s="45"/>
      <c r="I222" s="45"/>
      <c r="J222" s="45"/>
      <c r="K222" s="45"/>
      <c r="L222" s="45"/>
      <c r="M222" s="45"/>
      <c r="N222" s="45"/>
      <c r="O222" s="34"/>
      <c r="P222" s="34"/>
      <c r="Q222" s="34"/>
      <c r="R222" s="34"/>
      <c r="S222" s="34"/>
      <c r="T222" s="34"/>
      <c r="U222" s="34"/>
      <c r="V222" s="34"/>
      <c r="W222" s="34"/>
      <c r="X222" s="34"/>
      <c r="Y222" s="34"/>
      <c r="Z222" s="34"/>
    </row>
    <row r="223" spans="2:26" ht="14.25" customHeight="1">
      <c r="B223" s="34"/>
      <c r="C223" s="34"/>
      <c r="D223" s="182"/>
      <c r="E223" s="45"/>
      <c r="F223" s="45"/>
      <c r="G223" s="45"/>
      <c r="H223" s="45"/>
      <c r="I223" s="45"/>
      <c r="J223" s="45"/>
      <c r="K223" s="45"/>
      <c r="L223" s="45"/>
      <c r="M223" s="45"/>
      <c r="N223" s="45"/>
      <c r="O223" s="34"/>
      <c r="P223" s="34"/>
      <c r="Q223" s="34"/>
      <c r="R223" s="34"/>
      <c r="S223" s="34"/>
      <c r="T223" s="34"/>
      <c r="U223" s="34"/>
      <c r="V223" s="34"/>
      <c r="W223" s="34"/>
      <c r="X223" s="34"/>
      <c r="Y223" s="34"/>
      <c r="Z223" s="34"/>
    </row>
    <row r="224" spans="2:26" ht="14.25" customHeight="1">
      <c r="B224" s="34"/>
      <c r="C224" s="34"/>
      <c r="D224" s="182"/>
      <c r="E224" s="45"/>
      <c r="F224" s="45"/>
      <c r="G224" s="45"/>
      <c r="H224" s="45"/>
      <c r="I224" s="45"/>
      <c r="J224" s="45"/>
      <c r="K224" s="45"/>
      <c r="L224" s="45"/>
      <c r="M224" s="45"/>
      <c r="N224" s="45"/>
      <c r="O224" s="34"/>
      <c r="P224" s="34"/>
      <c r="Q224" s="34"/>
      <c r="R224" s="34"/>
      <c r="S224" s="34"/>
      <c r="T224" s="34"/>
      <c r="U224" s="34"/>
      <c r="V224" s="34"/>
      <c r="W224" s="34"/>
      <c r="X224" s="34"/>
      <c r="Y224" s="34"/>
      <c r="Z224" s="34"/>
    </row>
    <row r="225" spans="2:26" ht="14.25" customHeight="1">
      <c r="B225" s="34"/>
      <c r="C225" s="34"/>
      <c r="D225" s="182"/>
      <c r="E225" s="45"/>
      <c r="F225" s="45"/>
      <c r="G225" s="45"/>
      <c r="H225" s="45"/>
      <c r="I225" s="45"/>
      <c r="J225" s="45"/>
      <c r="K225" s="45"/>
      <c r="L225" s="45"/>
      <c r="M225" s="45"/>
      <c r="N225" s="45"/>
      <c r="O225" s="34"/>
      <c r="P225" s="34"/>
      <c r="Q225" s="34"/>
      <c r="R225" s="34"/>
      <c r="S225" s="34"/>
      <c r="T225" s="34"/>
      <c r="U225" s="34"/>
      <c r="V225" s="34"/>
      <c r="W225" s="34"/>
      <c r="X225" s="34"/>
      <c r="Y225" s="34"/>
      <c r="Z225" s="34"/>
    </row>
    <row r="226" spans="2:26" ht="14.25" customHeight="1">
      <c r="B226" s="34"/>
      <c r="C226" s="34"/>
      <c r="D226" s="182"/>
      <c r="E226" s="45"/>
      <c r="F226" s="45"/>
      <c r="G226" s="45"/>
      <c r="H226" s="45"/>
      <c r="I226" s="45"/>
      <c r="J226" s="45"/>
      <c r="K226" s="45"/>
      <c r="L226" s="45"/>
      <c r="M226" s="45"/>
      <c r="N226" s="45"/>
      <c r="O226" s="34"/>
      <c r="P226" s="34"/>
      <c r="Q226" s="34"/>
      <c r="R226" s="34"/>
      <c r="S226" s="34"/>
      <c r="T226" s="34"/>
      <c r="U226" s="34"/>
      <c r="V226" s="34"/>
      <c r="W226" s="34"/>
      <c r="X226" s="34"/>
      <c r="Y226" s="34"/>
      <c r="Z226" s="34"/>
    </row>
    <row r="227" spans="2:26" ht="14.25" customHeight="1">
      <c r="B227" s="34"/>
      <c r="C227" s="34"/>
      <c r="D227" s="182"/>
      <c r="E227" s="45"/>
      <c r="F227" s="45"/>
      <c r="G227" s="45"/>
      <c r="H227" s="45"/>
      <c r="I227" s="45"/>
      <c r="J227" s="45"/>
      <c r="K227" s="45"/>
      <c r="L227" s="45"/>
      <c r="M227" s="45"/>
      <c r="N227" s="45"/>
      <c r="O227" s="34"/>
      <c r="P227" s="34"/>
      <c r="Q227" s="34"/>
      <c r="R227" s="34"/>
      <c r="S227" s="34"/>
      <c r="T227" s="34"/>
      <c r="U227" s="34"/>
      <c r="V227" s="34"/>
      <c r="W227" s="34"/>
      <c r="X227" s="34"/>
      <c r="Y227" s="34"/>
      <c r="Z227" s="34"/>
    </row>
    <row r="228" spans="2:26" ht="14.25" customHeight="1">
      <c r="B228" s="34"/>
      <c r="C228" s="34"/>
      <c r="D228" s="182"/>
      <c r="E228" s="45"/>
      <c r="F228" s="45"/>
      <c r="G228" s="45"/>
      <c r="H228" s="45"/>
      <c r="I228" s="45"/>
      <c r="J228" s="45"/>
      <c r="K228" s="45"/>
      <c r="L228" s="45"/>
      <c r="M228" s="45"/>
      <c r="N228" s="45"/>
      <c r="O228" s="34"/>
      <c r="P228" s="34"/>
      <c r="Q228" s="34"/>
      <c r="R228" s="34"/>
      <c r="S228" s="34"/>
      <c r="T228" s="34"/>
      <c r="U228" s="34"/>
      <c r="V228" s="34"/>
      <c r="W228" s="34"/>
      <c r="X228" s="34"/>
      <c r="Y228" s="34"/>
      <c r="Z228" s="34"/>
    </row>
    <row r="229" spans="2:26" ht="14.25" customHeight="1">
      <c r="B229" s="34"/>
      <c r="C229" s="34"/>
      <c r="D229" s="182"/>
      <c r="E229" s="45"/>
      <c r="F229" s="45"/>
      <c r="G229" s="45"/>
      <c r="H229" s="45"/>
      <c r="I229" s="45"/>
      <c r="J229" s="45"/>
      <c r="K229" s="45"/>
      <c r="L229" s="45"/>
      <c r="M229" s="45"/>
      <c r="N229" s="45"/>
      <c r="O229" s="34"/>
      <c r="P229" s="34"/>
      <c r="Q229" s="34"/>
      <c r="R229" s="34"/>
      <c r="S229" s="34"/>
      <c r="T229" s="34"/>
      <c r="U229" s="34"/>
      <c r="V229" s="34"/>
      <c r="W229" s="34"/>
      <c r="X229" s="34"/>
      <c r="Y229" s="34"/>
      <c r="Z229" s="34"/>
    </row>
    <row r="230" spans="2:26" ht="14.25" customHeight="1">
      <c r="B230" s="34"/>
      <c r="C230" s="34"/>
      <c r="D230" s="182"/>
      <c r="E230" s="45"/>
      <c r="F230" s="45"/>
      <c r="G230" s="45"/>
      <c r="H230" s="45"/>
      <c r="I230" s="45"/>
      <c r="J230" s="45"/>
      <c r="K230" s="45"/>
      <c r="L230" s="45"/>
      <c r="M230" s="45"/>
      <c r="N230" s="45"/>
      <c r="O230" s="34"/>
      <c r="P230" s="34"/>
      <c r="Q230" s="34"/>
      <c r="R230" s="34"/>
      <c r="S230" s="34"/>
      <c r="T230" s="34"/>
      <c r="U230" s="34"/>
      <c r="V230" s="34"/>
      <c r="W230" s="34"/>
      <c r="X230" s="34"/>
      <c r="Y230" s="34"/>
      <c r="Z230" s="34"/>
    </row>
    <row r="231" spans="2:26" ht="14.25" customHeight="1">
      <c r="B231" s="34"/>
      <c r="C231" s="34"/>
      <c r="D231" s="182"/>
      <c r="E231" s="45"/>
      <c r="F231" s="45"/>
      <c r="G231" s="45"/>
      <c r="H231" s="45"/>
      <c r="I231" s="45"/>
      <c r="J231" s="45"/>
      <c r="K231" s="45"/>
      <c r="L231" s="45"/>
      <c r="M231" s="45"/>
      <c r="N231" s="45"/>
      <c r="O231" s="34"/>
      <c r="P231" s="34"/>
      <c r="Q231" s="34"/>
      <c r="R231" s="34"/>
      <c r="S231" s="34"/>
      <c r="T231" s="34"/>
      <c r="U231" s="34"/>
      <c r="V231" s="34"/>
      <c r="W231" s="34"/>
      <c r="X231" s="34"/>
      <c r="Y231" s="34"/>
      <c r="Z231" s="34"/>
    </row>
    <row r="232" spans="2:26" ht="14.25" customHeight="1">
      <c r="B232" s="34"/>
      <c r="C232" s="34"/>
      <c r="D232" s="182"/>
      <c r="E232" s="45"/>
      <c r="F232" s="45"/>
      <c r="G232" s="45"/>
      <c r="H232" s="45"/>
      <c r="I232" s="45"/>
      <c r="J232" s="45"/>
      <c r="K232" s="45"/>
      <c r="L232" s="45"/>
      <c r="M232" s="45"/>
      <c r="N232" s="45"/>
      <c r="O232" s="34"/>
      <c r="P232" s="34"/>
      <c r="Q232" s="34"/>
      <c r="R232" s="34"/>
      <c r="S232" s="34"/>
      <c r="T232" s="34"/>
      <c r="U232" s="34"/>
      <c r="V232" s="34"/>
      <c r="W232" s="34"/>
      <c r="X232" s="34"/>
      <c r="Y232" s="34"/>
      <c r="Z232" s="34"/>
    </row>
    <row r="233" spans="2:26" ht="14.25" customHeight="1">
      <c r="B233" s="34"/>
      <c r="C233" s="34"/>
      <c r="D233" s="182"/>
      <c r="E233" s="45"/>
      <c r="F233" s="45"/>
      <c r="G233" s="45"/>
      <c r="H233" s="45"/>
      <c r="I233" s="45"/>
      <c r="J233" s="45"/>
      <c r="K233" s="45"/>
      <c r="L233" s="45"/>
      <c r="M233" s="45"/>
      <c r="N233" s="45"/>
      <c r="O233" s="34"/>
      <c r="P233" s="34"/>
      <c r="Q233" s="34"/>
      <c r="R233" s="34"/>
      <c r="S233" s="34"/>
      <c r="T233" s="34"/>
      <c r="U233" s="34"/>
      <c r="V233" s="34"/>
      <c r="W233" s="34"/>
      <c r="X233" s="34"/>
      <c r="Y233" s="34"/>
      <c r="Z233" s="34"/>
    </row>
    <row r="234" spans="2:26" ht="14.25" customHeight="1">
      <c r="B234" s="34"/>
      <c r="C234" s="34"/>
      <c r="D234" s="182"/>
      <c r="E234" s="45"/>
      <c r="F234" s="45"/>
      <c r="G234" s="45"/>
      <c r="H234" s="45"/>
      <c r="I234" s="45"/>
      <c r="J234" s="45"/>
      <c r="K234" s="45"/>
      <c r="L234" s="45"/>
      <c r="M234" s="45"/>
      <c r="N234" s="45"/>
      <c r="O234" s="34"/>
      <c r="P234" s="34"/>
      <c r="Q234" s="34"/>
      <c r="R234" s="34"/>
      <c r="S234" s="34"/>
      <c r="T234" s="34"/>
      <c r="U234" s="34"/>
      <c r="V234" s="34"/>
      <c r="W234" s="34"/>
      <c r="X234" s="34"/>
      <c r="Y234" s="34"/>
      <c r="Z234" s="34"/>
    </row>
    <row r="235" spans="2:26" ht="14.25" customHeight="1">
      <c r="B235" s="34"/>
      <c r="C235" s="34"/>
      <c r="D235" s="182"/>
      <c r="E235" s="45"/>
      <c r="F235" s="45"/>
      <c r="G235" s="45"/>
      <c r="H235" s="45"/>
      <c r="I235" s="45"/>
      <c r="J235" s="45"/>
      <c r="K235" s="45"/>
      <c r="L235" s="45"/>
      <c r="M235" s="45"/>
      <c r="N235" s="45"/>
      <c r="O235" s="34"/>
      <c r="P235" s="34"/>
      <c r="Q235" s="34"/>
      <c r="R235" s="34"/>
      <c r="S235" s="34"/>
      <c r="T235" s="34"/>
      <c r="U235" s="34"/>
      <c r="V235" s="34"/>
      <c r="W235" s="34"/>
      <c r="X235" s="34"/>
      <c r="Y235" s="34"/>
      <c r="Z235" s="34"/>
    </row>
    <row r="236" spans="2:26" ht="14.25" customHeight="1">
      <c r="B236" s="34"/>
      <c r="C236" s="34"/>
      <c r="D236" s="182"/>
      <c r="E236" s="45"/>
      <c r="F236" s="45"/>
      <c r="G236" s="45"/>
      <c r="H236" s="45"/>
      <c r="I236" s="45"/>
      <c r="J236" s="45"/>
      <c r="K236" s="45"/>
      <c r="L236" s="45"/>
      <c r="M236" s="45"/>
      <c r="N236" s="45"/>
      <c r="O236" s="34"/>
      <c r="P236" s="34"/>
      <c r="Q236" s="34"/>
      <c r="R236" s="34"/>
      <c r="S236" s="34"/>
      <c r="T236" s="34"/>
      <c r="U236" s="34"/>
      <c r="V236" s="34"/>
      <c r="W236" s="34"/>
      <c r="X236" s="34"/>
      <c r="Y236" s="34"/>
      <c r="Z236" s="34"/>
    </row>
    <row r="237" spans="2:26" ht="14.25" customHeight="1">
      <c r="B237" s="34"/>
      <c r="C237" s="34"/>
      <c r="D237" s="182"/>
      <c r="E237" s="45"/>
      <c r="F237" s="45"/>
      <c r="G237" s="45"/>
      <c r="H237" s="45"/>
      <c r="I237" s="45"/>
      <c r="J237" s="45"/>
      <c r="K237" s="45"/>
      <c r="L237" s="45"/>
      <c r="M237" s="45"/>
      <c r="N237" s="45"/>
      <c r="O237" s="34"/>
      <c r="P237" s="34"/>
      <c r="Q237" s="34"/>
      <c r="R237" s="34"/>
      <c r="S237" s="34"/>
      <c r="T237" s="34"/>
      <c r="U237" s="34"/>
      <c r="V237" s="34"/>
      <c r="W237" s="34"/>
      <c r="X237" s="34"/>
      <c r="Y237" s="34"/>
      <c r="Z237" s="34"/>
    </row>
    <row r="238" spans="2:26" ht="14.25" customHeight="1">
      <c r="B238" s="34"/>
      <c r="C238" s="34"/>
      <c r="D238" s="182"/>
      <c r="E238" s="45"/>
      <c r="F238" s="45"/>
      <c r="G238" s="45"/>
      <c r="H238" s="45"/>
      <c r="I238" s="45"/>
      <c r="J238" s="45"/>
      <c r="K238" s="45"/>
      <c r="L238" s="45"/>
      <c r="M238" s="45"/>
      <c r="N238" s="45"/>
      <c r="O238" s="34"/>
      <c r="P238" s="34"/>
      <c r="Q238" s="34"/>
      <c r="R238" s="34"/>
      <c r="S238" s="34"/>
      <c r="T238" s="34"/>
      <c r="U238" s="34"/>
      <c r="V238" s="34"/>
      <c r="W238" s="34"/>
      <c r="X238" s="34"/>
      <c r="Y238" s="34"/>
      <c r="Z238" s="34"/>
    </row>
    <row r="239" spans="2:26" ht="14.25" customHeight="1">
      <c r="B239" s="34"/>
      <c r="C239" s="34"/>
      <c r="D239" s="182"/>
      <c r="E239" s="45"/>
      <c r="F239" s="45"/>
      <c r="G239" s="45"/>
      <c r="H239" s="45"/>
      <c r="I239" s="45"/>
      <c r="J239" s="45"/>
      <c r="K239" s="45"/>
      <c r="L239" s="45"/>
      <c r="M239" s="45"/>
      <c r="N239" s="45"/>
      <c r="O239" s="34"/>
      <c r="P239" s="34"/>
      <c r="Q239" s="34"/>
      <c r="R239" s="34"/>
      <c r="S239" s="34"/>
      <c r="T239" s="34"/>
      <c r="U239" s="34"/>
      <c r="V239" s="34"/>
      <c r="W239" s="34"/>
      <c r="X239" s="34"/>
      <c r="Y239" s="34"/>
      <c r="Z239" s="34"/>
    </row>
    <row r="240" spans="2:26" ht="14.25" customHeight="1">
      <c r="B240" s="34"/>
      <c r="C240" s="34"/>
      <c r="D240" s="182"/>
      <c r="E240" s="45"/>
      <c r="F240" s="45"/>
      <c r="G240" s="45"/>
      <c r="H240" s="45"/>
      <c r="I240" s="45"/>
      <c r="J240" s="45"/>
      <c r="K240" s="45"/>
      <c r="L240" s="45"/>
      <c r="M240" s="45"/>
      <c r="N240" s="45"/>
      <c r="O240" s="34"/>
      <c r="P240" s="34"/>
      <c r="Q240" s="34"/>
      <c r="R240" s="34"/>
      <c r="S240" s="34"/>
      <c r="T240" s="34"/>
      <c r="U240" s="34"/>
      <c r="V240" s="34"/>
      <c r="W240" s="34"/>
      <c r="X240" s="34"/>
      <c r="Y240" s="34"/>
      <c r="Z240" s="34"/>
    </row>
    <row r="241" spans="2:26" ht="14.25" customHeight="1">
      <c r="B241" s="34"/>
      <c r="C241" s="34"/>
      <c r="D241" s="182"/>
      <c r="E241" s="45"/>
      <c r="F241" s="45"/>
      <c r="G241" s="45"/>
      <c r="H241" s="45"/>
      <c r="I241" s="45"/>
      <c r="J241" s="45"/>
      <c r="K241" s="45"/>
      <c r="L241" s="45"/>
      <c r="M241" s="45"/>
      <c r="N241" s="45"/>
      <c r="O241" s="34"/>
      <c r="P241" s="34"/>
      <c r="Q241" s="34"/>
      <c r="R241" s="34"/>
      <c r="S241" s="34"/>
      <c r="T241" s="34"/>
      <c r="U241" s="34"/>
      <c r="V241" s="34"/>
      <c r="W241" s="34"/>
      <c r="X241" s="34"/>
      <c r="Y241" s="34"/>
      <c r="Z241" s="34"/>
    </row>
    <row r="242" spans="2:26" ht="14.25" customHeight="1">
      <c r="B242" s="34"/>
      <c r="C242" s="34"/>
      <c r="D242" s="182"/>
      <c r="E242" s="45"/>
      <c r="F242" s="45"/>
      <c r="G242" s="45"/>
      <c r="H242" s="45"/>
      <c r="I242" s="45"/>
      <c r="J242" s="45"/>
      <c r="K242" s="45"/>
      <c r="L242" s="45"/>
      <c r="M242" s="45"/>
      <c r="N242" s="45"/>
      <c r="O242" s="34"/>
      <c r="P242" s="34"/>
      <c r="Q242" s="34"/>
      <c r="R242" s="34"/>
      <c r="S242" s="34"/>
      <c r="T242" s="34"/>
      <c r="U242" s="34"/>
      <c r="V242" s="34"/>
      <c r="W242" s="34"/>
      <c r="X242" s="34"/>
      <c r="Y242" s="34"/>
      <c r="Z242" s="34"/>
    </row>
    <row r="243" spans="2:26" ht="14.25" customHeight="1">
      <c r="B243" s="34"/>
      <c r="C243" s="34"/>
      <c r="D243" s="182"/>
      <c r="E243" s="45"/>
      <c r="F243" s="45"/>
      <c r="G243" s="45"/>
      <c r="H243" s="45"/>
      <c r="I243" s="45"/>
      <c r="J243" s="45"/>
      <c r="K243" s="45"/>
      <c r="L243" s="45"/>
      <c r="M243" s="45"/>
      <c r="N243" s="45"/>
      <c r="O243" s="34"/>
      <c r="P243" s="34"/>
      <c r="Q243" s="34"/>
      <c r="R243" s="34"/>
      <c r="S243" s="34"/>
      <c r="T243" s="34"/>
      <c r="U243" s="34"/>
      <c r="V243" s="34"/>
      <c r="W243" s="34"/>
      <c r="X243" s="34"/>
      <c r="Y243" s="34"/>
      <c r="Z243" s="34"/>
    </row>
    <row r="244" spans="2:26" ht="14.25" customHeight="1">
      <c r="B244" s="34"/>
      <c r="C244" s="34"/>
      <c r="D244" s="182"/>
      <c r="E244" s="45"/>
      <c r="F244" s="45"/>
      <c r="G244" s="45"/>
      <c r="H244" s="45"/>
      <c r="I244" s="45"/>
      <c r="J244" s="45"/>
      <c r="K244" s="45"/>
      <c r="L244" s="45"/>
      <c r="M244" s="45"/>
      <c r="N244" s="45"/>
      <c r="O244" s="34"/>
      <c r="P244" s="34"/>
      <c r="Q244" s="34"/>
      <c r="R244" s="34"/>
      <c r="S244" s="34"/>
      <c r="T244" s="34"/>
      <c r="U244" s="34"/>
      <c r="V244" s="34"/>
      <c r="W244" s="34"/>
      <c r="X244" s="34"/>
      <c r="Y244" s="34"/>
      <c r="Z244" s="34"/>
    </row>
    <row r="245" spans="2:26" ht="14.25" customHeight="1">
      <c r="B245" s="34"/>
      <c r="C245" s="34"/>
      <c r="D245" s="182"/>
      <c r="E245" s="45"/>
      <c r="F245" s="45"/>
      <c r="G245" s="45"/>
      <c r="H245" s="45"/>
      <c r="I245" s="45"/>
      <c r="J245" s="45"/>
      <c r="K245" s="45"/>
      <c r="L245" s="45"/>
      <c r="M245" s="45"/>
      <c r="N245" s="45"/>
      <c r="O245" s="34"/>
      <c r="P245" s="34"/>
      <c r="Q245" s="34"/>
      <c r="R245" s="34"/>
      <c r="S245" s="34"/>
      <c r="T245" s="34"/>
      <c r="U245" s="34"/>
      <c r="V245" s="34"/>
      <c r="W245" s="34"/>
      <c r="X245" s="34"/>
      <c r="Y245" s="34"/>
      <c r="Z245" s="34"/>
    </row>
    <row r="246" spans="2:26" ht="14.25" customHeight="1">
      <c r="B246" s="34"/>
      <c r="C246" s="34"/>
      <c r="D246" s="182"/>
      <c r="E246" s="45"/>
      <c r="F246" s="45"/>
      <c r="G246" s="45"/>
      <c r="H246" s="45"/>
      <c r="I246" s="45"/>
      <c r="J246" s="45"/>
      <c r="K246" s="45"/>
      <c r="L246" s="45"/>
      <c r="M246" s="45"/>
      <c r="N246" s="45"/>
      <c r="O246" s="34"/>
      <c r="P246" s="34"/>
      <c r="Q246" s="34"/>
      <c r="R246" s="34"/>
      <c r="S246" s="34"/>
      <c r="T246" s="34"/>
      <c r="U246" s="34"/>
      <c r="V246" s="34"/>
      <c r="W246" s="34"/>
      <c r="X246" s="34"/>
      <c r="Y246" s="34"/>
      <c r="Z246" s="34"/>
    </row>
    <row r="247" spans="2:26" ht="14.25" customHeight="1">
      <c r="B247" s="34"/>
      <c r="C247" s="34"/>
      <c r="D247" s="182"/>
      <c r="E247" s="45"/>
      <c r="F247" s="45"/>
      <c r="G247" s="45"/>
      <c r="H247" s="45"/>
      <c r="I247" s="45"/>
      <c r="J247" s="45"/>
      <c r="K247" s="45"/>
      <c r="L247" s="45"/>
      <c r="M247" s="45"/>
      <c r="N247" s="45"/>
      <c r="O247" s="34"/>
      <c r="P247" s="34"/>
      <c r="Q247" s="34"/>
      <c r="R247" s="34"/>
      <c r="S247" s="34"/>
      <c r="T247" s="34"/>
      <c r="U247" s="34"/>
      <c r="V247" s="34"/>
      <c r="W247" s="34"/>
      <c r="X247" s="34"/>
      <c r="Y247" s="34"/>
      <c r="Z247" s="34"/>
    </row>
    <row r="248" spans="2:26" ht="14.25" customHeight="1">
      <c r="B248" s="34"/>
      <c r="C248" s="34"/>
      <c r="D248" s="182"/>
      <c r="E248" s="45"/>
      <c r="F248" s="45"/>
      <c r="G248" s="45"/>
      <c r="H248" s="45"/>
      <c r="I248" s="45"/>
      <c r="J248" s="45"/>
      <c r="K248" s="45"/>
      <c r="L248" s="45"/>
      <c r="M248" s="45"/>
      <c r="N248" s="45"/>
      <c r="O248" s="34"/>
      <c r="P248" s="34"/>
      <c r="Q248" s="34"/>
      <c r="R248" s="34"/>
      <c r="S248" s="34"/>
      <c r="T248" s="34"/>
      <c r="U248" s="34"/>
      <c r="V248" s="34"/>
      <c r="W248" s="34"/>
      <c r="X248" s="34"/>
      <c r="Y248" s="34"/>
      <c r="Z248" s="34"/>
    </row>
    <row r="249" spans="2:26" ht="14.25" customHeight="1">
      <c r="B249" s="34"/>
      <c r="C249" s="34"/>
      <c r="D249" s="182"/>
      <c r="E249" s="45"/>
      <c r="F249" s="45"/>
      <c r="G249" s="45"/>
      <c r="H249" s="45"/>
      <c r="I249" s="45"/>
      <c r="J249" s="45"/>
      <c r="K249" s="45"/>
      <c r="L249" s="45"/>
      <c r="M249" s="45"/>
      <c r="N249" s="45"/>
      <c r="O249" s="34"/>
      <c r="P249" s="34"/>
      <c r="Q249" s="34"/>
      <c r="R249" s="34"/>
      <c r="S249" s="34"/>
      <c r="T249" s="34"/>
      <c r="U249" s="34"/>
      <c r="V249" s="34"/>
      <c r="W249" s="34"/>
      <c r="X249" s="34"/>
      <c r="Y249" s="34"/>
      <c r="Z249" s="34"/>
    </row>
    <row r="250" spans="2:26" ht="14.25" customHeight="1">
      <c r="B250" s="34"/>
      <c r="C250" s="34"/>
      <c r="D250" s="182"/>
      <c r="E250" s="45"/>
      <c r="F250" s="45"/>
      <c r="G250" s="45"/>
      <c r="H250" s="45"/>
      <c r="I250" s="45"/>
      <c r="J250" s="45"/>
      <c r="K250" s="45"/>
      <c r="L250" s="45"/>
      <c r="M250" s="45"/>
      <c r="N250" s="45"/>
      <c r="O250" s="34"/>
      <c r="P250" s="34"/>
      <c r="Q250" s="34"/>
      <c r="R250" s="34"/>
      <c r="S250" s="34"/>
      <c r="T250" s="34"/>
      <c r="U250" s="34"/>
      <c r="V250" s="34"/>
      <c r="W250" s="34"/>
      <c r="X250" s="34"/>
      <c r="Y250" s="34"/>
      <c r="Z250" s="34"/>
    </row>
    <row r="251" spans="2:26" ht="14.25" customHeight="1">
      <c r="B251" s="34"/>
      <c r="C251" s="34"/>
      <c r="D251" s="182"/>
      <c r="E251" s="45"/>
      <c r="F251" s="45"/>
      <c r="G251" s="45"/>
      <c r="H251" s="45"/>
      <c r="I251" s="45"/>
      <c r="J251" s="45"/>
      <c r="K251" s="45"/>
      <c r="L251" s="45"/>
      <c r="M251" s="45"/>
      <c r="N251" s="45"/>
      <c r="O251" s="34"/>
      <c r="P251" s="34"/>
      <c r="Q251" s="34"/>
      <c r="R251" s="34"/>
      <c r="S251" s="34"/>
      <c r="T251" s="34"/>
      <c r="U251" s="34"/>
      <c r="V251" s="34"/>
      <c r="W251" s="34"/>
      <c r="X251" s="34"/>
      <c r="Y251" s="34"/>
      <c r="Z251" s="34"/>
    </row>
    <row r="252" spans="2:26" ht="14.25" customHeight="1">
      <c r="B252" s="34"/>
      <c r="C252" s="34"/>
      <c r="D252" s="182"/>
      <c r="E252" s="45"/>
      <c r="F252" s="45"/>
      <c r="G252" s="45"/>
      <c r="H252" s="45"/>
      <c r="I252" s="45"/>
      <c r="J252" s="45"/>
      <c r="K252" s="45"/>
      <c r="L252" s="45"/>
      <c r="M252" s="45"/>
      <c r="N252" s="45"/>
      <c r="O252" s="34"/>
      <c r="P252" s="34"/>
      <c r="Q252" s="34"/>
      <c r="R252" s="34"/>
      <c r="S252" s="34"/>
      <c r="T252" s="34"/>
      <c r="U252" s="34"/>
      <c r="V252" s="34"/>
      <c r="W252" s="34"/>
      <c r="X252" s="34"/>
      <c r="Y252" s="34"/>
      <c r="Z252" s="34"/>
    </row>
    <row r="253" spans="2:26" ht="14.25" customHeight="1">
      <c r="B253" s="34"/>
      <c r="C253" s="34"/>
      <c r="D253" s="182"/>
      <c r="E253" s="45"/>
      <c r="F253" s="45"/>
      <c r="G253" s="45"/>
      <c r="H253" s="45"/>
      <c r="I253" s="45"/>
      <c r="J253" s="45"/>
      <c r="K253" s="45"/>
      <c r="L253" s="45"/>
      <c r="M253" s="45"/>
      <c r="N253" s="45"/>
      <c r="O253" s="34"/>
      <c r="P253" s="34"/>
      <c r="Q253" s="34"/>
      <c r="R253" s="34"/>
      <c r="S253" s="34"/>
      <c r="T253" s="34"/>
      <c r="U253" s="34"/>
      <c r="V253" s="34"/>
      <c r="W253" s="34"/>
      <c r="X253" s="34"/>
      <c r="Y253" s="34"/>
      <c r="Z253" s="34"/>
    </row>
    <row r="254" spans="2:26" ht="14.25" customHeight="1">
      <c r="B254" s="34"/>
      <c r="C254" s="34"/>
      <c r="D254" s="182"/>
      <c r="E254" s="45"/>
      <c r="F254" s="45"/>
      <c r="G254" s="45"/>
      <c r="H254" s="45"/>
      <c r="I254" s="45"/>
      <c r="J254" s="45"/>
      <c r="K254" s="45"/>
      <c r="L254" s="45"/>
      <c r="M254" s="45"/>
      <c r="N254" s="45"/>
      <c r="O254" s="34"/>
      <c r="P254" s="34"/>
      <c r="Q254" s="34"/>
      <c r="R254" s="34"/>
      <c r="S254" s="34"/>
      <c r="T254" s="34"/>
      <c r="U254" s="34"/>
      <c r="V254" s="34"/>
      <c r="W254" s="34"/>
      <c r="X254" s="34"/>
      <c r="Y254" s="34"/>
      <c r="Z254" s="34"/>
    </row>
    <row r="255" spans="2:26" ht="14.25" customHeight="1">
      <c r="B255" s="34"/>
      <c r="C255" s="34"/>
      <c r="D255" s="182"/>
      <c r="E255" s="45"/>
      <c r="F255" s="45"/>
      <c r="G255" s="45"/>
      <c r="H255" s="45"/>
      <c r="I255" s="45"/>
      <c r="J255" s="45"/>
      <c r="K255" s="45"/>
      <c r="L255" s="45"/>
      <c r="M255" s="45"/>
      <c r="N255" s="45"/>
      <c r="O255" s="34"/>
      <c r="P255" s="34"/>
      <c r="Q255" s="34"/>
      <c r="R255" s="34"/>
      <c r="S255" s="34"/>
      <c r="T255" s="34"/>
      <c r="U255" s="34"/>
      <c r="V255" s="34"/>
      <c r="W255" s="34"/>
      <c r="X255" s="34"/>
      <c r="Y255" s="34"/>
      <c r="Z255" s="34"/>
    </row>
    <row r="256" spans="2:26" ht="14.25" customHeight="1">
      <c r="B256" s="34"/>
      <c r="C256" s="34"/>
      <c r="D256" s="182"/>
      <c r="E256" s="45"/>
      <c r="F256" s="45"/>
      <c r="G256" s="45"/>
      <c r="H256" s="45"/>
      <c r="I256" s="45"/>
      <c r="J256" s="45"/>
      <c r="K256" s="45"/>
      <c r="L256" s="45"/>
      <c r="M256" s="45"/>
      <c r="N256" s="45"/>
      <c r="O256" s="34"/>
      <c r="P256" s="34"/>
      <c r="Q256" s="34"/>
      <c r="R256" s="34"/>
      <c r="S256" s="34"/>
      <c r="T256" s="34"/>
      <c r="U256" s="34"/>
      <c r="V256" s="34"/>
      <c r="W256" s="34"/>
      <c r="X256" s="34"/>
      <c r="Y256" s="34"/>
      <c r="Z256" s="34"/>
    </row>
    <row r="257" spans="2:26" ht="14.25" customHeight="1">
      <c r="B257" s="34"/>
      <c r="C257" s="34"/>
      <c r="D257" s="182"/>
      <c r="E257" s="45"/>
      <c r="F257" s="45"/>
      <c r="G257" s="45"/>
      <c r="H257" s="45"/>
      <c r="I257" s="45"/>
      <c r="J257" s="45"/>
      <c r="K257" s="45"/>
      <c r="L257" s="45"/>
      <c r="M257" s="45"/>
      <c r="N257" s="45"/>
      <c r="O257" s="34"/>
      <c r="P257" s="34"/>
      <c r="Q257" s="34"/>
      <c r="R257" s="34"/>
      <c r="S257" s="34"/>
      <c r="T257" s="34"/>
      <c r="U257" s="34"/>
      <c r="V257" s="34"/>
      <c r="W257" s="34"/>
      <c r="X257" s="34"/>
      <c r="Y257" s="34"/>
      <c r="Z257" s="34"/>
    </row>
    <row r="258" spans="2:26" ht="14.25" customHeight="1">
      <c r="B258" s="34"/>
      <c r="C258" s="34"/>
      <c r="D258" s="182"/>
      <c r="E258" s="45"/>
      <c r="F258" s="45"/>
      <c r="G258" s="45"/>
      <c r="H258" s="45"/>
      <c r="I258" s="45"/>
      <c r="J258" s="45"/>
      <c r="K258" s="45"/>
      <c r="L258" s="45"/>
      <c r="M258" s="45"/>
      <c r="N258" s="45"/>
      <c r="O258" s="34"/>
      <c r="P258" s="34"/>
      <c r="Q258" s="34"/>
      <c r="R258" s="34"/>
      <c r="S258" s="34"/>
      <c r="T258" s="34"/>
      <c r="U258" s="34"/>
      <c r="V258" s="34"/>
      <c r="W258" s="34"/>
      <c r="X258" s="34"/>
      <c r="Y258" s="34"/>
      <c r="Z258" s="34"/>
    </row>
    <row r="259" spans="2:26" ht="14.25" customHeight="1">
      <c r="B259" s="34"/>
      <c r="C259" s="34"/>
      <c r="D259" s="182"/>
      <c r="E259" s="45"/>
      <c r="F259" s="45"/>
      <c r="G259" s="45"/>
      <c r="H259" s="45"/>
      <c r="I259" s="45"/>
      <c r="J259" s="45"/>
      <c r="K259" s="45"/>
      <c r="L259" s="45"/>
      <c r="M259" s="45"/>
      <c r="N259" s="45"/>
      <c r="O259" s="34"/>
      <c r="P259" s="34"/>
      <c r="Q259" s="34"/>
      <c r="R259" s="34"/>
      <c r="S259" s="34"/>
      <c r="T259" s="34"/>
      <c r="U259" s="34"/>
      <c r="V259" s="34"/>
      <c r="W259" s="34"/>
      <c r="X259" s="34"/>
      <c r="Y259" s="34"/>
      <c r="Z259" s="34"/>
    </row>
    <row r="260" spans="2:26" ht="14.25" customHeight="1">
      <c r="B260" s="34"/>
      <c r="C260" s="34"/>
      <c r="D260" s="182"/>
      <c r="E260" s="45"/>
      <c r="F260" s="45"/>
      <c r="G260" s="45"/>
      <c r="H260" s="45"/>
      <c r="I260" s="45"/>
      <c r="J260" s="45"/>
      <c r="K260" s="45"/>
      <c r="L260" s="45"/>
      <c r="M260" s="45"/>
      <c r="N260" s="45"/>
      <c r="O260" s="34"/>
      <c r="P260" s="34"/>
      <c r="Q260" s="34"/>
      <c r="R260" s="34"/>
      <c r="S260" s="34"/>
      <c r="T260" s="34"/>
      <c r="U260" s="34"/>
      <c r="V260" s="34"/>
      <c r="W260" s="34"/>
      <c r="X260" s="34"/>
      <c r="Y260" s="34"/>
      <c r="Z260" s="34"/>
    </row>
    <row r="261" spans="2:26" ht="14.25" customHeight="1">
      <c r="B261" s="34"/>
      <c r="C261" s="34"/>
      <c r="D261" s="182"/>
      <c r="E261" s="45"/>
      <c r="F261" s="45"/>
      <c r="G261" s="45"/>
      <c r="H261" s="45"/>
      <c r="I261" s="45"/>
      <c r="J261" s="45"/>
      <c r="K261" s="45"/>
      <c r="L261" s="45"/>
      <c r="M261" s="45"/>
      <c r="N261" s="45"/>
      <c r="O261" s="34"/>
      <c r="P261" s="34"/>
      <c r="Q261" s="34"/>
      <c r="R261" s="34"/>
      <c r="S261" s="34"/>
      <c r="T261" s="34"/>
      <c r="U261" s="34"/>
      <c r="V261" s="34"/>
      <c r="W261" s="34"/>
      <c r="X261" s="34"/>
      <c r="Y261" s="34"/>
      <c r="Z261" s="34"/>
    </row>
    <row r="262" spans="2:26" ht="14.25" customHeight="1">
      <c r="B262" s="34"/>
      <c r="C262" s="34"/>
      <c r="D262" s="182"/>
      <c r="E262" s="45"/>
      <c r="F262" s="45"/>
      <c r="G262" s="45"/>
      <c r="H262" s="45"/>
      <c r="I262" s="45"/>
      <c r="J262" s="45"/>
      <c r="K262" s="45"/>
      <c r="L262" s="45"/>
      <c r="M262" s="45"/>
      <c r="N262" s="45"/>
      <c r="O262" s="34"/>
      <c r="P262" s="34"/>
      <c r="Q262" s="34"/>
      <c r="R262" s="34"/>
      <c r="S262" s="34"/>
      <c r="T262" s="34"/>
      <c r="U262" s="34"/>
      <c r="V262" s="34"/>
      <c r="W262" s="34"/>
      <c r="X262" s="34"/>
      <c r="Y262" s="34"/>
      <c r="Z262" s="34"/>
    </row>
    <row r="263" spans="2:26" ht="14.25" customHeight="1">
      <c r="B263" s="34"/>
      <c r="C263" s="34"/>
      <c r="D263" s="182"/>
      <c r="E263" s="45"/>
      <c r="F263" s="45"/>
      <c r="G263" s="45"/>
      <c r="H263" s="45"/>
      <c r="I263" s="45"/>
      <c r="J263" s="45"/>
      <c r="K263" s="45"/>
      <c r="L263" s="45"/>
      <c r="M263" s="45"/>
      <c r="N263" s="45"/>
      <c r="O263" s="34"/>
      <c r="P263" s="34"/>
      <c r="Q263" s="34"/>
      <c r="R263" s="34"/>
      <c r="S263" s="34"/>
      <c r="T263" s="34"/>
      <c r="U263" s="34"/>
      <c r="V263" s="34"/>
      <c r="W263" s="34"/>
      <c r="X263" s="34"/>
      <c r="Y263" s="34"/>
      <c r="Z263" s="34"/>
    </row>
    <row r="264" spans="2:26" ht="14.25" customHeight="1">
      <c r="B264" s="34"/>
      <c r="C264" s="34"/>
      <c r="D264" s="182"/>
      <c r="E264" s="45"/>
      <c r="F264" s="45"/>
      <c r="G264" s="45"/>
      <c r="H264" s="45"/>
      <c r="I264" s="45"/>
      <c r="J264" s="45"/>
      <c r="K264" s="45"/>
      <c r="L264" s="45"/>
      <c r="M264" s="45"/>
      <c r="N264" s="45"/>
      <c r="O264" s="34"/>
      <c r="P264" s="34"/>
      <c r="Q264" s="34"/>
      <c r="R264" s="34"/>
      <c r="S264" s="34"/>
      <c r="T264" s="34"/>
      <c r="U264" s="34"/>
      <c r="V264" s="34"/>
      <c r="W264" s="34"/>
      <c r="X264" s="34"/>
      <c r="Y264" s="34"/>
      <c r="Z264" s="34"/>
    </row>
    <row r="265" spans="2:26" ht="14.25" customHeight="1">
      <c r="B265" s="34"/>
      <c r="C265" s="34"/>
      <c r="D265" s="182"/>
      <c r="E265" s="45"/>
      <c r="F265" s="45"/>
      <c r="G265" s="45"/>
      <c r="H265" s="45"/>
      <c r="I265" s="45"/>
      <c r="J265" s="45"/>
      <c r="K265" s="45"/>
      <c r="L265" s="45"/>
      <c r="M265" s="45"/>
      <c r="N265" s="45"/>
      <c r="O265" s="34"/>
      <c r="P265" s="34"/>
      <c r="Q265" s="34"/>
      <c r="R265" s="34"/>
      <c r="S265" s="34"/>
      <c r="T265" s="34"/>
      <c r="U265" s="34"/>
      <c r="V265" s="34"/>
      <c r="W265" s="34"/>
      <c r="X265" s="34"/>
      <c r="Y265" s="34"/>
      <c r="Z265" s="34"/>
    </row>
    <row r="266" spans="2:26" ht="14.25" customHeight="1">
      <c r="B266" s="34"/>
      <c r="C266" s="34"/>
      <c r="D266" s="182"/>
      <c r="E266" s="45"/>
      <c r="F266" s="45"/>
      <c r="G266" s="45"/>
      <c r="H266" s="45"/>
      <c r="I266" s="45"/>
      <c r="J266" s="45"/>
      <c r="K266" s="45"/>
      <c r="L266" s="45"/>
      <c r="M266" s="45"/>
      <c r="N266" s="45"/>
      <c r="O266" s="34"/>
      <c r="P266" s="34"/>
      <c r="Q266" s="34"/>
      <c r="R266" s="34"/>
      <c r="S266" s="34"/>
      <c r="T266" s="34"/>
      <c r="U266" s="34"/>
      <c r="V266" s="34"/>
      <c r="W266" s="34"/>
      <c r="X266" s="34"/>
      <c r="Y266" s="34"/>
      <c r="Z266" s="34"/>
    </row>
    <row r="267" spans="2:26" ht="14.25" customHeight="1">
      <c r="B267" s="34"/>
      <c r="C267" s="34"/>
      <c r="D267" s="182"/>
      <c r="E267" s="45"/>
      <c r="F267" s="45"/>
      <c r="G267" s="45"/>
      <c r="H267" s="45"/>
      <c r="I267" s="45"/>
      <c r="J267" s="45"/>
      <c r="K267" s="45"/>
      <c r="L267" s="45"/>
      <c r="M267" s="45"/>
      <c r="N267" s="45"/>
      <c r="O267" s="34"/>
      <c r="P267" s="34"/>
      <c r="Q267" s="34"/>
      <c r="R267" s="34"/>
      <c r="S267" s="34"/>
      <c r="T267" s="34"/>
      <c r="U267" s="34"/>
      <c r="V267" s="34"/>
      <c r="W267" s="34"/>
      <c r="X267" s="34"/>
      <c r="Y267" s="34"/>
      <c r="Z267" s="34"/>
    </row>
    <row r="268" spans="2:26" ht="14.25" customHeight="1">
      <c r="B268" s="34"/>
      <c r="C268" s="34"/>
      <c r="D268" s="182"/>
      <c r="E268" s="45"/>
      <c r="F268" s="45"/>
      <c r="G268" s="45"/>
      <c r="H268" s="45"/>
      <c r="I268" s="45"/>
      <c r="J268" s="45"/>
      <c r="K268" s="45"/>
      <c r="L268" s="45"/>
      <c r="M268" s="45"/>
      <c r="N268" s="45"/>
      <c r="O268" s="34"/>
      <c r="P268" s="34"/>
      <c r="Q268" s="34"/>
      <c r="R268" s="34"/>
      <c r="S268" s="34"/>
      <c r="T268" s="34"/>
      <c r="U268" s="34"/>
      <c r="V268" s="34"/>
      <c r="W268" s="34"/>
      <c r="X268" s="34"/>
      <c r="Y268" s="34"/>
      <c r="Z268" s="34"/>
    </row>
    <row r="269" spans="2:26" ht="14.25" customHeight="1">
      <c r="B269" s="34"/>
      <c r="C269" s="34"/>
      <c r="D269" s="182"/>
      <c r="E269" s="45"/>
      <c r="F269" s="45"/>
      <c r="G269" s="45"/>
      <c r="H269" s="45"/>
      <c r="I269" s="45"/>
      <c r="J269" s="45"/>
      <c r="K269" s="45"/>
      <c r="L269" s="45"/>
      <c r="M269" s="45"/>
      <c r="N269" s="45"/>
      <c r="O269" s="34"/>
      <c r="P269" s="34"/>
      <c r="Q269" s="34"/>
      <c r="R269" s="34"/>
      <c r="S269" s="34"/>
      <c r="T269" s="34"/>
      <c r="U269" s="34"/>
      <c r="V269" s="34"/>
      <c r="W269" s="34"/>
      <c r="X269" s="34"/>
      <c r="Y269" s="34"/>
      <c r="Z269" s="34"/>
    </row>
    <row r="270" spans="2:26" ht="14.25" customHeight="1">
      <c r="B270" s="34"/>
      <c r="C270" s="34"/>
      <c r="D270" s="182"/>
      <c r="E270" s="45"/>
      <c r="F270" s="45"/>
      <c r="G270" s="45"/>
      <c r="H270" s="45"/>
      <c r="I270" s="45"/>
      <c r="J270" s="45"/>
      <c r="K270" s="45"/>
      <c r="L270" s="45"/>
      <c r="M270" s="45"/>
      <c r="N270" s="45"/>
      <c r="O270" s="34"/>
      <c r="P270" s="34"/>
      <c r="Q270" s="34"/>
      <c r="R270" s="34"/>
      <c r="S270" s="34"/>
      <c r="T270" s="34"/>
      <c r="U270" s="34"/>
      <c r="V270" s="34"/>
      <c r="W270" s="34"/>
      <c r="X270" s="34"/>
      <c r="Y270" s="34"/>
      <c r="Z270" s="34"/>
    </row>
    <row r="271" spans="2:26" ht="14.25" customHeight="1">
      <c r="B271" s="34"/>
      <c r="C271" s="34"/>
      <c r="D271" s="182"/>
      <c r="E271" s="45"/>
      <c r="F271" s="45"/>
      <c r="G271" s="45"/>
      <c r="H271" s="45"/>
      <c r="I271" s="45"/>
      <c r="J271" s="45"/>
      <c r="K271" s="45"/>
      <c r="L271" s="45"/>
      <c r="M271" s="45"/>
      <c r="N271" s="45"/>
      <c r="O271" s="34"/>
      <c r="P271" s="34"/>
      <c r="Q271" s="34"/>
      <c r="R271" s="34"/>
      <c r="S271" s="34"/>
      <c r="T271" s="34"/>
      <c r="U271" s="34"/>
      <c r="V271" s="34"/>
      <c r="W271" s="34"/>
      <c r="X271" s="34"/>
      <c r="Y271" s="34"/>
      <c r="Z271" s="34"/>
    </row>
    <row r="272" spans="2:26" ht="14.25" customHeight="1">
      <c r="B272" s="34"/>
      <c r="C272" s="34"/>
      <c r="D272" s="182"/>
      <c r="E272" s="45"/>
      <c r="F272" s="45"/>
      <c r="G272" s="45"/>
      <c r="H272" s="45"/>
      <c r="I272" s="45"/>
      <c r="J272" s="45"/>
      <c r="K272" s="45"/>
      <c r="L272" s="45"/>
      <c r="M272" s="45"/>
      <c r="N272" s="45"/>
      <c r="O272" s="34"/>
      <c r="P272" s="34"/>
      <c r="Q272" s="34"/>
      <c r="R272" s="34"/>
      <c r="S272" s="34"/>
      <c r="T272" s="34"/>
      <c r="U272" s="34"/>
      <c r="V272" s="34"/>
      <c r="W272" s="34"/>
      <c r="X272" s="34"/>
      <c r="Y272" s="34"/>
      <c r="Z272" s="34"/>
    </row>
    <row r="273" spans="2:26" ht="14.25" customHeight="1">
      <c r="B273" s="34"/>
      <c r="C273" s="34"/>
      <c r="D273" s="182"/>
      <c r="E273" s="45"/>
      <c r="F273" s="45"/>
      <c r="G273" s="45"/>
      <c r="H273" s="45"/>
      <c r="I273" s="45"/>
      <c r="J273" s="45"/>
      <c r="K273" s="45"/>
      <c r="L273" s="45"/>
      <c r="M273" s="45"/>
      <c r="N273" s="45"/>
      <c r="O273" s="34"/>
      <c r="P273" s="34"/>
      <c r="Q273" s="34"/>
      <c r="R273" s="34"/>
      <c r="S273" s="34"/>
      <c r="T273" s="34"/>
      <c r="U273" s="34"/>
      <c r="V273" s="34"/>
      <c r="W273" s="34"/>
      <c r="X273" s="34"/>
      <c r="Y273" s="34"/>
      <c r="Z273" s="34"/>
    </row>
    <row r="274" spans="2:26" ht="14.25" customHeight="1">
      <c r="B274" s="34"/>
      <c r="C274" s="34"/>
      <c r="D274" s="182"/>
      <c r="E274" s="45"/>
      <c r="F274" s="45"/>
      <c r="G274" s="45"/>
      <c r="H274" s="45"/>
      <c r="I274" s="45"/>
      <c r="J274" s="45"/>
      <c r="K274" s="45"/>
      <c r="L274" s="45"/>
      <c r="M274" s="45"/>
      <c r="N274" s="45"/>
      <c r="O274" s="34"/>
      <c r="P274" s="34"/>
      <c r="Q274" s="34"/>
      <c r="R274" s="34"/>
      <c r="S274" s="34"/>
      <c r="T274" s="34"/>
      <c r="U274" s="34"/>
      <c r="V274" s="34"/>
      <c r="W274" s="34"/>
      <c r="X274" s="34"/>
      <c r="Y274" s="34"/>
      <c r="Z274" s="34"/>
    </row>
    <row r="275" spans="2:26" ht="14.25" customHeight="1">
      <c r="B275" s="34"/>
      <c r="C275" s="34"/>
      <c r="D275" s="182"/>
      <c r="E275" s="45"/>
      <c r="F275" s="45"/>
      <c r="G275" s="45"/>
      <c r="H275" s="45"/>
      <c r="I275" s="45"/>
      <c r="J275" s="45"/>
      <c r="K275" s="45"/>
      <c r="L275" s="45"/>
      <c r="M275" s="45"/>
      <c r="N275" s="45"/>
      <c r="O275" s="34"/>
      <c r="P275" s="34"/>
      <c r="Q275" s="34"/>
      <c r="R275" s="34"/>
      <c r="S275" s="34"/>
      <c r="T275" s="34"/>
      <c r="U275" s="34"/>
      <c r="V275" s="34"/>
      <c r="W275" s="34"/>
      <c r="X275" s="34"/>
      <c r="Y275" s="34"/>
      <c r="Z275" s="34"/>
    </row>
    <row r="276" spans="2:26" ht="14.25" customHeight="1">
      <c r="B276" s="34"/>
      <c r="C276" s="34"/>
      <c r="D276" s="182"/>
      <c r="E276" s="45"/>
      <c r="F276" s="45"/>
      <c r="G276" s="45"/>
      <c r="H276" s="45"/>
      <c r="I276" s="45"/>
      <c r="J276" s="45"/>
      <c r="K276" s="45"/>
      <c r="L276" s="45"/>
      <c r="M276" s="45"/>
      <c r="N276" s="45"/>
      <c r="O276" s="34"/>
      <c r="P276" s="34"/>
      <c r="Q276" s="34"/>
      <c r="R276" s="34"/>
      <c r="S276" s="34"/>
      <c r="T276" s="34"/>
      <c r="U276" s="34"/>
      <c r="V276" s="34"/>
      <c r="W276" s="34"/>
      <c r="X276" s="34"/>
      <c r="Y276" s="34"/>
      <c r="Z276" s="34"/>
    </row>
    <row r="277" spans="2:26" ht="14.25" customHeight="1">
      <c r="B277" s="34"/>
      <c r="C277" s="34"/>
      <c r="D277" s="182"/>
      <c r="E277" s="45"/>
      <c r="F277" s="45"/>
      <c r="G277" s="45"/>
      <c r="H277" s="45"/>
      <c r="I277" s="45"/>
      <c r="J277" s="45"/>
      <c r="K277" s="45"/>
      <c r="L277" s="45"/>
      <c r="M277" s="45"/>
      <c r="N277" s="45"/>
      <c r="O277" s="34"/>
      <c r="P277" s="34"/>
      <c r="Q277" s="34"/>
      <c r="R277" s="34"/>
      <c r="S277" s="34"/>
      <c r="T277" s="34"/>
      <c r="U277" s="34"/>
      <c r="V277" s="34"/>
      <c r="W277" s="34"/>
      <c r="X277" s="34"/>
      <c r="Y277" s="34"/>
      <c r="Z277" s="34"/>
    </row>
    <row r="278" spans="2:26" ht="14.25" customHeight="1">
      <c r="B278" s="34"/>
      <c r="C278" s="34"/>
      <c r="D278" s="182"/>
      <c r="E278" s="45"/>
      <c r="F278" s="45"/>
      <c r="G278" s="45"/>
      <c r="H278" s="45"/>
      <c r="I278" s="45"/>
      <c r="J278" s="45"/>
      <c r="K278" s="45"/>
      <c r="L278" s="45"/>
      <c r="M278" s="45"/>
      <c r="N278" s="45"/>
      <c r="O278" s="34"/>
      <c r="P278" s="34"/>
      <c r="Q278" s="34"/>
      <c r="R278" s="34"/>
      <c r="S278" s="34"/>
      <c r="T278" s="34"/>
      <c r="U278" s="34"/>
      <c r="V278" s="34"/>
      <c r="W278" s="34"/>
      <c r="X278" s="34"/>
      <c r="Y278" s="34"/>
      <c r="Z278" s="34"/>
    </row>
    <row r="279" spans="2:26" ht="14.25" customHeight="1">
      <c r="B279" s="34"/>
      <c r="C279" s="34"/>
      <c r="D279" s="182"/>
      <c r="E279" s="45"/>
      <c r="F279" s="45"/>
      <c r="G279" s="45"/>
      <c r="H279" s="45"/>
      <c r="I279" s="45"/>
      <c r="J279" s="45"/>
      <c r="K279" s="45"/>
      <c r="L279" s="45"/>
      <c r="M279" s="45"/>
      <c r="N279" s="45"/>
      <c r="O279" s="34"/>
      <c r="P279" s="34"/>
      <c r="Q279" s="34"/>
      <c r="R279" s="34"/>
      <c r="S279" s="34"/>
      <c r="T279" s="34"/>
      <c r="U279" s="34"/>
      <c r="V279" s="34"/>
      <c r="W279" s="34"/>
      <c r="X279" s="34"/>
      <c r="Y279" s="34"/>
      <c r="Z279" s="34"/>
    </row>
    <row r="280" spans="2:26" ht="14.25" customHeight="1">
      <c r="B280" s="34"/>
      <c r="C280" s="34"/>
      <c r="D280" s="182"/>
      <c r="E280" s="45"/>
      <c r="F280" s="45"/>
      <c r="G280" s="45"/>
      <c r="H280" s="45"/>
      <c r="I280" s="45"/>
      <c r="J280" s="45"/>
      <c r="K280" s="45"/>
      <c r="L280" s="45"/>
      <c r="M280" s="45"/>
      <c r="N280" s="45"/>
      <c r="O280" s="34"/>
      <c r="P280" s="34"/>
      <c r="Q280" s="34"/>
      <c r="R280" s="34"/>
      <c r="S280" s="34"/>
      <c r="T280" s="34"/>
      <c r="U280" s="34"/>
      <c r="V280" s="34"/>
      <c r="W280" s="34"/>
      <c r="X280" s="34"/>
      <c r="Y280" s="34"/>
      <c r="Z280" s="34"/>
    </row>
    <row r="281" spans="2:26" ht="14.25" customHeight="1">
      <c r="B281" s="34"/>
      <c r="C281" s="34"/>
      <c r="D281" s="182"/>
      <c r="E281" s="45"/>
      <c r="F281" s="45"/>
      <c r="G281" s="45"/>
      <c r="H281" s="45"/>
      <c r="I281" s="45"/>
      <c r="J281" s="45"/>
      <c r="K281" s="45"/>
      <c r="L281" s="45"/>
      <c r="M281" s="45"/>
      <c r="N281" s="45"/>
      <c r="O281" s="34"/>
      <c r="P281" s="34"/>
      <c r="Q281" s="34"/>
      <c r="R281" s="34"/>
      <c r="S281" s="34"/>
      <c r="T281" s="34"/>
      <c r="U281" s="34"/>
      <c r="V281" s="34"/>
      <c r="W281" s="34"/>
      <c r="X281" s="34"/>
      <c r="Y281" s="34"/>
      <c r="Z281" s="34"/>
    </row>
    <row r="282" spans="2:26" ht="14.25" customHeight="1">
      <c r="B282" s="34"/>
      <c r="C282" s="34"/>
      <c r="D282" s="182"/>
      <c r="E282" s="45"/>
      <c r="F282" s="45"/>
      <c r="G282" s="45"/>
      <c r="H282" s="45"/>
      <c r="I282" s="45"/>
      <c r="J282" s="45"/>
      <c r="K282" s="45"/>
      <c r="L282" s="45"/>
      <c r="M282" s="45"/>
      <c r="N282" s="45"/>
      <c r="O282" s="34"/>
      <c r="P282" s="34"/>
      <c r="Q282" s="34"/>
      <c r="R282" s="34"/>
      <c r="S282" s="34"/>
      <c r="T282" s="34"/>
      <c r="U282" s="34"/>
      <c r="V282" s="34"/>
      <c r="W282" s="34"/>
      <c r="X282" s="34"/>
      <c r="Y282" s="34"/>
      <c r="Z282" s="34"/>
    </row>
    <row r="283" spans="2:26" ht="14.25" customHeight="1">
      <c r="B283" s="34"/>
      <c r="C283" s="34"/>
      <c r="D283" s="182"/>
      <c r="E283" s="45"/>
      <c r="F283" s="45"/>
      <c r="G283" s="45"/>
      <c r="H283" s="45"/>
      <c r="I283" s="45"/>
      <c r="J283" s="45"/>
      <c r="K283" s="45"/>
      <c r="L283" s="45"/>
      <c r="M283" s="45"/>
      <c r="N283" s="45"/>
      <c r="O283" s="34"/>
      <c r="P283" s="34"/>
      <c r="Q283" s="34"/>
      <c r="R283" s="34"/>
      <c r="S283" s="34"/>
      <c r="T283" s="34"/>
      <c r="U283" s="34"/>
      <c r="V283" s="34"/>
      <c r="W283" s="34"/>
      <c r="X283" s="34"/>
      <c r="Y283" s="34"/>
      <c r="Z283" s="34"/>
    </row>
    <row r="284" spans="2:26" ht="14.25" customHeight="1">
      <c r="B284" s="34"/>
      <c r="C284" s="34"/>
      <c r="D284" s="182"/>
      <c r="E284" s="45"/>
      <c r="F284" s="45"/>
      <c r="G284" s="45"/>
      <c r="H284" s="45"/>
      <c r="I284" s="45"/>
      <c r="J284" s="45"/>
      <c r="K284" s="45"/>
      <c r="L284" s="45"/>
      <c r="M284" s="45"/>
      <c r="N284" s="45"/>
      <c r="O284" s="34"/>
      <c r="P284" s="34"/>
      <c r="Q284" s="34"/>
      <c r="R284" s="34"/>
      <c r="S284" s="34"/>
      <c r="T284" s="34"/>
      <c r="U284" s="34"/>
      <c r="V284" s="34"/>
      <c r="W284" s="34"/>
      <c r="X284" s="34"/>
      <c r="Y284" s="34"/>
      <c r="Z284" s="34"/>
    </row>
    <row r="285" spans="2:26" ht="14.25" customHeight="1">
      <c r="B285" s="34"/>
      <c r="C285" s="34"/>
      <c r="D285" s="182"/>
      <c r="E285" s="45"/>
      <c r="F285" s="45"/>
      <c r="G285" s="45"/>
      <c r="H285" s="45"/>
      <c r="I285" s="45"/>
      <c r="J285" s="45"/>
      <c r="K285" s="45"/>
      <c r="L285" s="45"/>
      <c r="M285" s="45"/>
      <c r="N285" s="45"/>
      <c r="O285" s="34"/>
      <c r="P285" s="34"/>
      <c r="Q285" s="34"/>
      <c r="R285" s="34"/>
      <c r="S285" s="34"/>
      <c r="T285" s="34"/>
      <c r="U285" s="34"/>
      <c r="V285" s="34"/>
      <c r="W285" s="34"/>
      <c r="X285" s="34"/>
      <c r="Y285" s="34"/>
      <c r="Z285" s="34"/>
    </row>
    <row r="286" spans="2:26" ht="14.25" customHeight="1">
      <c r="B286" s="34"/>
      <c r="C286" s="34"/>
      <c r="D286" s="182"/>
      <c r="E286" s="45"/>
      <c r="F286" s="45"/>
      <c r="G286" s="45"/>
      <c r="H286" s="45"/>
      <c r="I286" s="45"/>
      <c r="J286" s="45"/>
      <c r="K286" s="45"/>
      <c r="L286" s="45"/>
      <c r="M286" s="45"/>
      <c r="N286" s="45"/>
      <c r="O286" s="34"/>
      <c r="P286" s="34"/>
      <c r="Q286" s="34"/>
      <c r="R286" s="34"/>
      <c r="S286" s="34"/>
      <c r="T286" s="34"/>
      <c r="U286" s="34"/>
      <c r="V286" s="34"/>
      <c r="W286" s="34"/>
      <c r="X286" s="34"/>
      <c r="Y286" s="34"/>
      <c r="Z286" s="34"/>
    </row>
    <row r="287" spans="2:26" ht="14.25" customHeight="1">
      <c r="B287" s="34"/>
      <c r="C287" s="34"/>
      <c r="D287" s="182"/>
      <c r="E287" s="45"/>
      <c r="F287" s="45"/>
      <c r="G287" s="45"/>
      <c r="H287" s="45"/>
      <c r="I287" s="45"/>
      <c r="J287" s="45"/>
      <c r="K287" s="45"/>
      <c r="L287" s="45"/>
      <c r="M287" s="45"/>
      <c r="N287" s="45"/>
      <c r="O287" s="34"/>
      <c r="P287" s="34"/>
      <c r="Q287" s="34"/>
      <c r="R287" s="34"/>
      <c r="S287" s="34"/>
      <c r="T287" s="34"/>
      <c r="U287" s="34"/>
      <c r="V287" s="34"/>
      <c r="W287" s="34"/>
      <c r="X287" s="34"/>
      <c r="Y287" s="34"/>
      <c r="Z287" s="34"/>
    </row>
    <row r="288" spans="2:26" ht="14.25" customHeight="1">
      <c r="B288" s="34"/>
      <c r="C288" s="34"/>
      <c r="D288" s="182"/>
      <c r="E288" s="45"/>
      <c r="F288" s="45"/>
      <c r="G288" s="45"/>
      <c r="H288" s="45"/>
      <c r="I288" s="45"/>
      <c r="J288" s="45"/>
      <c r="K288" s="45"/>
      <c r="L288" s="45"/>
      <c r="M288" s="45"/>
      <c r="N288" s="45"/>
      <c r="O288" s="34"/>
      <c r="P288" s="34"/>
      <c r="Q288" s="34"/>
      <c r="R288" s="34"/>
      <c r="S288" s="34"/>
      <c r="T288" s="34"/>
      <c r="U288" s="34"/>
      <c r="V288" s="34"/>
      <c r="W288" s="34"/>
      <c r="X288" s="34"/>
      <c r="Y288" s="34"/>
      <c r="Z288" s="34"/>
    </row>
    <row r="289" spans="2:26" ht="14.25" customHeight="1">
      <c r="B289" s="34"/>
      <c r="C289" s="34"/>
      <c r="D289" s="182"/>
      <c r="E289" s="45"/>
      <c r="F289" s="45"/>
      <c r="G289" s="45"/>
      <c r="H289" s="45"/>
      <c r="I289" s="45"/>
      <c r="J289" s="45"/>
      <c r="K289" s="45"/>
      <c r="L289" s="45"/>
      <c r="M289" s="45"/>
      <c r="N289" s="45"/>
      <c r="O289" s="34"/>
      <c r="P289" s="34"/>
      <c r="Q289" s="34"/>
      <c r="R289" s="34"/>
      <c r="S289" s="34"/>
      <c r="T289" s="34"/>
      <c r="U289" s="34"/>
      <c r="V289" s="34"/>
      <c r="W289" s="34"/>
      <c r="X289" s="34"/>
      <c r="Y289" s="34"/>
      <c r="Z289" s="34"/>
    </row>
    <row r="290" spans="2:26" ht="14.25" customHeight="1">
      <c r="B290" s="34"/>
      <c r="C290" s="34"/>
      <c r="D290" s="182"/>
      <c r="E290" s="45"/>
      <c r="F290" s="45"/>
      <c r="G290" s="45"/>
      <c r="H290" s="45"/>
      <c r="I290" s="45"/>
      <c r="J290" s="45"/>
      <c r="K290" s="45"/>
      <c r="L290" s="45"/>
      <c r="M290" s="45"/>
      <c r="N290" s="45"/>
      <c r="O290" s="34"/>
      <c r="P290" s="34"/>
      <c r="Q290" s="34"/>
      <c r="R290" s="34"/>
      <c r="S290" s="34"/>
      <c r="T290" s="34"/>
      <c r="U290" s="34"/>
      <c r="V290" s="34"/>
      <c r="W290" s="34"/>
      <c r="X290" s="34"/>
      <c r="Y290" s="34"/>
      <c r="Z290" s="34"/>
    </row>
    <row r="291" spans="2:26" ht="14.25" customHeight="1">
      <c r="B291" s="34"/>
      <c r="C291" s="34"/>
      <c r="D291" s="182"/>
      <c r="E291" s="45"/>
      <c r="F291" s="45"/>
      <c r="G291" s="45"/>
      <c r="H291" s="45"/>
      <c r="I291" s="45"/>
      <c r="J291" s="45"/>
      <c r="K291" s="45"/>
      <c r="L291" s="45"/>
      <c r="M291" s="45"/>
      <c r="N291" s="45"/>
      <c r="O291" s="34"/>
      <c r="P291" s="34"/>
      <c r="Q291" s="34"/>
      <c r="R291" s="34"/>
      <c r="S291" s="34"/>
      <c r="T291" s="34"/>
      <c r="U291" s="34"/>
      <c r="V291" s="34"/>
      <c r="W291" s="34"/>
      <c r="X291" s="34"/>
      <c r="Y291" s="34"/>
      <c r="Z291" s="34"/>
    </row>
    <row r="292" spans="2:26" ht="14.25" customHeight="1">
      <c r="B292" s="34"/>
      <c r="C292" s="34"/>
      <c r="D292" s="182"/>
      <c r="E292" s="45"/>
      <c r="F292" s="45"/>
      <c r="G292" s="45"/>
      <c r="H292" s="45"/>
      <c r="I292" s="45"/>
      <c r="J292" s="45"/>
      <c r="K292" s="45"/>
      <c r="L292" s="45"/>
      <c r="M292" s="45"/>
      <c r="N292" s="45"/>
      <c r="O292" s="34"/>
      <c r="P292" s="34"/>
      <c r="Q292" s="34"/>
      <c r="R292" s="34"/>
      <c r="S292" s="34"/>
      <c r="T292" s="34"/>
      <c r="U292" s="34"/>
      <c r="V292" s="34"/>
      <c r="W292" s="34"/>
      <c r="X292" s="34"/>
      <c r="Y292" s="34"/>
      <c r="Z292" s="34"/>
    </row>
    <row r="293" spans="2:26" ht="14.25" customHeight="1">
      <c r="B293" s="34"/>
      <c r="C293" s="34"/>
      <c r="D293" s="182"/>
      <c r="E293" s="45"/>
      <c r="F293" s="45"/>
      <c r="G293" s="45"/>
      <c r="H293" s="45"/>
      <c r="I293" s="45"/>
      <c r="J293" s="45"/>
      <c r="K293" s="45"/>
      <c r="L293" s="45"/>
      <c r="M293" s="45"/>
      <c r="N293" s="45"/>
      <c r="O293" s="34"/>
      <c r="P293" s="34"/>
      <c r="Q293" s="34"/>
      <c r="R293" s="34"/>
      <c r="S293" s="34"/>
      <c r="T293" s="34"/>
      <c r="U293" s="34"/>
      <c r="V293" s="34"/>
      <c r="W293" s="34"/>
      <c r="X293" s="34"/>
      <c r="Y293" s="34"/>
      <c r="Z293" s="34"/>
    </row>
    <row r="294" spans="2:26" ht="14.25" customHeight="1">
      <c r="B294" s="34"/>
      <c r="C294" s="34"/>
      <c r="D294" s="182"/>
      <c r="E294" s="45"/>
      <c r="F294" s="45"/>
      <c r="G294" s="45"/>
      <c r="H294" s="45"/>
      <c r="I294" s="45"/>
      <c r="J294" s="45"/>
      <c r="K294" s="45"/>
      <c r="L294" s="45"/>
      <c r="M294" s="45"/>
      <c r="N294" s="45"/>
      <c r="O294" s="34"/>
      <c r="P294" s="34"/>
      <c r="Q294" s="34"/>
      <c r="R294" s="34"/>
      <c r="S294" s="34"/>
      <c r="T294" s="34"/>
      <c r="U294" s="34"/>
      <c r="V294" s="34"/>
      <c r="W294" s="34"/>
      <c r="X294" s="34"/>
      <c r="Y294" s="34"/>
      <c r="Z294" s="34"/>
    </row>
    <row r="295" spans="2:26" ht="14.25" customHeight="1">
      <c r="B295" s="34"/>
      <c r="C295" s="34"/>
      <c r="D295" s="182"/>
      <c r="E295" s="45"/>
      <c r="F295" s="45"/>
      <c r="G295" s="45"/>
      <c r="H295" s="45"/>
      <c r="I295" s="45"/>
      <c r="J295" s="45"/>
      <c r="K295" s="45"/>
      <c r="L295" s="45"/>
      <c r="M295" s="45"/>
      <c r="N295" s="45"/>
      <c r="O295" s="34"/>
      <c r="P295" s="34"/>
      <c r="Q295" s="34"/>
      <c r="R295" s="34"/>
      <c r="S295" s="34"/>
      <c r="T295" s="34"/>
      <c r="U295" s="34"/>
      <c r="V295" s="34"/>
      <c r="W295" s="34"/>
      <c r="X295" s="34"/>
      <c r="Y295" s="34"/>
      <c r="Z295" s="34"/>
    </row>
    <row r="296" spans="2:26" ht="14.25" customHeight="1">
      <c r="B296" s="34"/>
      <c r="C296" s="34"/>
      <c r="D296" s="182"/>
      <c r="E296" s="45"/>
      <c r="F296" s="45"/>
      <c r="G296" s="45"/>
      <c r="H296" s="45"/>
      <c r="I296" s="45"/>
      <c r="J296" s="45"/>
      <c r="K296" s="45"/>
      <c r="L296" s="45"/>
      <c r="M296" s="45"/>
      <c r="N296" s="45"/>
      <c r="O296" s="34"/>
      <c r="P296" s="34"/>
      <c r="Q296" s="34"/>
      <c r="R296" s="34"/>
      <c r="S296" s="34"/>
      <c r="T296" s="34"/>
      <c r="U296" s="34"/>
      <c r="V296" s="34"/>
      <c r="W296" s="34"/>
      <c r="X296" s="34"/>
      <c r="Y296" s="34"/>
      <c r="Z296" s="34"/>
    </row>
    <row r="297" spans="2:26" ht="14.25" customHeight="1">
      <c r="B297" s="34"/>
      <c r="C297" s="34"/>
      <c r="D297" s="182"/>
      <c r="E297" s="45"/>
      <c r="F297" s="45"/>
      <c r="G297" s="45"/>
      <c r="H297" s="45"/>
      <c r="I297" s="45"/>
      <c r="J297" s="45"/>
      <c r="K297" s="45"/>
      <c r="L297" s="45"/>
      <c r="M297" s="45"/>
      <c r="N297" s="45"/>
      <c r="O297" s="34"/>
      <c r="P297" s="34"/>
      <c r="Q297" s="34"/>
      <c r="R297" s="34"/>
      <c r="S297" s="34"/>
      <c r="T297" s="34"/>
      <c r="U297" s="34"/>
      <c r="V297" s="34"/>
      <c r="W297" s="34"/>
      <c r="X297" s="34"/>
      <c r="Y297" s="34"/>
      <c r="Z297" s="34"/>
    </row>
    <row r="298" spans="2:26" ht="14.25" customHeight="1">
      <c r="B298" s="34"/>
      <c r="C298" s="34"/>
      <c r="D298" s="182"/>
      <c r="E298" s="45"/>
      <c r="F298" s="45"/>
      <c r="G298" s="45"/>
      <c r="H298" s="45"/>
      <c r="I298" s="45"/>
      <c r="J298" s="45"/>
      <c r="K298" s="45"/>
      <c r="L298" s="45"/>
      <c r="M298" s="45"/>
      <c r="N298" s="45"/>
      <c r="O298" s="34"/>
      <c r="P298" s="34"/>
      <c r="Q298" s="34"/>
      <c r="R298" s="34"/>
      <c r="S298" s="34"/>
      <c r="T298" s="34"/>
      <c r="U298" s="34"/>
      <c r="V298" s="34"/>
      <c r="W298" s="34"/>
      <c r="X298" s="34"/>
      <c r="Y298" s="34"/>
      <c r="Z298" s="34"/>
    </row>
    <row r="299" spans="2:26" ht="14.25" customHeight="1">
      <c r="B299" s="34"/>
      <c r="C299" s="34"/>
      <c r="D299" s="182"/>
      <c r="E299" s="45"/>
      <c r="F299" s="45"/>
      <c r="G299" s="45"/>
      <c r="H299" s="45"/>
      <c r="I299" s="45"/>
      <c r="J299" s="45"/>
      <c r="K299" s="45"/>
      <c r="L299" s="45"/>
      <c r="M299" s="45"/>
      <c r="N299" s="45"/>
      <c r="O299" s="34"/>
      <c r="P299" s="34"/>
      <c r="Q299" s="34"/>
      <c r="R299" s="34"/>
      <c r="S299" s="34"/>
      <c r="T299" s="34"/>
      <c r="U299" s="34"/>
      <c r="V299" s="34"/>
      <c r="W299" s="34"/>
      <c r="X299" s="34"/>
      <c r="Y299" s="34"/>
      <c r="Z299" s="34"/>
    </row>
    <row r="300" spans="2:26" ht="14.25" customHeight="1">
      <c r="B300" s="34"/>
      <c r="C300" s="34"/>
      <c r="D300" s="182"/>
      <c r="E300" s="45"/>
      <c r="F300" s="45"/>
      <c r="G300" s="45"/>
      <c r="H300" s="45"/>
      <c r="I300" s="45"/>
      <c r="J300" s="45"/>
      <c r="K300" s="45"/>
      <c r="L300" s="45"/>
      <c r="M300" s="45"/>
      <c r="N300" s="45"/>
      <c r="O300" s="34"/>
      <c r="P300" s="34"/>
      <c r="Q300" s="34"/>
      <c r="R300" s="34"/>
      <c r="S300" s="34"/>
      <c r="T300" s="34"/>
      <c r="U300" s="34"/>
      <c r="V300" s="34"/>
      <c r="W300" s="34"/>
      <c r="X300" s="34"/>
      <c r="Y300" s="34"/>
      <c r="Z300" s="34"/>
    </row>
    <row r="301" spans="2:26" ht="14.25" customHeight="1">
      <c r="B301" s="34"/>
      <c r="C301" s="34"/>
      <c r="D301" s="182"/>
      <c r="E301" s="45"/>
      <c r="F301" s="45"/>
      <c r="G301" s="45"/>
      <c r="H301" s="45"/>
      <c r="I301" s="45"/>
      <c r="J301" s="45"/>
      <c r="K301" s="45"/>
      <c r="L301" s="45"/>
      <c r="M301" s="45"/>
      <c r="N301" s="45"/>
      <c r="O301" s="34"/>
      <c r="P301" s="34"/>
      <c r="Q301" s="34"/>
      <c r="R301" s="34"/>
      <c r="S301" s="34"/>
      <c r="T301" s="34"/>
      <c r="U301" s="34"/>
      <c r="V301" s="34"/>
      <c r="W301" s="34"/>
      <c r="X301" s="34"/>
      <c r="Y301" s="34"/>
      <c r="Z301" s="34"/>
    </row>
    <row r="302" spans="2:26" ht="14.25" customHeight="1">
      <c r="B302" s="34"/>
      <c r="C302" s="34"/>
      <c r="D302" s="182"/>
      <c r="E302" s="45"/>
      <c r="F302" s="45"/>
      <c r="G302" s="45"/>
      <c r="H302" s="45"/>
      <c r="I302" s="45"/>
      <c r="J302" s="45"/>
      <c r="K302" s="45"/>
      <c r="L302" s="45"/>
      <c r="M302" s="45"/>
      <c r="N302" s="45"/>
      <c r="O302" s="34"/>
      <c r="P302" s="34"/>
      <c r="Q302" s="34"/>
      <c r="R302" s="34"/>
      <c r="S302" s="34"/>
      <c r="T302" s="34"/>
      <c r="U302" s="34"/>
      <c r="V302" s="34"/>
      <c r="W302" s="34"/>
      <c r="X302" s="34"/>
      <c r="Y302" s="34"/>
      <c r="Z302" s="34"/>
    </row>
    <row r="303" spans="2:26" ht="14.25" customHeight="1">
      <c r="B303" s="34"/>
      <c r="C303" s="34"/>
      <c r="D303" s="182"/>
      <c r="E303" s="45"/>
      <c r="F303" s="45"/>
      <c r="G303" s="45"/>
      <c r="H303" s="45"/>
      <c r="I303" s="45"/>
      <c r="J303" s="45"/>
      <c r="K303" s="45"/>
      <c r="L303" s="45"/>
      <c r="M303" s="45"/>
      <c r="N303" s="45"/>
      <c r="O303" s="34"/>
      <c r="P303" s="34"/>
      <c r="Q303" s="34"/>
      <c r="R303" s="34"/>
      <c r="S303" s="34"/>
      <c r="T303" s="34"/>
      <c r="U303" s="34"/>
      <c r="V303" s="34"/>
      <c r="W303" s="34"/>
      <c r="X303" s="34"/>
      <c r="Y303" s="34"/>
      <c r="Z303" s="34"/>
    </row>
    <row r="304" spans="2:26" ht="14.25" customHeight="1">
      <c r="B304" s="34"/>
      <c r="C304" s="34"/>
      <c r="D304" s="182"/>
      <c r="E304" s="45"/>
      <c r="F304" s="45"/>
      <c r="G304" s="45"/>
      <c r="H304" s="45"/>
      <c r="I304" s="45"/>
      <c r="J304" s="45"/>
      <c r="K304" s="45"/>
      <c r="L304" s="45"/>
      <c r="M304" s="45"/>
      <c r="N304" s="45"/>
      <c r="O304" s="34"/>
      <c r="P304" s="34"/>
      <c r="Q304" s="34"/>
      <c r="R304" s="34"/>
      <c r="S304" s="34"/>
      <c r="T304" s="34"/>
      <c r="U304" s="34"/>
      <c r="V304" s="34"/>
      <c r="W304" s="34"/>
      <c r="X304" s="34"/>
      <c r="Y304" s="34"/>
      <c r="Z304" s="34"/>
    </row>
    <row r="305" spans="2:26" ht="14.25" customHeight="1">
      <c r="B305" s="34"/>
      <c r="C305" s="34"/>
      <c r="D305" s="182"/>
      <c r="E305" s="45"/>
      <c r="F305" s="45"/>
      <c r="G305" s="45"/>
      <c r="H305" s="45"/>
      <c r="I305" s="45"/>
      <c r="J305" s="45"/>
      <c r="K305" s="45"/>
      <c r="L305" s="45"/>
      <c r="M305" s="45"/>
      <c r="N305" s="45"/>
      <c r="O305" s="34"/>
      <c r="P305" s="34"/>
      <c r="Q305" s="34"/>
      <c r="R305" s="34"/>
      <c r="S305" s="34"/>
      <c r="T305" s="34"/>
      <c r="U305" s="34"/>
      <c r="V305" s="34"/>
      <c r="W305" s="34"/>
      <c r="X305" s="34"/>
      <c r="Y305" s="34"/>
      <c r="Z305" s="34"/>
    </row>
    <row r="306" spans="2:26" ht="14.25" customHeight="1">
      <c r="B306" s="34"/>
      <c r="C306" s="34"/>
      <c r="D306" s="182"/>
      <c r="E306" s="45"/>
      <c r="F306" s="45"/>
      <c r="G306" s="45"/>
      <c r="H306" s="45"/>
      <c r="I306" s="45"/>
      <c r="J306" s="45"/>
      <c r="K306" s="45"/>
      <c r="L306" s="45"/>
      <c r="M306" s="45"/>
      <c r="N306" s="45"/>
      <c r="O306" s="34"/>
      <c r="P306" s="34"/>
      <c r="Q306" s="34"/>
      <c r="R306" s="34"/>
      <c r="S306" s="34"/>
      <c r="T306" s="34"/>
      <c r="U306" s="34"/>
      <c r="V306" s="34"/>
      <c r="W306" s="34"/>
      <c r="X306" s="34"/>
      <c r="Y306" s="34"/>
      <c r="Z306" s="34"/>
    </row>
    <row r="307" spans="2:26" ht="14.25" customHeight="1">
      <c r="B307" s="34"/>
      <c r="C307" s="34"/>
      <c r="D307" s="182"/>
      <c r="E307" s="45"/>
      <c r="F307" s="45"/>
      <c r="G307" s="45"/>
      <c r="H307" s="45"/>
      <c r="I307" s="45"/>
      <c r="J307" s="45"/>
      <c r="K307" s="45"/>
      <c r="L307" s="45"/>
      <c r="M307" s="45"/>
      <c r="N307" s="45"/>
      <c r="O307" s="34"/>
      <c r="P307" s="34"/>
      <c r="Q307" s="34"/>
      <c r="R307" s="34"/>
      <c r="S307" s="34"/>
      <c r="T307" s="34"/>
      <c r="U307" s="34"/>
      <c r="V307" s="34"/>
      <c r="W307" s="34"/>
      <c r="X307" s="34"/>
      <c r="Y307" s="34"/>
      <c r="Z307" s="34"/>
    </row>
    <row r="308" spans="2:26" ht="14.25" customHeight="1">
      <c r="B308" s="34"/>
      <c r="C308" s="34"/>
      <c r="D308" s="182"/>
      <c r="E308" s="45"/>
      <c r="F308" s="45"/>
      <c r="G308" s="45"/>
      <c r="H308" s="45"/>
      <c r="I308" s="45"/>
      <c r="J308" s="45"/>
      <c r="K308" s="45"/>
      <c r="L308" s="45"/>
      <c r="M308" s="45"/>
      <c r="N308" s="45"/>
      <c r="O308" s="34"/>
      <c r="P308" s="34"/>
      <c r="Q308" s="34"/>
      <c r="R308" s="34"/>
      <c r="S308" s="34"/>
      <c r="T308" s="34"/>
      <c r="U308" s="34"/>
      <c r="V308" s="34"/>
      <c r="W308" s="34"/>
      <c r="X308" s="34"/>
      <c r="Y308" s="34"/>
      <c r="Z308" s="34"/>
    </row>
    <row r="309" spans="2:26" ht="14.25" customHeight="1">
      <c r="B309" s="34"/>
      <c r="C309" s="34"/>
      <c r="D309" s="182"/>
      <c r="E309" s="45"/>
      <c r="F309" s="45"/>
      <c r="G309" s="45"/>
      <c r="H309" s="45"/>
      <c r="I309" s="45"/>
      <c r="J309" s="45"/>
      <c r="K309" s="45"/>
      <c r="L309" s="45"/>
      <c r="M309" s="45"/>
      <c r="N309" s="45"/>
      <c r="O309" s="34"/>
      <c r="P309" s="34"/>
      <c r="Q309" s="34"/>
      <c r="R309" s="34"/>
      <c r="S309" s="34"/>
      <c r="T309" s="34"/>
      <c r="U309" s="34"/>
      <c r="V309" s="34"/>
      <c r="W309" s="34"/>
      <c r="X309" s="34"/>
      <c r="Y309" s="34"/>
      <c r="Z309" s="34"/>
    </row>
    <row r="310" spans="2:26" ht="14.25" customHeight="1">
      <c r="B310" s="34"/>
      <c r="C310" s="34"/>
      <c r="D310" s="182"/>
      <c r="E310" s="45"/>
      <c r="F310" s="45"/>
      <c r="G310" s="45"/>
      <c r="H310" s="45"/>
      <c r="I310" s="45"/>
      <c r="J310" s="45"/>
      <c r="K310" s="45"/>
      <c r="L310" s="45"/>
      <c r="M310" s="45"/>
      <c r="N310" s="45"/>
      <c r="O310" s="34"/>
      <c r="P310" s="34"/>
      <c r="Q310" s="34"/>
      <c r="R310" s="34"/>
      <c r="S310" s="34"/>
      <c r="T310" s="34"/>
      <c r="U310" s="34"/>
      <c r="V310" s="34"/>
      <c r="W310" s="34"/>
      <c r="X310" s="34"/>
      <c r="Y310" s="34"/>
      <c r="Z310" s="34"/>
    </row>
    <row r="311" spans="2:26" ht="14.25" customHeight="1">
      <c r="B311" s="34"/>
      <c r="C311" s="34"/>
      <c r="D311" s="182"/>
      <c r="E311" s="45"/>
      <c r="F311" s="45"/>
      <c r="G311" s="45"/>
      <c r="H311" s="45"/>
      <c r="I311" s="45"/>
      <c r="J311" s="45"/>
      <c r="K311" s="45"/>
      <c r="L311" s="45"/>
      <c r="M311" s="45"/>
      <c r="N311" s="45"/>
      <c r="O311" s="34"/>
      <c r="P311" s="34"/>
      <c r="Q311" s="34"/>
      <c r="R311" s="34"/>
      <c r="S311" s="34"/>
      <c r="T311" s="34"/>
      <c r="U311" s="34"/>
      <c r="V311" s="34"/>
      <c r="W311" s="34"/>
      <c r="X311" s="34"/>
      <c r="Y311" s="34"/>
      <c r="Z311" s="34"/>
    </row>
    <row r="312" spans="2:26" ht="14.25" customHeight="1">
      <c r="B312" s="34"/>
      <c r="C312" s="34"/>
      <c r="D312" s="182"/>
      <c r="E312" s="45"/>
      <c r="F312" s="45"/>
      <c r="G312" s="45"/>
      <c r="H312" s="45"/>
      <c r="I312" s="45"/>
      <c r="J312" s="45"/>
      <c r="K312" s="45"/>
      <c r="L312" s="45"/>
      <c r="M312" s="45"/>
      <c r="N312" s="45"/>
      <c r="O312" s="34"/>
      <c r="P312" s="34"/>
      <c r="Q312" s="34"/>
      <c r="R312" s="34"/>
      <c r="S312" s="34"/>
      <c r="T312" s="34"/>
      <c r="U312" s="34"/>
      <c r="V312" s="34"/>
      <c r="W312" s="34"/>
      <c r="X312" s="34"/>
      <c r="Y312" s="34"/>
      <c r="Z312" s="34"/>
    </row>
    <row r="313" spans="2:26" ht="14.25" customHeight="1">
      <c r="B313" s="34"/>
      <c r="C313" s="34"/>
      <c r="D313" s="182"/>
      <c r="E313" s="45"/>
      <c r="F313" s="45"/>
      <c r="G313" s="45"/>
      <c r="H313" s="45"/>
      <c r="I313" s="45"/>
      <c r="J313" s="45"/>
      <c r="K313" s="45"/>
      <c r="L313" s="45"/>
      <c r="M313" s="45"/>
      <c r="N313" s="45"/>
      <c r="O313" s="34"/>
      <c r="P313" s="34"/>
      <c r="Q313" s="34"/>
      <c r="R313" s="34"/>
      <c r="S313" s="34"/>
      <c r="T313" s="34"/>
      <c r="U313" s="34"/>
      <c r="V313" s="34"/>
      <c r="W313" s="34"/>
      <c r="X313" s="34"/>
      <c r="Y313" s="34"/>
      <c r="Z313" s="34"/>
    </row>
    <row r="314" spans="2:26" ht="14.25" customHeight="1">
      <c r="B314" s="34"/>
      <c r="C314" s="34"/>
      <c r="D314" s="182"/>
      <c r="E314" s="45"/>
      <c r="F314" s="45"/>
      <c r="G314" s="45"/>
      <c r="H314" s="45"/>
      <c r="I314" s="45"/>
      <c r="J314" s="45"/>
      <c r="K314" s="45"/>
      <c r="L314" s="45"/>
      <c r="M314" s="45"/>
      <c r="N314" s="45"/>
      <c r="O314" s="34"/>
      <c r="P314" s="34"/>
      <c r="Q314" s="34"/>
      <c r="R314" s="34"/>
      <c r="S314" s="34"/>
      <c r="T314" s="34"/>
      <c r="U314" s="34"/>
      <c r="V314" s="34"/>
      <c r="W314" s="34"/>
      <c r="X314" s="34"/>
      <c r="Y314" s="34"/>
      <c r="Z314" s="34"/>
    </row>
    <row r="315" spans="2:26" ht="14.25" customHeight="1">
      <c r="B315" s="34"/>
      <c r="C315" s="34"/>
      <c r="D315" s="182"/>
      <c r="E315" s="45"/>
      <c r="F315" s="45"/>
      <c r="G315" s="45"/>
      <c r="H315" s="45"/>
      <c r="I315" s="45"/>
      <c r="J315" s="45"/>
      <c r="K315" s="45"/>
      <c r="L315" s="45"/>
      <c r="M315" s="45"/>
      <c r="N315" s="45"/>
      <c r="O315" s="34"/>
      <c r="P315" s="34"/>
      <c r="Q315" s="34"/>
      <c r="R315" s="34"/>
      <c r="S315" s="34"/>
      <c r="T315" s="34"/>
      <c r="U315" s="34"/>
      <c r="V315" s="34"/>
      <c r="W315" s="34"/>
      <c r="X315" s="34"/>
      <c r="Y315" s="34"/>
      <c r="Z315" s="34"/>
    </row>
    <row r="316" spans="2:26" ht="14.25" customHeight="1">
      <c r="B316" s="34"/>
      <c r="C316" s="34"/>
      <c r="D316" s="182"/>
      <c r="E316" s="45"/>
      <c r="F316" s="45"/>
      <c r="G316" s="45"/>
      <c r="H316" s="45"/>
      <c r="I316" s="45"/>
      <c r="J316" s="45"/>
      <c r="K316" s="45"/>
      <c r="L316" s="45"/>
      <c r="M316" s="45"/>
      <c r="N316" s="45"/>
      <c r="O316" s="34"/>
      <c r="P316" s="34"/>
      <c r="Q316" s="34"/>
      <c r="R316" s="34"/>
      <c r="S316" s="34"/>
      <c r="T316" s="34"/>
      <c r="U316" s="34"/>
      <c r="V316" s="34"/>
      <c r="W316" s="34"/>
      <c r="X316" s="34"/>
      <c r="Y316" s="34"/>
      <c r="Z316" s="34"/>
    </row>
    <row r="317" spans="2:26" ht="14.25" customHeight="1">
      <c r="B317" s="34"/>
      <c r="C317" s="34"/>
      <c r="D317" s="182"/>
      <c r="E317" s="45"/>
      <c r="F317" s="45"/>
      <c r="G317" s="45"/>
      <c r="H317" s="45"/>
      <c r="I317" s="45"/>
      <c r="J317" s="45"/>
      <c r="K317" s="45"/>
      <c r="L317" s="45"/>
      <c r="M317" s="45"/>
      <c r="N317" s="45"/>
      <c r="O317" s="34"/>
      <c r="P317" s="34"/>
      <c r="Q317" s="34"/>
      <c r="R317" s="34"/>
      <c r="S317" s="34"/>
      <c r="T317" s="34"/>
      <c r="U317" s="34"/>
      <c r="V317" s="34"/>
      <c r="W317" s="34"/>
      <c r="X317" s="34"/>
      <c r="Y317" s="34"/>
      <c r="Z317" s="34"/>
    </row>
    <row r="318" spans="2:26" ht="14.25" customHeight="1">
      <c r="B318" s="34"/>
      <c r="C318" s="34"/>
      <c r="D318" s="182"/>
      <c r="E318" s="45"/>
      <c r="F318" s="45"/>
      <c r="G318" s="45"/>
      <c r="H318" s="45"/>
      <c r="I318" s="45"/>
      <c r="J318" s="45"/>
      <c r="K318" s="45"/>
      <c r="L318" s="45"/>
      <c r="M318" s="45"/>
      <c r="N318" s="45"/>
      <c r="O318" s="34"/>
      <c r="P318" s="34"/>
      <c r="Q318" s="34"/>
      <c r="R318" s="34"/>
      <c r="S318" s="34"/>
      <c r="T318" s="34"/>
      <c r="U318" s="34"/>
      <c r="V318" s="34"/>
      <c r="W318" s="34"/>
      <c r="X318" s="34"/>
      <c r="Y318" s="34"/>
      <c r="Z318" s="34"/>
    </row>
    <row r="319" spans="2:26" ht="14.25" customHeight="1">
      <c r="B319" s="34"/>
      <c r="C319" s="34"/>
      <c r="D319" s="182"/>
      <c r="E319" s="45"/>
      <c r="F319" s="45"/>
      <c r="G319" s="45"/>
      <c r="H319" s="45"/>
      <c r="I319" s="45"/>
      <c r="J319" s="45"/>
      <c r="K319" s="45"/>
      <c r="L319" s="45"/>
      <c r="M319" s="45"/>
      <c r="N319" s="45"/>
      <c r="O319" s="34"/>
      <c r="P319" s="34"/>
      <c r="Q319" s="34"/>
      <c r="R319" s="34"/>
      <c r="S319" s="34"/>
      <c r="T319" s="34"/>
      <c r="U319" s="34"/>
      <c r="V319" s="34"/>
      <c r="W319" s="34"/>
      <c r="X319" s="34"/>
      <c r="Y319" s="34"/>
      <c r="Z319" s="34"/>
    </row>
    <row r="320" spans="2:26" ht="14.25" customHeight="1">
      <c r="B320" s="34"/>
      <c r="C320" s="34"/>
      <c r="D320" s="182"/>
      <c r="E320" s="45"/>
      <c r="F320" s="45"/>
      <c r="G320" s="45"/>
      <c r="H320" s="45"/>
      <c r="I320" s="45"/>
      <c r="J320" s="45"/>
      <c r="K320" s="45"/>
      <c r="L320" s="45"/>
      <c r="M320" s="45"/>
      <c r="N320" s="45"/>
      <c r="O320" s="34"/>
      <c r="P320" s="34"/>
      <c r="Q320" s="34"/>
      <c r="R320" s="34"/>
      <c r="S320" s="34"/>
      <c r="T320" s="34"/>
      <c r="U320" s="34"/>
      <c r="V320" s="34"/>
      <c r="W320" s="34"/>
      <c r="X320" s="34"/>
      <c r="Y320" s="34"/>
      <c r="Z320" s="34"/>
    </row>
    <row r="321" spans="2:26" ht="14.25" customHeight="1">
      <c r="B321" s="34"/>
      <c r="C321" s="34"/>
      <c r="D321" s="182"/>
      <c r="E321" s="45"/>
      <c r="F321" s="45"/>
      <c r="G321" s="45"/>
      <c r="H321" s="45"/>
      <c r="I321" s="45"/>
      <c r="J321" s="45"/>
      <c r="K321" s="45"/>
      <c r="L321" s="45"/>
      <c r="M321" s="45"/>
      <c r="N321" s="45"/>
      <c r="O321" s="34"/>
      <c r="P321" s="34"/>
      <c r="Q321" s="34"/>
      <c r="R321" s="34"/>
      <c r="S321" s="34"/>
      <c r="T321" s="34"/>
      <c r="U321" s="34"/>
      <c r="V321" s="34"/>
      <c r="W321" s="34"/>
      <c r="X321" s="34"/>
      <c r="Y321" s="34"/>
      <c r="Z321" s="34"/>
    </row>
    <row r="322" spans="2:26" ht="14.25" customHeight="1">
      <c r="B322" s="34"/>
      <c r="C322" s="34"/>
      <c r="D322" s="182"/>
      <c r="E322" s="45"/>
      <c r="F322" s="45"/>
      <c r="G322" s="45"/>
      <c r="H322" s="45"/>
      <c r="I322" s="45"/>
      <c r="J322" s="45"/>
      <c r="K322" s="45"/>
      <c r="L322" s="45"/>
      <c r="M322" s="45"/>
      <c r="N322" s="45"/>
      <c r="O322" s="34"/>
      <c r="P322" s="34"/>
      <c r="Q322" s="34"/>
      <c r="R322" s="34"/>
      <c r="S322" s="34"/>
      <c r="T322" s="34"/>
      <c r="U322" s="34"/>
      <c r="V322" s="34"/>
      <c r="W322" s="34"/>
      <c r="X322" s="34"/>
      <c r="Y322" s="34"/>
      <c r="Z322" s="34"/>
    </row>
    <row r="323" spans="2:26" ht="14.25" customHeight="1">
      <c r="B323" s="34"/>
      <c r="C323" s="34"/>
      <c r="D323" s="182"/>
      <c r="E323" s="45"/>
      <c r="F323" s="45"/>
      <c r="G323" s="45"/>
      <c r="H323" s="45"/>
      <c r="I323" s="45"/>
      <c r="J323" s="45"/>
      <c r="K323" s="45"/>
      <c r="L323" s="45"/>
      <c r="M323" s="45"/>
      <c r="N323" s="45"/>
      <c r="O323" s="34"/>
      <c r="P323" s="34"/>
      <c r="Q323" s="34"/>
      <c r="R323" s="34"/>
      <c r="S323" s="34"/>
      <c r="T323" s="34"/>
      <c r="U323" s="34"/>
      <c r="V323" s="34"/>
      <c r="W323" s="34"/>
      <c r="X323" s="34"/>
      <c r="Y323" s="34"/>
      <c r="Z323" s="34"/>
    </row>
    <row r="324" spans="2:26" ht="14.25" customHeight="1">
      <c r="B324" s="34"/>
      <c r="C324" s="34"/>
      <c r="D324" s="182"/>
      <c r="E324" s="45"/>
      <c r="F324" s="45"/>
      <c r="G324" s="45"/>
      <c r="H324" s="45"/>
      <c r="I324" s="45"/>
      <c r="J324" s="45"/>
      <c r="K324" s="45"/>
      <c r="L324" s="45"/>
      <c r="M324" s="45"/>
      <c r="N324" s="45"/>
      <c r="O324" s="34"/>
      <c r="P324" s="34"/>
      <c r="Q324" s="34"/>
      <c r="R324" s="34"/>
      <c r="S324" s="34"/>
      <c r="T324" s="34"/>
      <c r="U324" s="34"/>
      <c r="V324" s="34"/>
      <c r="W324" s="34"/>
      <c r="X324" s="34"/>
      <c r="Y324" s="34"/>
      <c r="Z324" s="34"/>
    </row>
    <row r="325" spans="2:26" ht="14.25" customHeight="1">
      <c r="B325" s="34"/>
      <c r="C325" s="34"/>
      <c r="D325" s="182"/>
      <c r="E325" s="45"/>
      <c r="F325" s="45"/>
      <c r="G325" s="45"/>
      <c r="H325" s="45"/>
      <c r="I325" s="45"/>
      <c r="J325" s="45"/>
      <c r="K325" s="45"/>
      <c r="L325" s="45"/>
      <c r="M325" s="45"/>
      <c r="N325" s="45"/>
      <c r="O325" s="34"/>
      <c r="P325" s="34"/>
      <c r="Q325" s="34"/>
      <c r="R325" s="34"/>
      <c r="S325" s="34"/>
      <c r="T325" s="34"/>
      <c r="U325" s="34"/>
      <c r="V325" s="34"/>
      <c r="W325" s="34"/>
      <c r="X325" s="34"/>
      <c r="Y325" s="34"/>
      <c r="Z325" s="34"/>
    </row>
    <row r="326" spans="2:26" ht="14.25" customHeight="1">
      <c r="B326" s="34"/>
      <c r="C326" s="34"/>
      <c r="D326" s="182"/>
      <c r="E326" s="45"/>
      <c r="F326" s="45"/>
      <c r="G326" s="45"/>
      <c r="H326" s="45"/>
      <c r="I326" s="45"/>
      <c r="J326" s="45"/>
      <c r="K326" s="45"/>
      <c r="L326" s="45"/>
      <c r="M326" s="45"/>
      <c r="N326" s="45"/>
      <c r="O326" s="34"/>
      <c r="P326" s="34"/>
      <c r="Q326" s="34"/>
      <c r="R326" s="34"/>
      <c r="S326" s="34"/>
      <c r="T326" s="34"/>
      <c r="U326" s="34"/>
      <c r="V326" s="34"/>
      <c r="W326" s="34"/>
      <c r="X326" s="34"/>
      <c r="Y326" s="34"/>
      <c r="Z326" s="34"/>
    </row>
    <row r="327" spans="2:26" ht="14.25" customHeight="1">
      <c r="B327" s="34"/>
      <c r="C327" s="34"/>
      <c r="D327" s="182"/>
      <c r="E327" s="45"/>
      <c r="F327" s="45"/>
      <c r="G327" s="45"/>
      <c r="H327" s="45"/>
      <c r="I327" s="45"/>
      <c r="J327" s="45"/>
      <c r="K327" s="45"/>
      <c r="L327" s="45"/>
      <c r="M327" s="45"/>
      <c r="N327" s="45"/>
      <c r="O327" s="34"/>
      <c r="P327" s="34"/>
      <c r="Q327" s="34"/>
      <c r="R327" s="34"/>
      <c r="S327" s="34"/>
      <c r="T327" s="34"/>
      <c r="U327" s="34"/>
      <c r="V327" s="34"/>
      <c r="W327" s="34"/>
      <c r="X327" s="34"/>
      <c r="Y327" s="34"/>
      <c r="Z327" s="34"/>
    </row>
    <row r="328" spans="2:26" ht="14.25" customHeight="1">
      <c r="B328" s="34"/>
      <c r="C328" s="34"/>
      <c r="D328" s="182"/>
      <c r="E328" s="45"/>
      <c r="F328" s="45"/>
      <c r="G328" s="45"/>
      <c r="H328" s="45"/>
      <c r="I328" s="45"/>
      <c r="J328" s="45"/>
      <c r="K328" s="45"/>
      <c r="L328" s="45"/>
      <c r="M328" s="45"/>
      <c r="N328" s="45"/>
      <c r="O328" s="34"/>
      <c r="P328" s="34"/>
      <c r="Q328" s="34"/>
      <c r="R328" s="34"/>
      <c r="S328" s="34"/>
      <c r="T328" s="34"/>
      <c r="U328" s="34"/>
      <c r="V328" s="34"/>
      <c r="W328" s="34"/>
      <c r="X328" s="34"/>
      <c r="Y328" s="34"/>
      <c r="Z328" s="34"/>
    </row>
    <row r="329" spans="2:26" ht="14.25" customHeight="1">
      <c r="B329" s="34"/>
      <c r="C329" s="34"/>
      <c r="D329" s="182"/>
      <c r="E329" s="45"/>
      <c r="F329" s="45"/>
      <c r="G329" s="45"/>
      <c r="H329" s="45"/>
      <c r="I329" s="45"/>
      <c r="J329" s="45"/>
      <c r="K329" s="45"/>
      <c r="L329" s="45"/>
      <c r="M329" s="45"/>
      <c r="N329" s="45"/>
      <c r="O329" s="34"/>
      <c r="P329" s="34"/>
      <c r="Q329" s="34"/>
      <c r="R329" s="34"/>
      <c r="S329" s="34"/>
      <c r="T329" s="34"/>
      <c r="U329" s="34"/>
      <c r="V329" s="34"/>
      <c r="W329" s="34"/>
      <c r="X329" s="34"/>
      <c r="Y329" s="34"/>
      <c r="Z329" s="34"/>
    </row>
    <row r="330" spans="2:26" ht="14.25" customHeight="1">
      <c r="B330" s="34"/>
      <c r="C330" s="34"/>
      <c r="D330" s="182"/>
      <c r="E330" s="45"/>
      <c r="F330" s="45"/>
      <c r="G330" s="45"/>
      <c r="H330" s="45"/>
      <c r="I330" s="45"/>
      <c r="J330" s="45"/>
      <c r="K330" s="45"/>
      <c r="L330" s="45"/>
      <c r="M330" s="45"/>
      <c r="N330" s="45"/>
      <c r="O330" s="34"/>
      <c r="P330" s="34"/>
      <c r="Q330" s="34"/>
      <c r="R330" s="34"/>
      <c r="S330" s="34"/>
      <c r="T330" s="34"/>
      <c r="U330" s="34"/>
      <c r="V330" s="34"/>
      <c r="W330" s="34"/>
      <c r="X330" s="34"/>
      <c r="Y330" s="34"/>
      <c r="Z330" s="34"/>
    </row>
    <row r="331" spans="2:26" ht="14.25" customHeight="1">
      <c r="B331" s="34"/>
      <c r="C331" s="34"/>
      <c r="D331" s="182"/>
      <c r="E331" s="45"/>
      <c r="F331" s="45"/>
      <c r="G331" s="45"/>
      <c r="H331" s="45"/>
      <c r="I331" s="45"/>
      <c r="J331" s="45"/>
      <c r="K331" s="45"/>
      <c r="L331" s="45"/>
      <c r="M331" s="45"/>
      <c r="N331" s="45"/>
      <c r="O331" s="34"/>
      <c r="P331" s="34"/>
      <c r="Q331" s="34"/>
      <c r="R331" s="34"/>
      <c r="S331" s="34"/>
      <c r="T331" s="34"/>
      <c r="U331" s="34"/>
      <c r="V331" s="34"/>
      <c r="W331" s="34"/>
      <c r="X331" s="34"/>
      <c r="Y331" s="34"/>
      <c r="Z331" s="34"/>
    </row>
    <row r="332" spans="2:26" ht="14.25" customHeight="1">
      <c r="B332" s="34"/>
      <c r="C332" s="34"/>
      <c r="D332" s="182"/>
      <c r="E332" s="45"/>
      <c r="F332" s="45"/>
      <c r="G332" s="45"/>
      <c r="H332" s="45"/>
      <c r="I332" s="45"/>
      <c r="J332" s="45"/>
      <c r="K332" s="45"/>
      <c r="L332" s="45"/>
      <c r="M332" s="45"/>
      <c r="N332" s="45"/>
      <c r="O332" s="34"/>
      <c r="P332" s="34"/>
      <c r="Q332" s="34"/>
      <c r="R332" s="34"/>
      <c r="S332" s="34"/>
      <c r="T332" s="34"/>
      <c r="U332" s="34"/>
      <c r="V332" s="34"/>
      <c r="W332" s="34"/>
      <c r="X332" s="34"/>
      <c r="Y332" s="34"/>
      <c r="Z332" s="34"/>
    </row>
    <row r="333" spans="2:26" ht="14.25" customHeight="1">
      <c r="B333" s="34"/>
      <c r="C333" s="34"/>
      <c r="D333" s="182"/>
      <c r="E333" s="45"/>
      <c r="F333" s="45"/>
      <c r="G333" s="45"/>
      <c r="H333" s="45"/>
      <c r="I333" s="45"/>
      <c r="J333" s="45"/>
      <c r="K333" s="45"/>
      <c r="L333" s="45"/>
      <c r="M333" s="45"/>
      <c r="N333" s="45"/>
      <c r="O333" s="34"/>
      <c r="P333" s="34"/>
      <c r="Q333" s="34"/>
      <c r="R333" s="34"/>
      <c r="S333" s="34"/>
      <c r="T333" s="34"/>
      <c r="U333" s="34"/>
      <c r="V333" s="34"/>
      <c r="W333" s="34"/>
      <c r="X333" s="34"/>
      <c r="Y333" s="34"/>
      <c r="Z333" s="34"/>
    </row>
    <row r="334" spans="2:26" ht="14.25" customHeight="1">
      <c r="B334" s="34"/>
      <c r="C334" s="34"/>
      <c r="D334" s="182"/>
      <c r="E334" s="45"/>
      <c r="F334" s="45"/>
      <c r="G334" s="45"/>
      <c r="H334" s="45"/>
      <c r="I334" s="45"/>
      <c r="J334" s="45"/>
      <c r="K334" s="45"/>
      <c r="L334" s="45"/>
      <c r="M334" s="45"/>
      <c r="N334" s="45"/>
      <c r="O334" s="34"/>
      <c r="P334" s="34"/>
      <c r="Q334" s="34"/>
      <c r="R334" s="34"/>
      <c r="S334" s="34"/>
      <c r="T334" s="34"/>
      <c r="U334" s="34"/>
      <c r="V334" s="34"/>
      <c r="W334" s="34"/>
      <c r="X334" s="34"/>
      <c r="Y334" s="34"/>
      <c r="Z334" s="34"/>
    </row>
    <row r="335" spans="2:26" ht="14.25" customHeight="1">
      <c r="B335" s="34"/>
      <c r="C335" s="34"/>
      <c r="D335" s="182"/>
      <c r="E335" s="45"/>
      <c r="F335" s="45"/>
      <c r="G335" s="45"/>
      <c r="H335" s="45"/>
      <c r="I335" s="45"/>
      <c r="J335" s="45"/>
      <c r="K335" s="45"/>
      <c r="L335" s="45"/>
      <c r="M335" s="45"/>
      <c r="N335" s="45"/>
      <c r="O335" s="34"/>
      <c r="P335" s="34"/>
      <c r="Q335" s="34"/>
      <c r="R335" s="34"/>
      <c r="S335" s="34"/>
      <c r="T335" s="34"/>
      <c r="U335" s="34"/>
      <c r="V335" s="34"/>
      <c r="W335" s="34"/>
      <c r="X335" s="34"/>
      <c r="Y335" s="34"/>
      <c r="Z335" s="34"/>
    </row>
    <row r="336" spans="2:26" ht="14.25" customHeight="1">
      <c r="B336" s="34"/>
      <c r="C336" s="34"/>
      <c r="D336" s="182"/>
      <c r="E336" s="45"/>
      <c r="F336" s="45"/>
      <c r="G336" s="45"/>
      <c r="H336" s="45"/>
      <c r="I336" s="45"/>
      <c r="J336" s="45"/>
      <c r="K336" s="45"/>
      <c r="L336" s="45"/>
      <c r="M336" s="45"/>
      <c r="N336" s="45"/>
      <c r="O336" s="34"/>
      <c r="P336" s="34"/>
      <c r="Q336" s="34"/>
      <c r="R336" s="34"/>
      <c r="S336" s="34"/>
      <c r="T336" s="34"/>
      <c r="U336" s="34"/>
      <c r="V336" s="34"/>
      <c r="W336" s="34"/>
      <c r="X336" s="34"/>
      <c r="Y336" s="34"/>
      <c r="Z336" s="34"/>
    </row>
    <row r="337" spans="2:26" ht="14.25" customHeight="1">
      <c r="B337" s="34"/>
      <c r="C337" s="34"/>
      <c r="D337" s="182"/>
      <c r="E337" s="45"/>
      <c r="F337" s="45"/>
      <c r="G337" s="45"/>
      <c r="H337" s="45"/>
      <c r="I337" s="45"/>
      <c r="J337" s="45"/>
      <c r="K337" s="45"/>
      <c r="L337" s="45"/>
      <c r="M337" s="45"/>
      <c r="N337" s="45"/>
      <c r="O337" s="34"/>
      <c r="P337" s="34"/>
      <c r="Q337" s="34"/>
      <c r="R337" s="34"/>
      <c r="S337" s="34"/>
      <c r="T337" s="34"/>
      <c r="U337" s="34"/>
      <c r="V337" s="34"/>
      <c r="W337" s="34"/>
      <c r="X337" s="34"/>
      <c r="Y337" s="34"/>
      <c r="Z337" s="34"/>
    </row>
    <row r="338" spans="2:26" ht="14.25" customHeight="1">
      <c r="B338" s="34"/>
      <c r="C338" s="34"/>
      <c r="D338" s="182"/>
      <c r="E338" s="45"/>
      <c r="F338" s="45"/>
      <c r="G338" s="45"/>
      <c r="H338" s="45"/>
      <c r="I338" s="45"/>
      <c r="J338" s="45"/>
      <c r="K338" s="45"/>
      <c r="L338" s="45"/>
      <c r="M338" s="45"/>
      <c r="N338" s="45"/>
      <c r="O338" s="34"/>
      <c r="P338" s="34"/>
      <c r="Q338" s="34"/>
      <c r="R338" s="34"/>
      <c r="S338" s="34"/>
      <c r="T338" s="34"/>
      <c r="U338" s="34"/>
      <c r="V338" s="34"/>
      <c r="W338" s="34"/>
      <c r="X338" s="34"/>
      <c r="Y338" s="34"/>
      <c r="Z338" s="34"/>
    </row>
    <row r="339" spans="2:26" ht="14.25" customHeight="1">
      <c r="B339" s="34"/>
      <c r="C339" s="34"/>
      <c r="D339" s="182"/>
      <c r="E339" s="45"/>
      <c r="F339" s="45"/>
      <c r="G339" s="45"/>
      <c r="H339" s="45"/>
      <c r="I339" s="45"/>
      <c r="J339" s="45"/>
      <c r="K339" s="45"/>
      <c r="L339" s="45"/>
      <c r="M339" s="45"/>
      <c r="N339" s="45"/>
      <c r="O339" s="34"/>
      <c r="P339" s="34"/>
      <c r="Q339" s="34"/>
      <c r="R339" s="34"/>
      <c r="S339" s="34"/>
      <c r="T339" s="34"/>
      <c r="U339" s="34"/>
      <c r="V339" s="34"/>
      <c r="W339" s="34"/>
      <c r="X339" s="34"/>
      <c r="Y339" s="34"/>
      <c r="Z339" s="34"/>
    </row>
    <row r="340" spans="2:26" ht="14.25" customHeight="1">
      <c r="B340" s="34"/>
      <c r="C340" s="34"/>
      <c r="D340" s="182"/>
      <c r="E340" s="45"/>
      <c r="F340" s="45"/>
      <c r="G340" s="45"/>
      <c r="H340" s="45"/>
      <c r="I340" s="45"/>
      <c r="J340" s="45"/>
      <c r="K340" s="45"/>
      <c r="L340" s="45"/>
      <c r="M340" s="45"/>
      <c r="N340" s="45"/>
      <c r="O340" s="34"/>
      <c r="P340" s="34"/>
      <c r="Q340" s="34"/>
      <c r="R340" s="34"/>
      <c r="S340" s="34"/>
      <c r="T340" s="34"/>
      <c r="U340" s="34"/>
      <c r="V340" s="34"/>
      <c r="W340" s="34"/>
      <c r="X340" s="34"/>
      <c r="Y340" s="34"/>
      <c r="Z340" s="34"/>
    </row>
    <row r="341" spans="2:26" ht="14.25" customHeight="1">
      <c r="B341" s="34"/>
      <c r="C341" s="34"/>
      <c r="D341" s="182"/>
      <c r="E341" s="45"/>
      <c r="F341" s="45"/>
      <c r="G341" s="45"/>
      <c r="H341" s="45"/>
      <c r="I341" s="45"/>
      <c r="J341" s="45"/>
      <c r="K341" s="45"/>
      <c r="L341" s="45"/>
      <c r="M341" s="45"/>
      <c r="N341" s="45"/>
      <c r="O341" s="34"/>
      <c r="P341" s="34"/>
      <c r="Q341" s="34"/>
      <c r="R341" s="34"/>
      <c r="S341" s="34"/>
      <c r="T341" s="34"/>
      <c r="U341" s="34"/>
      <c r="V341" s="34"/>
      <c r="W341" s="34"/>
      <c r="X341" s="34"/>
      <c r="Y341" s="34"/>
      <c r="Z341" s="34"/>
    </row>
    <row r="342" spans="2:26" ht="14.25" customHeight="1">
      <c r="B342" s="34"/>
      <c r="C342" s="34"/>
      <c r="D342" s="182"/>
      <c r="E342" s="45"/>
      <c r="F342" s="45"/>
      <c r="G342" s="45"/>
      <c r="H342" s="45"/>
      <c r="I342" s="45"/>
      <c r="J342" s="45"/>
      <c r="K342" s="45"/>
      <c r="L342" s="45"/>
      <c r="M342" s="45"/>
      <c r="N342" s="45"/>
      <c r="O342" s="34"/>
      <c r="P342" s="34"/>
      <c r="Q342" s="34"/>
      <c r="R342" s="34"/>
      <c r="S342" s="34"/>
      <c r="T342" s="34"/>
      <c r="U342" s="34"/>
      <c r="V342" s="34"/>
      <c r="W342" s="34"/>
      <c r="X342" s="34"/>
      <c r="Y342" s="34"/>
      <c r="Z342" s="34"/>
    </row>
    <row r="343" spans="2:26" ht="14.25" customHeight="1">
      <c r="B343" s="34"/>
      <c r="C343" s="34"/>
      <c r="D343" s="182"/>
      <c r="E343" s="45"/>
      <c r="F343" s="45"/>
      <c r="G343" s="45"/>
      <c r="H343" s="45"/>
      <c r="I343" s="45"/>
      <c r="J343" s="45"/>
      <c r="K343" s="45"/>
      <c r="L343" s="45"/>
      <c r="M343" s="45"/>
      <c r="N343" s="45"/>
      <c r="O343" s="34"/>
      <c r="P343" s="34"/>
      <c r="Q343" s="34"/>
      <c r="R343" s="34"/>
      <c r="S343" s="34"/>
      <c r="T343" s="34"/>
      <c r="U343" s="34"/>
      <c r="V343" s="34"/>
      <c r="W343" s="34"/>
      <c r="X343" s="34"/>
      <c r="Y343" s="34"/>
      <c r="Z343" s="34"/>
    </row>
    <row r="344" spans="2:26" ht="14.25" customHeight="1">
      <c r="B344" s="34"/>
      <c r="C344" s="34"/>
      <c r="D344" s="182"/>
      <c r="E344" s="45"/>
      <c r="F344" s="45"/>
      <c r="G344" s="45"/>
      <c r="H344" s="45"/>
      <c r="I344" s="45"/>
      <c r="J344" s="45"/>
      <c r="K344" s="45"/>
      <c r="L344" s="45"/>
      <c r="M344" s="45"/>
      <c r="N344" s="45"/>
      <c r="O344" s="34"/>
      <c r="P344" s="34"/>
      <c r="Q344" s="34"/>
      <c r="R344" s="34"/>
      <c r="S344" s="34"/>
      <c r="T344" s="34"/>
      <c r="U344" s="34"/>
      <c r="V344" s="34"/>
      <c r="W344" s="34"/>
      <c r="X344" s="34"/>
      <c r="Y344" s="34"/>
      <c r="Z344" s="34"/>
    </row>
    <row r="345" spans="2:26" ht="14.25" customHeight="1">
      <c r="B345" s="34"/>
      <c r="C345" s="34"/>
      <c r="D345" s="182"/>
      <c r="E345" s="45"/>
      <c r="F345" s="45"/>
      <c r="G345" s="45"/>
      <c r="H345" s="45"/>
      <c r="I345" s="45"/>
      <c r="J345" s="45"/>
      <c r="K345" s="45"/>
      <c r="L345" s="45"/>
      <c r="M345" s="45"/>
      <c r="N345" s="45"/>
      <c r="O345" s="34"/>
      <c r="P345" s="34"/>
      <c r="Q345" s="34"/>
      <c r="R345" s="34"/>
      <c r="S345" s="34"/>
      <c r="T345" s="34"/>
      <c r="U345" s="34"/>
      <c r="V345" s="34"/>
      <c r="W345" s="34"/>
      <c r="X345" s="34"/>
      <c r="Y345" s="34"/>
      <c r="Z345" s="34"/>
    </row>
    <row r="346" spans="2:26" ht="14.25" customHeight="1">
      <c r="B346" s="34"/>
      <c r="C346" s="34"/>
      <c r="D346" s="182"/>
      <c r="E346" s="45"/>
      <c r="F346" s="45"/>
      <c r="G346" s="45"/>
      <c r="H346" s="45"/>
      <c r="I346" s="45"/>
      <c r="J346" s="45"/>
      <c r="K346" s="45"/>
      <c r="L346" s="45"/>
      <c r="M346" s="45"/>
      <c r="N346" s="45"/>
      <c r="O346" s="34"/>
      <c r="P346" s="34"/>
      <c r="Q346" s="34"/>
      <c r="R346" s="34"/>
      <c r="S346" s="34"/>
      <c r="T346" s="34"/>
      <c r="U346" s="34"/>
      <c r="V346" s="34"/>
      <c r="W346" s="34"/>
      <c r="X346" s="34"/>
      <c r="Y346" s="34"/>
      <c r="Z346" s="34"/>
    </row>
    <row r="347" spans="2:26" ht="14.25" customHeight="1">
      <c r="B347" s="34"/>
      <c r="C347" s="34"/>
      <c r="D347" s="182"/>
      <c r="E347" s="45"/>
      <c r="F347" s="45"/>
      <c r="G347" s="45"/>
      <c r="H347" s="45"/>
      <c r="I347" s="45"/>
      <c r="J347" s="45"/>
      <c r="K347" s="45"/>
      <c r="L347" s="45"/>
      <c r="M347" s="45"/>
      <c r="N347" s="45"/>
      <c r="O347" s="34"/>
      <c r="P347" s="34"/>
      <c r="Q347" s="34"/>
      <c r="R347" s="34"/>
      <c r="S347" s="34"/>
      <c r="T347" s="34"/>
      <c r="U347" s="34"/>
      <c r="V347" s="34"/>
      <c r="W347" s="34"/>
      <c r="X347" s="34"/>
      <c r="Y347" s="34"/>
      <c r="Z347" s="34"/>
    </row>
    <row r="348" spans="2:26" ht="14.25" customHeight="1">
      <c r="B348" s="34"/>
      <c r="C348" s="34"/>
      <c r="D348" s="182"/>
      <c r="E348" s="45"/>
      <c r="F348" s="45"/>
      <c r="G348" s="45"/>
      <c r="H348" s="45"/>
      <c r="I348" s="45"/>
      <c r="J348" s="45"/>
      <c r="K348" s="45"/>
      <c r="L348" s="45"/>
      <c r="M348" s="45"/>
      <c r="N348" s="45"/>
      <c r="O348" s="34"/>
      <c r="P348" s="34"/>
      <c r="Q348" s="34"/>
      <c r="R348" s="34"/>
      <c r="S348" s="34"/>
      <c r="T348" s="34"/>
      <c r="U348" s="34"/>
      <c r="V348" s="34"/>
      <c r="W348" s="34"/>
      <c r="X348" s="34"/>
      <c r="Y348" s="34"/>
      <c r="Z348" s="34"/>
    </row>
    <row r="349" spans="2:26" ht="14.25" customHeight="1">
      <c r="B349" s="34"/>
      <c r="C349" s="34"/>
      <c r="D349" s="182"/>
      <c r="E349" s="45"/>
      <c r="F349" s="45"/>
      <c r="G349" s="45"/>
      <c r="H349" s="45"/>
      <c r="I349" s="45"/>
      <c r="J349" s="45"/>
      <c r="K349" s="45"/>
      <c r="L349" s="45"/>
      <c r="M349" s="45"/>
      <c r="N349" s="45"/>
      <c r="O349" s="34"/>
      <c r="P349" s="34"/>
      <c r="Q349" s="34"/>
      <c r="R349" s="34"/>
      <c r="S349" s="34"/>
      <c r="T349" s="34"/>
      <c r="U349" s="34"/>
      <c r="V349" s="34"/>
      <c r="W349" s="34"/>
      <c r="X349" s="34"/>
      <c r="Y349" s="34"/>
      <c r="Z349" s="34"/>
    </row>
    <row r="350" spans="2:26" ht="14.25" customHeight="1">
      <c r="B350" s="34"/>
      <c r="C350" s="34"/>
      <c r="D350" s="182"/>
      <c r="E350" s="45"/>
      <c r="F350" s="45"/>
      <c r="G350" s="45"/>
      <c r="H350" s="45"/>
      <c r="I350" s="45"/>
      <c r="J350" s="45"/>
      <c r="K350" s="45"/>
      <c r="L350" s="45"/>
      <c r="M350" s="45"/>
      <c r="N350" s="45"/>
      <c r="O350" s="34"/>
      <c r="P350" s="34"/>
      <c r="Q350" s="34"/>
      <c r="R350" s="34"/>
      <c r="S350" s="34"/>
      <c r="T350" s="34"/>
      <c r="U350" s="34"/>
      <c r="V350" s="34"/>
      <c r="W350" s="34"/>
      <c r="X350" s="34"/>
      <c r="Y350" s="34"/>
      <c r="Z350" s="34"/>
    </row>
    <row r="351" spans="2:26" ht="14.25" customHeight="1">
      <c r="B351" s="34"/>
      <c r="C351" s="34"/>
      <c r="D351" s="182"/>
      <c r="E351" s="45"/>
      <c r="F351" s="45"/>
      <c r="G351" s="45"/>
      <c r="H351" s="45"/>
      <c r="I351" s="45"/>
      <c r="J351" s="45"/>
      <c r="K351" s="45"/>
      <c r="L351" s="45"/>
      <c r="M351" s="45"/>
      <c r="N351" s="45"/>
      <c r="O351" s="34"/>
      <c r="P351" s="34"/>
      <c r="Q351" s="34"/>
      <c r="R351" s="34"/>
      <c r="S351" s="34"/>
      <c r="T351" s="34"/>
      <c r="U351" s="34"/>
      <c r="V351" s="34"/>
      <c r="W351" s="34"/>
      <c r="X351" s="34"/>
      <c r="Y351" s="34"/>
      <c r="Z351" s="34"/>
    </row>
    <row r="352" spans="2:26" ht="14.25" customHeight="1">
      <c r="B352" s="34"/>
      <c r="C352" s="34"/>
      <c r="D352" s="182"/>
      <c r="E352" s="45"/>
      <c r="F352" s="45"/>
      <c r="G352" s="45"/>
      <c r="H352" s="45"/>
      <c r="I352" s="45"/>
      <c r="J352" s="45"/>
      <c r="K352" s="45"/>
      <c r="L352" s="45"/>
      <c r="M352" s="45"/>
      <c r="N352" s="45"/>
      <c r="O352" s="34"/>
      <c r="P352" s="34"/>
      <c r="Q352" s="34"/>
      <c r="R352" s="34"/>
      <c r="S352" s="34"/>
      <c r="T352" s="34"/>
      <c r="U352" s="34"/>
      <c r="V352" s="34"/>
      <c r="W352" s="34"/>
      <c r="X352" s="34"/>
      <c r="Y352" s="34"/>
      <c r="Z352" s="34"/>
    </row>
    <row r="353" spans="2:26" ht="14.25" customHeight="1">
      <c r="B353" s="34"/>
      <c r="C353" s="34"/>
      <c r="D353" s="182"/>
      <c r="E353" s="45"/>
      <c r="F353" s="45"/>
      <c r="G353" s="45"/>
      <c r="H353" s="45"/>
      <c r="I353" s="45"/>
      <c r="J353" s="45"/>
      <c r="K353" s="45"/>
      <c r="L353" s="45"/>
      <c r="M353" s="45"/>
      <c r="N353" s="45"/>
      <c r="O353" s="34"/>
      <c r="P353" s="34"/>
      <c r="Q353" s="34"/>
      <c r="R353" s="34"/>
      <c r="S353" s="34"/>
      <c r="T353" s="34"/>
      <c r="U353" s="34"/>
      <c r="V353" s="34"/>
      <c r="W353" s="34"/>
      <c r="X353" s="34"/>
      <c r="Y353" s="34"/>
      <c r="Z353" s="34"/>
    </row>
    <row r="354" spans="2:26" ht="14.25" customHeight="1">
      <c r="B354" s="34"/>
      <c r="C354" s="34"/>
      <c r="D354" s="182"/>
      <c r="E354" s="45"/>
      <c r="F354" s="45"/>
      <c r="G354" s="45"/>
      <c r="H354" s="45"/>
      <c r="I354" s="45"/>
      <c r="J354" s="45"/>
      <c r="K354" s="45"/>
      <c r="L354" s="45"/>
      <c r="M354" s="45"/>
      <c r="N354" s="45"/>
      <c r="O354" s="34"/>
      <c r="P354" s="34"/>
      <c r="Q354" s="34"/>
      <c r="R354" s="34"/>
      <c r="S354" s="34"/>
      <c r="T354" s="34"/>
      <c r="U354" s="34"/>
      <c r="V354" s="34"/>
      <c r="W354" s="34"/>
      <c r="X354" s="34"/>
      <c r="Y354" s="34"/>
      <c r="Z354" s="34"/>
    </row>
    <row r="355" spans="2:26" ht="14.25" customHeight="1">
      <c r="B355" s="34"/>
      <c r="C355" s="34"/>
      <c r="D355" s="182"/>
      <c r="E355" s="45"/>
      <c r="F355" s="45"/>
      <c r="G355" s="45"/>
      <c r="H355" s="45"/>
      <c r="I355" s="45"/>
      <c r="J355" s="45"/>
      <c r="K355" s="45"/>
      <c r="L355" s="45"/>
      <c r="M355" s="45"/>
      <c r="N355" s="45"/>
      <c r="O355" s="34"/>
      <c r="P355" s="34"/>
      <c r="Q355" s="34"/>
      <c r="R355" s="34"/>
      <c r="S355" s="34"/>
      <c r="T355" s="34"/>
      <c r="U355" s="34"/>
      <c r="V355" s="34"/>
      <c r="W355" s="34"/>
      <c r="X355" s="34"/>
      <c r="Y355" s="34"/>
      <c r="Z355" s="34"/>
    </row>
    <row r="356" spans="2:26" ht="14.25" customHeight="1">
      <c r="B356" s="34"/>
      <c r="C356" s="34"/>
      <c r="D356" s="182"/>
      <c r="E356" s="45"/>
      <c r="F356" s="45"/>
      <c r="G356" s="45"/>
      <c r="H356" s="45"/>
      <c r="I356" s="45"/>
      <c r="J356" s="45"/>
      <c r="K356" s="45"/>
      <c r="L356" s="45"/>
      <c r="M356" s="45"/>
      <c r="N356" s="45"/>
      <c r="O356" s="34"/>
      <c r="P356" s="34"/>
      <c r="Q356" s="34"/>
      <c r="R356" s="34"/>
      <c r="S356" s="34"/>
      <c r="T356" s="34"/>
      <c r="U356" s="34"/>
      <c r="V356" s="34"/>
      <c r="W356" s="34"/>
      <c r="X356" s="34"/>
      <c r="Y356" s="34"/>
      <c r="Z356" s="34"/>
    </row>
    <row r="357" spans="2:26" ht="14.25" customHeight="1">
      <c r="B357" s="34"/>
      <c r="C357" s="34"/>
      <c r="D357" s="182"/>
      <c r="E357" s="45"/>
      <c r="F357" s="45"/>
      <c r="G357" s="45"/>
      <c r="H357" s="45"/>
      <c r="I357" s="45"/>
      <c r="J357" s="45"/>
      <c r="K357" s="45"/>
      <c r="L357" s="45"/>
      <c r="M357" s="45"/>
      <c r="N357" s="45"/>
      <c r="O357" s="34"/>
      <c r="P357" s="34"/>
      <c r="Q357" s="34"/>
      <c r="R357" s="34"/>
      <c r="S357" s="34"/>
      <c r="T357" s="34"/>
      <c r="U357" s="34"/>
      <c r="V357" s="34"/>
      <c r="W357" s="34"/>
      <c r="X357" s="34"/>
      <c r="Y357" s="34"/>
      <c r="Z357" s="34"/>
    </row>
    <row r="358" spans="2:26" ht="14.25" customHeight="1">
      <c r="B358" s="34"/>
      <c r="C358" s="34"/>
      <c r="D358" s="182"/>
      <c r="E358" s="45"/>
      <c r="F358" s="45"/>
      <c r="G358" s="45"/>
      <c r="H358" s="45"/>
      <c r="I358" s="45"/>
      <c r="J358" s="45"/>
      <c r="K358" s="45"/>
      <c r="L358" s="45"/>
      <c r="M358" s="45"/>
      <c r="N358" s="45"/>
      <c r="O358" s="34"/>
      <c r="P358" s="34"/>
      <c r="Q358" s="34"/>
      <c r="R358" s="34"/>
      <c r="S358" s="34"/>
      <c r="T358" s="34"/>
      <c r="U358" s="34"/>
      <c r="V358" s="34"/>
      <c r="W358" s="34"/>
      <c r="X358" s="34"/>
      <c r="Y358" s="34"/>
      <c r="Z358" s="34"/>
    </row>
    <row r="359" spans="2:26" ht="14.25" customHeight="1">
      <c r="B359" s="34"/>
      <c r="C359" s="34"/>
      <c r="D359" s="182"/>
      <c r="E359" s="45"/>
      <c r="F359" s="45"/>
      <c r="G359" s="45"/>
      <c r="H359" s="45"/>
      <c r="I359" s="45"/>
      <c r="J359" s="45"/>
      <c r="K359" s="45"/>
      <c r="L359" s="45"/>
      <c r="M359" s="45"/>
      <c r="N359" s="45"/>
      <c r="O359" s="34"/>
      <c r="P359" s="34"/>
      <c r="Q359" s="34"/>
      <c r="R359" s="34"/>
      <c r="S359" s="34"/>
      <c r="T359" s="34"/>
      <c r="U359" s="34"/>
      <c r="V359" s="34"/>
      <c r="W359" s="34"/>
      <c r="X359" s="34"/>
      <c r="Y359" s="34"/>
      <c r="Z359" s="34"/>
    </row>
    <row r="360" spans="2:26" ht="14.25" customHeight="1">
      <c r="B360" s="34"/>
      <c r="C360" s="34"/>
      <c r="D360" s="182"/>
      <c r="E360" s="45"/>
      <c r="F360" s="45"/>
      <c r="G360" s="45"/>
      <c r="H360" s="45"/>
      <c r="I360" s="45"/>
      <c r="J360" s="45"/>
      <c r="K360" s="45"/>
      <c r="L360" s="45"/>
      <c r="M360" s="45"/>
      <c r="N360" s="45"/>
      <c r="O360" s="34"/>
      <c r="P360" s="34"/>
      <c r="Q360" s="34"/>
      <c r="R360" s="34"/>
      <c r="S360" s="34"/>
      <c r="T360" s="34"/>
      <c r="U360" s="34"/>
      <c r="V360" s="34"/>
      <c r="W360" s="34"/>
      <c r="X360" s="34"/>
      <c r="Y360" s="34"/>
      <c r="Z360" s="34"/>
    </row>
    <row r="361" spans="2:26" ht="14.25" customHeight="1">
      <c r="B361" s="34"/>
      <c r="C361" s="34"/>
      <c r="D361" s="182"/>
      <c r="E361" s="45"/>
      <c r="F361" s="45"/>
      <c r="G361" s="45"/>
      <c r="H361" s="45"/>
      <c r="I361" s="45"/>
      <c r="J361" s="45"/>
      <c r="K361" s="45"/>
      <c r="L361" s="45"/>
      <c r="M361" s="45"/>
      <c r="N361" s="45"/>
      <c r="O361" s="34"/>
      <c r="P361" s="34"/>
      <c r="Q361" s="34"/>
      <c r="R361" s="34"/>
      <c r="S361" s="34"/>
      <c r="T361" s="34"/>
      <c r="U361" s="34"/>
      <c r="V361" s="34"/>
      <c r="W361" s="34"/>
      <c r="X361" s="34"/>
      <c r="Y361" s="34"/>
      <c r="Z361" s="34"/>
    </row>
    <row r="362" spans="2:26" ht="14.25" customHeight="1">
      <c r="B362" s="34"/>
      <c r="C362" s="34"/>
      <c r="D362" s="182"/>
      <c r="E362" s="45"/>
      <c r="F362" s="45"/>
      <c r="G362" s="45"/>
      <c r="H362" s="45"/>
      <c r="I362" s="45"/>
      <c r="J362" s="45"/>
      <c r="K362" s="45"/>
      <c r="L362" s="45"/>
      <c r="M362" s="45"/>
      <c r="N362" s="45"/>
      <c r="O362" s="34"/>
      <c r="P362" s="34"/>
      <c r="Q362" s="34"/>
      <c r="R362" s="34"/>
      <c r="S362" s="34"/>
      <c r="T362" s="34"/>
      <c r="U362" s="34"/>
      <c r="V362" s="34"/>
      <c r="W362" s="34"/>
      <c r="X362" s="34"/>
      <c r="Y362" s="34"/>
      <c r="Z362" s="34"/>
    </row>
    <row r="363" spans="2:26" ht="14.25" customHeight="1">
      <c r="B363" s="34"/>
      <c r="C363" s="34"/>
      <c r="D363" s="182"/>
      <c r="E363" s="45"/>
      <c r="F363" s="45"/>
      <c r="G363" s="45"/>
      <c r="H363" s="45"/>
      <c r="I363" s="45"/>
      <c r="J363" s="45"/>
      <c r="K363" s="45"/>
      <c r="L363" s="45"/>
      <c r="M363" s="45"/>
      <c r="N363" s="45"/>
      <c r="O363" s="34"/>
      <c r="P363" s="34"/>
      <c r="Q363" s="34"/>
      <c r="R363" s="34"/>
      <c r="S363" s="34"/>
      <c r="T363" s="34"/>
      <c r="U363" s="34"/>
      <c r="V363" s="34"/>
      <c r="W363" s="34"/>
      <c r="X363" s="34"/>
      <c r="Y363" s="34"/>
      <c r="Z363" s="34"/>
    </row>
    <row r="364" spans="2:26" ht="14.25" customHeight="1">
      <c r="B364" s="34"/>
      <c r="C364" s="34"/>
      <c r="D364" s="182"/>
      <c r="E364" s="45"/>
      <c r="F364" s="45"/>
      <c r="G364" s="45"/>
      <c r="H364" s="45"/>
      <c r="I364" s="45"/>
      <c r="J364" s="45"/>
      <c r="K364" s="45"/>
      <c r="L364" s="45"/>
      <c r="M364" s="45"/>
      <c r="N364" s="45"/>
      <c r="O364" s="34"/>
      <c r="P364" s="34"/>
      <c r="Q364" s="34"/>
      <c r="R364" s="34"/>
      <c r="S364" s="34"/>
      <c r="T364" s="34"/>
      <c r="U364" s="34"/>
      <c r="V364" s="34"/>
      <c r="W364" s="34"/>
      <c r="X364" s="34"/>
      <c r="Y364" s="34"/>
      <c r="Z364" s="34"/>
    </row>
    <row r="365" spans="2:26" ht="14.25" customHeight="1">
      <c r="B365" s="34"/>
      <c r="C365" s="34"/>
      <c r="D365" s="182"/>
      <c r="E365" s="45"/>
      <c r="F365" s="45"/>
      <c r="G365" s="45"/>
      <c r="H365" s="45"/>
      <c r="I365" s="45"/>
      <c r="J365" s="45"/>
      <c r="K365" s="45"/>
      <c r="L365" s="45"/>
      <c r="M365" s="45"/>
      <c r="N365" s="45"/>
      <c r="O365" s="34"/>
      <c r="P365" s="34"/>
      <c r="Q365" s="34"/>
      <c r="R365" s="34"/>
      <c r="S365" s="34"/>
      <c r="T365" s="34"/>
      <c r="U365" s="34"/>
      <c r="V365" s="34"/>
      <c r="W365" s="34"/>
      <c r="X365" s="34"/>
      <c r="Y365" s="34"/>
      <c r="Z365" s="34"/>
    </row>
    <row r="366" spans="2:26" ht="14.25" customHeight="1">
      <c r="B366" s="34"/>
      <c r="C366" s="34"/>
      <c r="D366" s="182"/>
      <c r="E366" s="45"/>
      <c r="F366" s="45"/>
      <c r="G366" s="45"/>
      <c r="H366" s="45"/>
      <c r="I366" s="45"/>
      <c r="J366" s="45"/>
      <c r="K366" s="45"/>
      <c r="L366" s="45"/>
      <c r="M366" s="45"/>
      <c r="N366" s="45"/>
      <c r="O366" s="34"/>
      <c r="P366" s="34"/>
      <c r="Q366" s="34"/>
      <c r="R366" s="34"/>
      <c r="S366" s="34"/>
      <c r="T366" s="34"/>
      <c r="U366" s="34"/>
      <c r="V366" s="34"/>
      <c r="W366" s="34"/>
      <c r="X366" s="34"/>
      <c r="Y366" s="34"/>
      <c r="Z366" s="34"/>
    </row>
    <row r="367" spans="2:26" ht="14.25" customHeight="1">
      <c r="B367" s="34"/>
      <c r="C367" s="34"/>
      <c r="D367" s="182"/>
      <c r="E367" s="45"/>
      <c r="F367" s="45"/>
      <c r="G367" s="45"/>
      <c r="H367" s="45"/>
      <c r="I367" s="45"/>
      <c r="J367" s="45"/>
      <c r="K367" s="45"/>
      <c r="L367" s="45"/>
      <c r="M367" s="45"/>
      <c r="N367" s="45"/>
      <c r="O367" s="34"/>
      <c r="P367" s="34"/>
      <c r="Q367" s="34"/>
      <c r="R367" s="34"/>
      <c r="S367" s="34"/>
      <c r="T367" s="34"/>
      <c r="U367" s="34"/>
      <c r="V367" s="34"/>
      <c r="W367" s="34"/>
      <c r="X367" s="34"/>
      <c r="Y367" s="34"/>
      <c r="Z367" s="34"/>
    </row>
    <row r="368" spans="2:26" ht="14.25" customHeight="1">
      <c r="B368" s="34"/>
      <c r="C368" s="34"/>
      <c r="D368" s="182"/>
      <c r="E368" s="45"/>
      <c r="F368" s="45"/>
      <c r="G368" s="45"/>
      <c r="H368" s="45"/>
      <c r="I368" s="45"/>
      <c r="J368" s="45"/>
      <c r="K368" s="45"/>
      <c r="L368" s="45"/>
      <c r="M368" s="45"/>
      <c r="N368" s="45"/>
      <c r="O368" s="34"/>
      <c r="P368" s="34"/>
      <c r="Q368" s="34"/>
      <c r="R368" s="34"/>
      <c r="S368" s="34"/>
      <c r="T368" s="34"/>
      <c r="U368" s="34"/>
      <c r="V368" s="34"/>
      <c r="W368" s="34"/>
      <c r="X368" s="34"/>
      <c r="Y368" s="34"/>
      <c r="Z368" s="34"/>
    </row>
    <row r="369" spans="2:26" ht="14.25" customHeight="1">
      <c r="B369" s="34"/>
      <c r="C369" s="34"/>
      <c r="D369" s="182"/>
      <c r="E369" s="45"/>
      <c r="F369" s="45"/>
      <c r="G369" s="45"/>
      <c r="H369" s="45"/>
      <c r="I369" s="45"/>
      <c r="J369" s="45"/>
      <c r="K369" s="45"/>
      <c r="L369" s="45"/>
      <c r="M369" s="45"/>
      <c r="N369" s="45"/>
      <c r="O369" s="34"/>
      <c r="P369" s="34"/>
      <c r="Q369" s="34"/>
      <c r="R369" s="34"/>
      <c r="S369" s="34"/>
      <c r="T369" s="34"/>
      <c r="U369" s="34"/>
      <c r="V369" s="34"/>
      <c r="W369" s="34"/>
      <c r="X369" s="34"/>
      <c r="Y369" s="34"/>
      <c r="Z369" s="34"/>
    </row>
    <row r="370" spans="2:26" ht="14.25" customHeight="1">
      <c r="B370" s="34"/>
      <c r="C370" s="34"/>
      <c r="D370" s="182"/>
      <c r="E370" s="45"/>
      <c r="F370" s="45"/>
      <c r="G370" s="45"/>
      <c r="H370" s="45"/>
      <c r="I370" s="45"/>
      <c r="J370" s="45"/>
      <c r="K370" s="45"/>
      <c r="L370" s="45"/>
      <c r="M370" s="45"/>
      <c r="N370" s="45"/>
      <c r="O370" s="34"/>
      <c r="P370" s="34"/>
      <c r="Q370" s="34"/>
      <c r="R370" s="34"/>
      <c r="S370" s="34"/>
      <c r="T370" s="34"/>
      <c r="U370" s="34"/>
      <c r="V370" s="34"/>
      <c r="W370" s="34"/>
      <c r="X370" s="34"/>
      <c r="Y370" s="34"/>
      <c r="Z370" s="34"/>
    </row>
    <row r="371" spans="2:26" ht="14.25" customHeight="1">
      <c r="B371" s="34"/>
      <c r="C371" s="34"/>
      <c r="D371" s="182"/>
      <c r="E371" s="45"/>
      <c r="F371" s="45"/>
      <c r="G371" s="45"/>
      <c r="H371" s="45"/>
      <c r="I371" s="45"/>
      <c r="J371" s="45"/>
      <c r="K371" s="45"/>
      <c r="L371" s="45"/>
      <c r="M371" s="45"/>
      <c r="N371" s="45"/>
      <c r="O371" s="34"/>
      <c r="P371" s="34"/>
      <c r="Q371" s="34"/>
      <c r="R371" s="34"/>
      <c r="S371" s="34"/>
      <c r="T371" s="34"/>
      <c r="U371" s="34"/>
      <c r="V371" s="34"/>
      <c r="W371" s="34"/>
      <c r="X371" s="34"/>
      <c r="Y371" s="34"/>
      <c r="Z371" s="34"/>
    </row>
    <row r="372" spans="2:26" ht="14.25" customHeight="1">
      <c r="B372" s="34"/>
      <c r="C372" s="34"/>
      <c r="D372" s="182"/>
      <c r="E372" s="45"/>
      <c r="F372" s="45"/>
      <c r="G372" s="45"/>
      <c r="H372" s="45"/>
      <c r="I372" s="45"/>
      <c r="J372" s="45"/>
      <c r="K372" s="45"/>
      <c r="L372" s="45"/>
      <c r="M372" s="45"/>
      <c r="N372" s="45"/>
      <c r="O372" s="34"/>
      <c r="P372" s="34"/>
      <c r="Q372" s="34"/>
      <c r="R372" s="34"/>
      <c r="S372" s="34"/>
      <c r="T372" s="34"/>
      <c r="U372" s="34"/>
      <c r="V372" s="34"/>
      <c r="W372" s="34"/>
      <c r="X372" s="34"/>
      <c r="Y372" s="34"/>
      <c r="Z372" s="34"/>
    </row>
    <row r="373" spans="2:26" ht="14.25" customHeight="1">
      <c r="B373" s="34"/>
      <c r="C373" s="34"/>
      <c r="D373" s="182"/>
      <c r="E373" s="45"/>
      <c r="F373" s="45"/>
      <c r="G373" s="45"/>
      <c r="H373" s="45"/>
      <c r="I373" s="45"/>
      <c r="J373" s="45"/>
      <c r="K373" s="45"/>
      <c r="L373" s="45"/>
      <c r="M373" s="45"/>
      <c r="N373" s="45"/>
      <c r="O373" s="34"/>
      <c r="P373" s="34"/>
      <c r="Q373" s="34"/>
      <c r="R373" s="34"/>
      <c r="S373" s="34"/>
      <c r="T373" s="34"/>
      <c r="U373" s="34"/>
      <c r="V373" s="34"/>
      <c r="W373" s="34"/>
      <c r="X373" s="34"/>
      <c r="Y373" s="34"/>
      <c r="Z373" s="34"/>
    </row>
    <row r="374" spans="2:26" ht="14.25" customHeight="1">
      <c r="B374" s="34"/>
      <c r="C374" s="34"/>
      <c r="D374" s="182"/>
      <c r="E374" s="45"/>
      <c r="F374" s="45"/>
      <c r="G374" s="45"/>
      <c r="H374" s="45"/>
      <c r="I374" s="45"/>
      <c r="J374" s="45"/>
      <c r="K374" s="45"/>
      <c r="L374" s="45"/>
      <c r="M374" s="45"/>
      <c r="N374" s="45"/>
      <c r="O374" s="34"/>
      <c r="P374" s="34"/>
      <c r="Q374" s="34"/>
      <c r="R374" s="34"/>
      <c r="S374" s="34"/>
      <c r="T374" s="34"/>
      <c r="U374" s="34"/>
      <c r="V374" s="34"/>
      <c r="W374" s="34"/>
      <c r="X374" s="34"/>
      <c r="Y374" s="34"/>
      <c r="Z374" s="34"/>
    </row>
    <row r="375" spans="2:26" ht="14.25" customHeight="1">
      <c r="B375" s="34"/>
      <c r="C375" s="34"/>
      <c r="D375" s="182"/>
      <c r="E375" s="45"/>
      <c r="F375" s="45"/>
      <c r="G375" s="45"/>
      <c r="H375" s="45"/>
      <c r="I375" s="45"/>
      <c r="J375" s="45"/>
      <c r="K375" s="45"/>
      <c r="L375" s="45"/>
      <c r="M375" s="45"/>
      <c r="N375" s="45"/>
      <c r="O375" s="34"/>
      <c r="P375" s="34"/>
      <c r="Q375" s="34"/>
      <c r="R375" s="34"/>
      <c r="S375" s="34"/>
      <c r="T375" s="34"/>
      <c r="U375" s="34"/>
      <c r="V375" s="34"/>
      <c r="W375" s="34"/>
      <c r="X375" s="34"/>
      <c r="Y375" s="34"/>
      <c r="Z375" s="34"/>
    </row>
    <row r="376" spans="2:26" ht="14.25" customHeight="1">
      <c r="B376" s="34"/>
      <c r="C376" s="34"/>
      <c r="D376" s="182"/>
      <c r="E376" s="45"/>
      <c r="F376" s="45"/>
      <c r="G376" s="45"/>
      <c r="H376" s="45"/>
      <c r="I376" s="45"/>
      <c r="J376" s="45"/>
      <c r="K376" s="45"/>
      <c r="L376" s="45"/>
      <c r="M376" s="45"/>
      <c r="N376" s="45"/>
      <c r="O376" s="34"/>
      <c r="P376" s="34"/>
      <c r="Q376" s="34"/>
      <c r="R376" s="34"/>
      <c r="S376" s="34"/>
      <c r="T376" s="34"/>
      <c r="U376" s="34"/>
      <c r="V376" s="34"/>
      <c r="W376" s="34"/>
      <c r="X376" s="34"/>
      <c r="Y376" s="34"/>
      <c r="Z376" s="34"/>
    </row>
    <row r="377" spans="2:26" ht="14.25" customHeight="1">
      <c r="B377" s="34"/>
      <c r="C377" s="34"/>
      <c r="D377" s="182"/>
      <c r="E377" s="45"/>
      <c r="F377" s="45"/>
      <c r="G377" s="45"/>
      <c r="H377" s="45"/>
      <c r="I377" s="45"/>
      <c r="J377" s="45"/>
      <c r="K377" s="45"/>
      <c r="L377" s="45"/>
      <c r="M377" s="45"/>
      <c r="N377" s="45"/>
      <c r="O377" s="34"/>
      <c r="P377" s="34"/>
      <c r="Q377" s="34"/>
      <c r="R377" s="34"/>
      <c r="S377" s="34"/>
      <c r="T377" s="34"/>
      <c r="U377" s="34"/>
      <c r="V377" s="34"/>
      <c r="W377" s="34"/>
      <c r="X377" s="34"/>
      <c r="Y377" s="34"/>
      <c r="Z377" s="34"/>
    </row>
    <row r="378" spans="2:26" ht="14.25" customHeight="1">
      <c r="B378" s="34"/>
      <c r="C378" s="34"/>
      <c r="D378" s="182"/>
      <c r="E378" s="45"/>
      <c r="F378" s="45"/>
      <c r="G378" s="45"/>
      <c r="H378" s="45"/>
      <c r="I378" s="45"/>
      <c r="J378" s="45"/>
      <c r="K378" s="45"/>
      <c r="L378" s="45"/>
      <c r="M378" s="45"/>
      <c r="N378" s="45"/>
      <c r="O378" s="34"/>
      <c r="P378" s="34"/>
      <c r="Q378" s="34"/>
      <c r="R378" s="34"/>
      <c r="S378" s="34"/>
      <c r="T378" s="34"/>
      <c r="U378" s="34"/>
      <c r="V378" s="34"/>
      <c r="W378" s="34"/>
      <c r="X378" s="34"/>
      <c r="Y378" s="34"/>
      <c r="Z378" s="34"/>
    </row>
    <row r="379" spans="2:26" ht="14.25" customHeight="1">
      <c r="B379" s="34"/>
      <c r="C379" s="34"/>
      <c r="D379" s="182"/>
      <c r="E379" s="45"/>
      <c r="F379" s="45"/>
      <c r="G379" s="45"/>
      <c r="H379" s="45"/>
      <c r="I379" s="45"/>
      <c r="J379" s="45"/>
      <c r="K379" s="45"/>
      <c r="L379" s="45"/>
      <c r="M379" s="45"/>
      <c r="N379" s="45"/>
      <c r="O379" s="34"/>
      <c r="P379" s="34"/>
      <c r="Q379" s="34"/>
      <c r="R379" s="34"/>
      <c r="S379" s="34"/>
      <c r="T379" s="34"/>
      <c r="U379" s="34"/>
      <c r="V379" s="34"/>
      <c r="W379" s="34"/>
      <c r="X379" s="34"/>
      <c r="Y379" s="34"/>
      <c r="Z379" s="34"/>
    </row>
    <row r="380" spans="2:26" ht="14.25" customHeight="1">
      <c r="B380" s="34"/>
      <c r="C380" s="34"/>
      <c r="D380" s="182"/>
      <c r="E380" s="45"/>
      <c r="F380" s="45"/>
      <c r="G380" s="45"/>
      <c r="H380" s="45"/>
      <c r="I380" s="45"/>
      <c r="J380" s="45"/>
      <c r="K380" s="45"/>
      <c r="L380" s="45"/>
      <c r="M380" s="45"/>
      <c r="N380" s="45"/>
      <c r="O380" s="34"/>
      <c r="P380" s="34"/>
      <c r="Q380" s="34"/>
      <c r="R380" s="34"/>
      <c r="S380" s="34"/>
      <c r="T380" s="34"/>
      <c r="U380" s="34"/>
      <c r="V380" s="34"/>
      <c r="W380" s="34"/>
      <c r="X380" s="34"/>
      <c r="Y380" s="34"/>
      <c r="Z380" s="34"/>
    </row>
    <row r="381" spans="2:26" ht="14.25" customHeight="1">
      <c r="B381" s="34"/>
      <c r="C381" s="34"/>
      <c r="D381" s="182"/>
      <c r="E381" s="45"/>
      <c r="F381" s="45"/>
      <c r="G381" s="45"/>
      <c r="H381" s="45"/>
      <c r="I381" s="45"/>
      <c r="J381" s="45"/>
      <c r="K381" s="45"/>
      <c r="L381" s="45"/>
      <c r="M381" s="45"/>
      <c r="N381" s="45"/>
      <c r="O381" s="34"/>
      <c r="P381" s="34"/>
      <c r="Q381" s="34"/>
      <c r="R381" s="34"/>
      <c r="S381" s="34"/>
      <c r="T381" s="34"/>
      <c r="U381" s="34"/>
      <c r="V381" s="34"/>
      <c r="W381" s="34"/>
      <c r="X381" s="34"/>
      <c r="Y381" s="34"/>
      <c r="Z381" s="34"/>
    </row>
    <row r="382" spans="2:26" ht="14.25" customHeight="1">
      <c r="B382" s="34"/>
      <c r="C382" s="34"/>
      <c r="D382" s="182"/>
      <c r="E382" s="45"/>
      <c r="F382" s="45"/>
      <c r="G382" s="45"/>
      <c r="H382" s="45"/>
      <c r="I382" s="45"/>
      <c r="J382" s="45"/>
      <c r="K382" s="45"/>
      <c r="L382" s="45"/>
      <c r="M382" s="45"/>
      <c r="N382" s="45"/>
      <c r="O382" s="34"/>
      <c r="P382" s="34"/>
      <c r="Q382" s="34"/>
      <c r="R382" s="34"/>
      <c r="S382" s="34"/>
      <c r="T382" s="34"/>
      <c r="U382" s="34"/>
      <c r="V382" s="34"/>
      <c r="W382" s="34"/>
      <c r="X382" s="34"/>
      <c r="Y382" s="34"/>
      <c r="Z382" s="34"/>
    </row>
    <row r="383" spans="2:26" ht="14.25" customHeight="1">
      <c r="B383" s="34"/>
      <c r="C383" s="34"/>
      <c r="D383" s="182"/>
      <c r="E383" s="45"/>
      <c r="F383" s="45"/>
      <c r="G383" s="45"/>
      <c r="H383" s="45"/>
      <c r="I383" s="45"/>
      <c r="J383" s="45"/>
      <c r="K383" s="45"/>
      <c r="L383" s="45"/>
      <c r="M383" s="45"/>
      <c r="N383" s="45"/>
      <c r="O383" s="34"/>
      <c r="P383" s="34"/>
      <c r="Q383" s="34"/>
      <c r="R383" s="34"/>
      <c r="S383" s="34"/>
      <c r="T383" s="34"/>
      <c r="U383" s="34"/>
      <c r="V383" s="34"/>
      <c r="W383" s="34"/>
      <c r="X383" s="34"/>
      <c r="Y383" s="34"/>
      <c r="Z383" s="34"/>
    </row>
    <row r="384" spans="2:26" ht="14.25" customHeight="1">
      <c r="B384" s="34"/>
      <c r="C384" s="34"/>
      <c r="D384" s="182"/>
      <c r="E384" s="45"/>
      <c r="F384" s="45"/>
      <c r="G384" s="45"/>
      <c r="H384" s="45"/>
      <c r="I384" s="45"/>
      <c r="J384" s="45"/>
      <c r="K384" s="45"/>
      <c r="L384" s="45"/>
      <c r="M384" s="45"/>
      <c r="N384" s="45"/>
      <c r="O384" s="34"/>
      <c r="P384" s="34"/>
      <c r="Q384" s="34"/>
      <c r="R384" s="34"/>
      <c r="S384" s="34"/>
      <c r="T384" s="34"/>
      <c r="U384" s="34"/>
      <c r="V384" s="34"/>
      <c r="W384" s="34"/>
      <c r="X384" s="34"/>
      <c r="Y384" s="34"/>
      <c r="Z384" s="34"/>
    </row>
    <row r="385" spans="2:26" ht="14.25" customHeight="1">
      <c r="B385" s="34"/>
      <c r="C385" s="34"/>
      <c r="D385" s="182"/>
      <c r="E385" s="45"/>
      <c r="F385" s="45"/>
      <c r="G385" s="45"/>
      <c r="H385" s="45"/>
      <c r="I385" s="45"/>
      <c r="J385" s="45"/>
      <c r="K385" s="45"/>
      <c r="L385" s="45"/>
      <c r="M385" s="45"/>
      <c r="N385" s="45"/>
      <c r="O385" s="34"/>
      <c r="P385" s="34"/>
      <c r="Q385" s="34"/>
      <c r="R385" s="34"/>
      <c r="S385" s="34"/>
      <c r="T385" s="34"/>
      <c r="U385" s="34"/>
      <c r="V385" s="34"/>
      <c r="W385" s="34"/>
      <c r="X385" s="34"/>
      <c r="Y385" s="34"/>
      <c r="Z385" s="34"/>
    </row>
    <row r="386" spans="2:26" ht="14.25" customHeight="1">
      <c r="B386" s="34"/>
      <c r="C386" s="34"/>
      <c r="D386" s="182"/>
      <c r="E386" s="45"/>
      <c r="F386" s="45"/>
      <c r="G386" s="45"/>
      <c r="H386" s="45"/>
      <c r="I386" s="45"/>
      <c r="J386" s="45"/>
      <c r="K386" s="45"/>
      <c r="L386" s="45"/>
      <c r="M386" s="45"/>
      <c r="N386" s="45"/>
      <c r="O386" s="34"/>
      <c r="P386" s="34"/>
      <c r="Q386" s="34"/>
      <c r="R386" s="34"/>
      <c r="S386" s="34"/>
      <c r="T386" s="34"/>
      <c r="U386" s="34"/>
      <c r="V386" s="34"/>
      <c r="W386" s="34"/>
      <c r="X386" s="34"/>
      <c r="Y386" s="34"/>
      <c r="Z386" s="34"/>
    </row>
    <row r="387" spans="2:26" ht="14.25" customHeight="1">
      <c r="B387" s="34"/>
      <c r="C387" s="34"/>
      <c r="D387" s="182"/>
      <c r="E387" s="45"/>
      <c r="F387" s="45"/>
      <c r="G387" s="45"/>
      <c r="H387" s="45"/>
      <c r="I387" s="45"/>
      <c r="J387" s="45"/>
      <c r="K387" s="45"/>
      <c r="L387" s="45"/>
      <c r="M387" s="45"/>
      <c r="N387" s="45"/>
      <c r="O387" s="34"/>
      <c r="P387" s="34"/>
      <c r="Q387" s="34"/>
      <c r="R387" s="34"/>
      <c r="S387" s="34"/>
      <c r="T387" s="34"/>
      <c r="U387" s="34"/>
      <c r="V387" s="34"/>
      <c r="W387" s="34"/>
      <c r="X387" s="34"/>
      <c r="Y387" s="34"/>
      <c r="Z387" s="34"/>
    </row>
    <row r="388" spans="2:26" ht="14.25" customHeight="1">
      <c r="B388" s="34"/>
      <c r="C388" s="34"/>
      <c r="D388" s="182"/>
      <c r="E388" s="45"/>
      <c r="F388" s="45"/>
      <c r="G388" s="45"/>
      <c r="H388" s="45"/>
      <c r="I388" s="45"/>
      <c r="J388" s="45"/>
      <c r="K388" s="45"/>
      <c r="L388" s="45"/>
      <c r="M388" s="45"/>
      <c r="N388" s="45"/>
      <c r="O388" s="34"/>
      <c r="P388" s="34"/>
      <c r="Q388" s="34"/>
      <c r="R388" s="34"/>
      <c r="S388" s="34"/>
      <c r="T388" s="34"/>
      <c r="U388" s="34"/>
      <c r="V388" s="34"/>
      <c r="W388" s="34"/>
      <c r="X388" s="34"/>
      <c r="Y388" s="34"/>
      <c r="Z388" s="34"/>
    </row>
    <row r="389" spans="2:26" ht="14.25" customHeight="1">
      <c r="B389" s="34"/>
      <c r="C389" s="34"/>
      <c r="D389" s="182"/>
      <c r="E389" s="45"/>
      <c r="F389" s="45"/>
      <c r="G389" s="45"/>
      <c r="H389" s="45"/>
      <c r="I389" s="45"/>
      <c r="J389" s="45"/>
      <c r="K389" s="45"/>
      <c r="L389" s="45"/>
      <c r="M389" s="45"/>
      <c r="N389" s="45"/>
      <c r="O389" s="34"/>
      <c r="P389" s="34"/>
      <c r="Q389" s="34"/>
      <c r="R389" s="34"/>
      <c r="S389" s="34"/>
      <c r="T389" s="34"/>
      <c r="U389" s="34"/>
      <c r="V389" s="34"/>
      <c r="W389" s="34"/>
      <c r="X389" s="34"/>
      <c r="Y389" s="34"/>
      <c r="Z389" s="34"/>
    </row>
    <row r="390" spans="2:26" ht="14.25" customHeight="1">
      <c r="B390" s="34"/>
      <c r="C390" s="34"/>
      <c r="D390" s="182"/>
      <c r="E390" s="45"/>
      <c r="F390" s="45"/>
      <c r="G390" s="45"/>
      <c r="H390" s="45"/>
      <c r="I390" s="45"/>
      <c r="J390" s="45"/>
      <c r="K390" s="45"/>
      <c r="L390" s="45"/>
      <c r="M390" s="45"/>
      <c r="N390" s="45"/>
      <c r="O390" s="34"/>
      <c r="P390" s="34"/>
      <c r="Q390" s="34"/>
      <c r="R390" s="34"/>
      <c r="S390" s="34"/>
      <c r="T390" s="34"/>
      <c r="U390" s="34"/>
      <c r="V390" s="34"/>
      <c r="W390" s="34"/>
      <c r="X390" s="34"/>
      <c r="Y390" s="34"/>
      <c r="Z390" s="34"/>
    </row>
    <row r="391" spans="2:26" ht="14.25" customHeight="1">
      <c r="B391" s="34"/>
      <c r="C391" s="34"/>
      <c r="D391" s="182"/>
      <c r="E391" s="45"/>
      <c r="F391" s="45"/>
      <c r="G391" s="45"/>
      <c r="H391" s="45"/>
      <c r="I391" s="45"/>
      <c r="J391" s="45"/>
      <c r="K391" s="45"/>
      <c r="L391" s="45"/>
      <c r="M391" s="45"/>
      <c r="N391" s="45"/>
      <c r="O391" s="34"/>
      <c r="P391" s="34"/>
      <c r="Q391" s="34"/>
      <c r="R391" s="34"/>
      <c r="S391" s="34"/>
      <c r="T391" s="34"/>
      <c r="U391" s="34"/>
      <c r="V391" s="34"/>
      <c r="W391" s="34"/>
      <c r="X391" s="34"/>
      <c r="Y391" s="34"/>
      <c r="Z391" s="34"/>
    </row>
    <row r="392" spans="2:26" ht="14.25" customHeight="1">
      <c r="B392" s="34"/>
      <c r="C392" s="34"/>
      <c r="D392" s="182"/>
      <c r="E392" s="45"/>
      <c r="F392" s="45"/>
      <c r="G392" s="45"/>
      <c r="H392" s="45"/>
      <c r="I392" s="45"/>
      <c r="J392" s="45"/>
      <c r="K392" s="45"/>
      <c r="L392" s="45"/>
      <c r="M392" s="45"/>
      <c r="N392" s="45"/>
      <c r="O392" s="34"/>
      <c r="P392" s="34"/>
      <c r="Q392" s="34"/>
      <c r="R392" s="34"/>
      <c r="S392" s="34"/>
      <c r="T392" s="34"/>
      <c r="U392" s="34"/>
      <c r="V392" s="34"/>
      <c r="W392" s="34"/>
      <c r="X392" s="34"/>
      <c r="Y392" s="34"/>
      <c r="Z392" s="34"/>
    </row>
    <row r="393" spans="2:26" ht="14.25" customHeight="1">
      <c r="B393" s="34"/>
      <c r="C393" s="34"/>
      <c r="D393" s="182"/>
      <c r="E393" s="45"/>
      <c r="F393" s="45"/>
      <c r="G393" s="45"/>
      <c r="H393" s="45"/>
      <c r="I393" s="45"/>
      <c r="J393" s="45"/>
      <c r="K393" s="45"/>
      <c r="L393" s="45"/>
      <c r="M393" s="45"/>
      <c r="N393" s="45"/>
      <c r="O393" s="34"/>
      <c r="P393" s="34"/>
      <c r="Q393" s="34"/>
      <c r="R393" s="34"/>
      <c r="S393" s="34"/>
      <c r="T393" s="34"/>
      <c r="U393" s="34"/>
      <c r="V393" s="34"/>
      <c r="W393" s="34"/>
      <c r="X393" s="34"/>
      <c r="Y393" s="34"/>
      <c r="Z393" s="34"/>
    </row>
    <row r="394" spans="2:26" ht="14.25" customHeight="1">
      <c r="B394" s="34"/>
      <c r="C394" s="34"/>
      <c r="D394" s="182"/>
      <c r="E394" s="45"/>
      <c r="F394" s="45"/>
      <c r="G394" s="45"/>
      <c r="H394" s="45"/>
      <c r="I394" s="45"/>
      <c r="J394" s="45"/>
      <c r="K394" s="45"/>
      <c r="L394" s="45"/>
      <c r="M394" s="45"/>
      <c r="N394" s="45"/>
      <c r="O394" s="34"/>
      <c r="P394" s="34"/>
      <c r="Q394" s="34"/>
      <c r="R394" s="34"/>
      <c r="S394" s="34"/>
      <c r="T394" s="34"/>
      <c r="U394" s="34"/>
      <c r="V394" s="34"/>
      <c r="W394" s="34"/>
      <c r="X394" s="34"/>
      <c r="Y394" s="34"/>
      <c r="Z394" s="34"/>
    </row>
    <row r="395" spans="2:26" ht="14.25" customHeight="1">
      <c r="B395" s="34"/>
      <c r="C395" s="34"/>
      <c r="D395" s="182"/>
      <c r="E395" s="45"/>
      <c r="F395" s="45"/>
      <c r="G395" s="45"/>
      <c r="H395" s="45"/>
      <c r="I395" s="45"/>
      <c r="J395" s="45"/>
      <c r="K395" s="45"/>
      <c r="L395" s="45"/>
      <c r="M395" s="45"/>
      <c r="N395" s="45"/>
      <c r="O395" s="34"/>
      <c r="P395" s="34"/>
      <c r="Q395" s="34"/>
      <c r="R395" s="34"/>
      <c r="S395" s="34"/>
      <c r="T395" s="34"/>
      <c r="U395" s="34"/>
      <c r="V395" s="34"/>
      <c r="W395" s="34"/>
      <c r="X395" s="34"/>
      <c r="Y395" s="34"/>
      <c r="Z395" s="34"/>
    </row>
    <row r="396" spans="2:26" ht="14.25" customHeight="1">
      <c r="B396" s="34"/>
      <c r="C396" s="34"/>
      <c r="D396" s="182"/>
      <c r="E396" s="45"/>
      <c r="F396" s="45"/>
      <c r="G396" s="45"/>
      <c r="H396" s="45"/>
      <c r="I396" s="45"/>
      <c r="J396" s="45"/>
      <c r="K396" s="45"/>
      <c r="L396" s="45"/>
      <c r="M396" s="45"/>
      <c r="N396" s="45"/>
      <c r="O396" s="34"/>
      <c r="P396" s="34"/>
      <c r="Q396" s="34"/>
      <c r="R396" s="34"/>
      <c r="S396" s="34"/>
      <c r="T396" s="34"/>
      <c r="U396" s="34"/>
      <c r="V396" s="34"/>
      <c r="W396" s="34"/>
      <c r="X396" s="34"/>
      <c r="Y396" s="34"/>
      <c r="Z396" s="34"/>
    </row>
    <row r="397" spans="2:26" ht="14.25" customHeight="1">
      <c r="B397" s="34"/>
      <c r="C397" s="34"/>
      <c r="D397" s="182"/>
      <c r="E397" s="45"/>
      <c r="F397" s="45"/>
      <c r="G397" s="45"/>
      <c r="H397" s="45"/>
      <c r="I397" s="45"/>
      <c r="J397" s="45"/>
      <c r="K397" s="45"/>
      <c r="L397" s="45"/>
      <c r="M397" s="45"/>
      <c r="N397" s="45"/>
      <c r="O397" s="34"/>
      <c r="P397" s="34"/>
      <c r="Q397" s="34"/>
      <c r="R397" s="34"/>
      <c r="S397" s="34"/>
      <c r="T397" s="34"/>
      <c r="U397" s="34"/>
      <c r="V397" s="34"/>
      <c r="W397" s="34"/>
      <c r="X397" s="34"/>
      <c r="Y397" s="34"/>
      <c r="Z397" s="34"/>
    </row>
    <row r="398" spans="2:26" ht="14.25" customHeight="1">
      <c r="B398" s="34"/>
      <c r="C398" s="34"/>
      <c r="D398" s="182"/>
      <c r="E398" s="45"/>
      <c r="F398" s="45"/>
      <c r="G398" s="45"/>
      <c r="H398" s="45"/>
      <c r="I398" s="45"/>
      <c r="J398" s="45"/>
      <c r="K398" s="45"/>
      <c r="L398" s="45"/>
      <c r="M398" s="45"/>
      <c r="N398" s="45"/>
      <c r="O398" s="34"/>
      <c r="P398" s="34"/>
      <c r="Q398" s="34"/>
      <c r="R398" s="34"/>
      <c r="S398" s="34"/>
      <c r="T398" s="34"/>
      <c r="U398" s="34"/>
      <c r="V398" s="34"/>
      <c r="W398" s="34"/>
      <c r="X398" s="34"/>
      <c r="Y398" s="34"/>
      <c r="Z398" s="34"/>
    </row>
    <row r="399" spans="2:26" ht="14.25" customHeight="1">
      <c r="B399" s="34"/>
      <c r="C399" s="34"/>
      <c r="D399" s="182"/>
      <c r="E399" s="45"/>
      <c r="F399" s="45"/>
      <c r="G399" s="45"/>
      <c r="H399" s="45"/>
      <c r="I399" s="45"/>
      <c r="J399" s="45"/>
      <c r="K399" s="45"/>
      <c r="L399" s="45"/>
      <c r="M399" s="45"/>
      <c r="N399" s="45"/>
      <c r="O399" s="34"/>
      <c r="P399" s="34"/>
      <c r="Q399" s="34"/>
      <c r="R399" s="34"/>
      <c r="S399" s="34"/>
      <c r="T399" s="34"/>
      <c r="U399" s="34"/>
      <c r="V399" s="34"/>
      <c r="W399" s="34"/>
      <c r="X399" s="34"/>
      <c r="Y399" s="34"/>
      <c r="Z399" s="34"/>
    </row>
    <row r="400" spans="2:26" ht="14.25" customHeight="1">
      <c r="B400" s="34"/>
      <c r="C400" s="34"/>
      <c r="D400" s="182"/>
      <c r="E400" s="45"/>
      <c r="F400" s="45"/>
      <c r="G400" s="45"/>
      <c r="H400" s="45"/>
      <c r="I400" s="45"/>
      <c r="J400" s="45"/>
      <c r="K400" s="45"/>
      <c r="L400" s="45"/>
      <c r="M400" s="45"/>
      <c r="N400" s="45"/>
      <c r="O400" s="34"/>
      <c r="P400" s="34"/>
      <c r="Q400" s="34"/>
      <c r="R400" s="34"/>
      <c r="S400" s="34"/>
      <c r="T400" s="34"/>
      <c r="U400" s="34"/>
      <c r="V400" s="34"/>
      <c r="W400" s="34"/>
      <c r="X400" s="34"/>
      <c r="Y400" s="34"/>
      <c r="Z400" s="34"/>
    </row>
    <row r="401" spans="2:26" ht="14.25" customHeight="1">
      <c r="B401" s="34"/>
      <c r="C401" s="34"/>
      <c r="D401" s="182"/>
      <c r="E401" s="45"/>
      <c r="F401" s="45"/>
      <c r="G401" s="45"/>
      <c r="H401" s="45"/>
      <c r="I401" s="45"/>
      <c r="J401" s="45"/>
      <c r="K401" s="45"/>
      <c r="L401" s="45"/>
      <c r="M401" s="45"/>
      <c r="N401" s="45"/>
      <c r="O401" s="34"/>
      <c r="P401" s="34"/>
      <c r="Q401" s="34"/>
      <c r="R401" s="34"/>
      <c r="S401" s="34"/>
      <c r="T401" s="34"/>
      <c r="U401" s="34"/>
      <c r="V401" s="34"/>
      <c r="W401" s="34"/>
      <c r="X401" s="34"/>
      <c r="Y401" s="34"/>
      <c r="Z401" s="34"/>
    </row>
    <row r="402" spans="2:26" ht="14.25" customHeight="1">
      <c r="B402" s="34"/>
      <c r="C402" s="34"/>
      <c r="D402" s="182"/>
      <c r="E402" s="45"/>
      <c r="F402" s="45"/>
      <c r="G402" s="45"/>
      <c r="H402" s="45"/>
      <c r="I402" s="45"/>
      <c r="J402" s="45"/>
      <c r="K402" s="45"/>
      <c r="L402" s="45"/>
      <c r="M402" s="45"/>
      <c r="N402" s="45"/>
      <c r="O402" s="34"/>
      <c r="P402" s="34"/>
      <c r="Q402" s="34"/>
      <c r="R402" s="34"/>
      <c r="S402" s="34"/>
      <c r="T402" s="34"/>
      <c r="U402" s="34"/>
      <c r="V402" s="34"/>
      <c r="W402" s="34"/>
      <c r="X402" s="34"/>
      <c r="Y402" s="34"/>
      <c r="Z402" s="34"/>
    </row>
    <row r="403" spans="2:26" ht="14.25" customHeight="1">
      <c r="B403" s="34"/>
      <c r="C403" s="34"/>
      <c r="D403" s="182"/>
      <c r="E403" s="45"/>
      <c r="F403" s="45"/>
      <c r="G403" s="45"/>
      <c r="H403" s="45"/>
      <c r="I403" s="45"/>
      <c r="J403" s="45"/>
      <c r="K403" s="45"/>
      <c r="L403" s="45"/>
      <c r="M403" s="45"/>
      <c r="N403" s="45"/>
      <c r="O403" s="34"/>
      <c r="P403" s="34"/>
      <c r="Q403" s="34"/>
      <c r="R403" s="34"/>
      <c r="S403" s="34"/>
      <c r="T403" s="34"/>
      <c r="U403" s="34"/>
      <c r="V403" s="34"/>
      <c r="W403" s="34"/>
      <c r="X403" s="34"/>
      <c r="Y403" s="34"/>
      <c r="Z403" s="34"/>
    </row>
    <row r="404" spans="2:26" ht="14.25" customHeight="1">
      <c r="B404" s="34"/>
      <c r="C404" s="34"/>
      <c r="D404" s="182"/>
      <c r="E404" s="45"/>
      <c r="F404" s="45"/>
      <c r="G404" s="45"/>
      <c r="H404" s="45"/>
      <c r="I404" s="45"/>
      <c r="J404" s="45"/>
      <c r="K404" s="45"/>
      <c r="L404" s="45"/>
      <c r="M404" s="45"/>
      <c r="N404" s="45"/>
      <c r="O404" s="34"/>
      <c r="P404" s="34"/>
      <c r="Q404" s="34"/>
      <c r="R404" s="34"/>
      <c r="S404" s="34"/>
      <c r="T404" s="34"/>
      <c r="U404" s="34"/>
      <c r="V404" s="34"/>
      <c r="W404" s="34"/>
      <c r="X404" s="34"/>
      <c r="Y404" s="34"/>
      <c r="Z404" s="34"/>
    </row>
    <row r="405" spans="2:26" ht="14.25" customHeight="1">
      <c r="B405" s="34"/>
      <c r="C405" s="34"/>
      <c r="D405" s="182"/>
      <c r="E405" s="45"/>
      <c r="F405" s="45"/>
      <c r="G405" s="45"/>
      <c r="H405" s="45"/>
      <c r="I405" s="45"/>
      <c r="J405" s="45"/>
      <c r="K405" s="45"/>
      <c r="L405" s="45"/>
      <c r="M405" s="45"/>
      <c r="N405" s="45"/>
      <c r="O405" s="34"/>
      <c r="P405" s="34"/>
      <c r="Q405" s="34"/>
      <c r="R405" s="34"/>
      <c r="S405" s="34"/>
      <c r="T405" s="34"/>
      <c r="U405" s="34"/>
      <c r="V405" s="34"/>
      <c r="W405" s="34"/>
      <c r="X405" s="34"/>
      <c r="Y405" s="34"/>
      <c r="Z405" s="34"/>
    </row>
    <row r="406" spans="2:26" ht="14.25" customHeight="1">
      <c r="B406" s="34"/>
      <c r="C406" s="34"/>
      <c r="D406" s="182"/>
      <c r="E406" s="45"/>
      <c r="F406" s="45"/>
      <c r="G406" s="45"/>
      <c r="H406" s="45"/>
      <c r="I406" s="45"/>
      <c r="J406" s="45"/>
      <c r="K406" s="45"/>
      <c r="L406" s="45"/>
      <c r="M406" s="45"/>
      <c r="N406" s="45"/>
      <c r="O406" s="34"/>
      <c r="P406" s="34"/>
      <c r="Q406" s="34"/>
      <c r="R406" s="34"/>
      <c r="S406" s="34"/>
      <c r="T406" s="34"/>
      <c r="U406" s="34"/>
      <c r="V406" s="34"/>
      <c r="W406" s="34"/>
      <c r="X406" s="34"/>
      <c r="Y406" s="34"/>
      <c r="Z406" s="34"/>
    </row>
    <row r="407" spans="2:26" ht="14.25" customHeight="1">
      <c r="B407" s="34"/>
      <c r="C407" s="34"/>
      <c r="D407" s="182"/>
      <c r="E407" s="45"/>
      <c r="F407" s="45"/>
      <c r="G407" s="45"/>
      <c r="H407" s="45"/>
      <c r="I407" s="45"/>
      <c r="J407" s="45"/>
      <c r="K407" s="45"/>
      <c r="L407" s="45"/>
      <c r="M407" s="45"/>
      <c r="N407" s="45"/>
      <c r="O407" s="34"/>
      <c r="P407" s="34"/>
      <c r="Q407" s="34"/>
      <c r="R407" s="34"/>
      <c r="S407" s="34"/>
      <c r="T407" s="34"/>
      <c r="U407" s="34"/>
      <c r="V407" s="34"/>
      <c r="W407" s="34"/>
      <c r="X407" s="34"/>
      <c r="Y407" s="34"/>
      <c r="Z407" s="34"/>
    </row>
    <row r="408" spans="2:26" ht="14.25" customHeight="1">
      <c r="B408" s="34"/>
      <c r="C408" s="34"/>
      <c r="D408" s="182"/>
      <c r="E408" s="45"/>
      <c r="F408" s="45"/>
      <c r="G408" s="45"/>
      <c r="H408" s="45"/>
      <c r="I408" s="45"/>
      <c r="J408" s="45"/>
      <c r="K408" s="45"/>
      <c r="L408" s="45"/>
      <c r="M408" s="45"/>
      <c r="N408" s="45"/>
      <c r="O408" s="34"/>
      <c r="P408" s="34"/>
      <c r="Q408" s="34"/>
      <c r="R408" s="34"/>
      <c r="S408" s="34"/>
      <c r="T408" s="34"/>
      <c r="U408" s="34"/>
      <c r="V408" s="34"/>
      <c r="W408" s="34"/>
      <c r="X408" s="34"/>
      <c r="Y408" s="34"/>
      <c r="Z408" s="34"/>
    </row>
    <row r="409" spans="2:26" ht="14.25" customHeight="1">
      <c r="B409" s="34"/>
      <c r="C409" s="34"/>
      <c r="D409" s="182"/>
      <c r="E409" s="45"/>
      <c r="F409" s="45"/>
      <c r="G409" s="45"/>
      <c r="H409" s="45"/>
      <c r="I409" s="45"/>
      <c r="J409" s="45"/>
      <c r="K409" s="45"/>
      <c r="L409" s="45"/>
      <c r="M409" s="45"/>
      <c r="N409" s="45"/>
      <c r="O409" s="34"/>
      <c r="P409" s="34"/>
      <c r="Q409" s="34"/>
      <c r="R409" s="34"/>
      <c r="S409" s="34"/>
      <c r="T409" s="34"/>
      <c r="U409" s="34"/>
      <c r="V409" s="34"/>
      <c r="W409" s="34"/>
      <c r="X409" s="34"/>
      <c r="Y409" s="34"/>
      <c r="Z409" s="34"/>
    </row>
    <row r="410" spans="2:26" ht="14.25" customHeight="1">
      <c r="B410" s="34"/>
      <c r="C410" s="34"/>
      <c r="D410" s="182"/>
      <c r="E410" s="45"/>
      <c r="F410" s="45"/>
      <c r="G410" s="45"/>
      <c r="H410" s="45"/>
      <c r="I410" s="45"/>
      <c r="J410" s="45"/>
      <c r="K410" s="45"/>
      <c r="L410" s="45"/>
      <c r="M410" s="45"/>
      <c r="N410" s="45"/>
      <c r="O410" s="34"/>
      <c r="P410" s="34"/>
      <c r="Q410" s="34"/>
      <c r="R410" s="34"/>
      <c r="S410" s="34"/>
      <c r="T410" s="34"/>
      <c r="U410" s="34"/>
      <c r="V410" s="34"/>
      <c r="W410" s="34"/>
      <c r="X410" s="34"/>
      <c r="Y410" s="34"/>
      <c r="Z410" s="34"/>
    </row>
    <row r="411" spans="2:26" ht="14.25" customHeight="1">
      <c r="B411" s="34"/>
      <c r="C411" s="34"/>
      <c r="D411" s="182"/>
      <c r="E411" s="45"/>
      <c r="F411" s="45"/>
      <c r="G411" s="45"/>
      <c r="H411" s="45"/>
      <c r="I411" s="45"/>
      <c r="J411" s="45"/>
      <c r="K411" s="45"/>
      <c r="L411" s="45"/>
      <c r="M411" s="45"/>
      <c r="N411" s="45"/>
      <c r="O411" s="34"/>
      <c r="P411" s="34"/>
      <c r="Q411" s="34"/>
      <c r="R411" s="34"/>
      <c r="S411" s="34"/>
      <c r="T411" s="34"/>
      <c r="U411" s="34"/>
      <c r="V411" s="34"/>
      <c r="W411" s="34"/>
      <c r="X411" s="34"/>
      <c r="Y411" s="34"/>
      <c r="Z411" s="34"/>
    </row>
    <row r="412" spans="2:26" ht="14.25" customHeight="1">
      <c r="B412" s="34"/>
      <c r="C412" s="34"/>
      <c r="D412" s="182"/>
      <c r="E412" s="45"/>
      <c r="F412" s="45"/>
      <c r="G412" s="45"/>
      <c r="H412" s="45"/>
      <c r="I412" s="45"/>
      <c r="J412" s="45"/>
      <c r="K412" s="45"/>
      <c r="L412" s="45"/>
      <c r="M412" s="45"/>
      <c r="N412" s="45"/>
      <c r="O412" s="34"/>
      <c r="P412" s="34"/>
      <c r="Q412" s="34"/>
      <c r="R412" s="34"/>
      <c r="S412" s="34"/>
      <c r="T412" s="34"/>
      <c r="U412" s="34"/>
      <c r="V412" s="34"/>
      <c r="W412" s="34"/>
      <c r="X412" s="34"/>
      <c r="Y412" s="34"/>
      <c r="Z412" s="34"/>
    </row>
    <row r="413" spans="2:26" ht="14.25" customHeight="1">
      <c r="B413" s="34"/>
      <c r="C413" s="34"/>
      <c r="D413" s="182"/>
      <c r="E413" s="45"/>
      <c r="F413" s="45"/>
      <c r="G413" s="45"/>
      <c r="H413" s="45"/>
      <c r="I413" s="45"/>
      <c r="J413" s="45"/>
      <c r="K413" s="45"/>
      <c r="L413" s="45"/>
      <c r="M413" s="45"/>
      <c r="N413" s="45"/>
      <c r="O413" s="34"/>
      <c r="P413" s="34"/>
      <c r="Q413" s="34"/>
      <c r="R413" s="34"/>
      <c r="S413" s="34"/>
      <c r="T413" s="34"/>
      <c r="U413" s="34"/>
      <c r="V413" s="34"/>
      <c r="W413" s="34"/>
      <c r="X413" s="34"/>
      <c r="Y413" s="34"/>
      <c r="Z413" s="34"/>
    </row>
    <row r="414" spans="2:26" ht="14.25" customHeight="1">
      <c r="B414" s="34"/>
      <c r="C414" s="34"/>
      <c r="D414" s="182"/>
      <c r="E414" s="45"/>
      <c r="F414" s="45"/>
      <c r="G414" s="45"/>
      <c r="H414" s="45"/>
      <c r="I414" s="45"/>
      <c r="J414" s="45"/>
      <c r="K414" s="45"/>
      <c r="L414" s="45"/>
      <c r="M414" s="45"/>
      <c r="N414" s="45"/>
      <c r="O414" s="34"/>
      <c r="P414" s="34"/>
      <c r="Q414" s="34"/>
      <c r="R414" s="34"/>
      <c r="S414" s="34"/>
      <c r="T414" s="34"/>
      <c r="U414" s="34"/>
      <c r="V414" s="34"/>
      <c r="W414" s="34"/>
      <c r="X414" s="34"/>
      <c r="Y414" s="34"/>
      <c r="Z414" s="34"/>
    </row>
    <row r="415" spans="2:26" ht="14.25" customHeight="1">
      <c r="B415" s="34"/>
      <c r="C415" s="34"/>
      <c r="D415" s="182"/>
      <c r="E415" s="45"/>
      <c r="F415" s="45"/>
      <c r="G415" s="45"/>
      <c r="H415" s="45"/>
      <c r="I415" s="45"/>
      <c r="J415" s="45"/>
      <c r="K415" s="45"/>
      <c r="L415" s="45"/>
      <c r="M415" s="45"/>
      <c r="N415" s="45"/>
      <c r="O415" s="34"/>
      <c r="P415" s="34"/>
      <c r="Q415" s="34"/>
      <c r="R415" s="34"/>
      <c r="S415" s="34"/>
      <c r="T415" s="34"/>
      <c r="U415" s="34"/>
      <c r="V415" s="34"/>
      <c r="W415" s="34"/>
      <c r="X415" s="34"/>
      <c r="Y415" s="34"/>
      <c r="Z415" s="34"/>
    </row>
    <row r="416" spans="2:26" ht="14.25" customHeight="1">
      <c r="B416" s="34"/>
      <c r="C416" s="34"/>
      <c r="D416" s="182"/>
      <c r="E416" s="45"/>
      <c r="F416" s="45"/>
      <c r="G416" s="45"/>
      <c r="H416" s="45"/>
      <c r="I416" s="45"/>
      <c r="J416" s="45"/>
      <c r="K416" s="45"/>
      <c r="L416" s="45"/>
      <c r="M416" s="45"/>
      <c r="N416" s="45"/>
      <c r="O416" s="34"/>
      <c r="P416" s="34"/>
      <c r="Q416" s="34"/>
      <c r="R416" s="34"/>
      <c r="S416" s="34"/>
      <c r="T416" s="34"/>
      <c r="U416" s="34"/>
      <c r="V416" s="34"/>
      <c r="W416" s="34"/>
      <c r="X416" s="34"/>
      <c r="Y416" s="34"/>
      <c r="Z416" s="34"/>
    </row>
    <row r="417" spans="2:26" ht="14.25" customHeight="1">
      <c r="B417" s="34"/>
      <c r="C417" s="34"/>
      <c r="D417" s="182"/>
      <c r="E417" s="45"/>
      <c r="F417" s="45"/>
      <c r="G417" s="45"/>
      <c r="H417" s="45"/>
      <c r="I417" s="45"/>
      <c r="J417" s="45"/>
      <c r="K417" s="45"/>
      <c r="L417" s="45"/>
      <c r="M417" s="45"/>
      <c r="N417" s="45"/>
      <c r="O417" s="34"/>
      <c r="P417" s="34"/>
      <c r="Q417" s="34"/>
      <c r="R417" s="34"/>
      <c r="S417" s="34"/>
      <c r="T417" s="34"/>
      <c r="U417" s="34"/>
      <c r="V417" s="34"/>
      <c r="W417" s="34"/>
      <c r="X417" s="34"/>
      <c r="Y417" s="34"/>
      <c r="Z417" s="34"/>
    </row>
    <row r="418" spans="2:26" ht="14.25" customHeight="1">
      <c r="B418" s="34"/>
      <c r="C418" s="34"/>
      <c r="D418" s="182"/>
      <c r="E418" s="45"/>
      <c r="F418" s="45"/>
      <c r="G418" s="45"/>
      <c r="H418" s="45"/>
      <c r="I418" s="45"/>
      <c r="J418" s="45"/>
      <c r="K418" s="45"/>
      <c r="L418" s="45"/>
      <c r="M418" s="45"/>
      <c r="N418" s="45"/>
      <c r="O418" s="34"/>
      <c r="P418" s="34"/>
      <c r="Q418" s="34"/>
      <c r="R418" s="34"/>
      <c r="S418" s="34"/>
      <c r="T418" s="34"/>
      <c r="U418" s="34"/>
      <c r="V418" s="34"/>
      <c r="W418" s="34"/>
      <c r="X418" s="34"/>
      <c r="Y418" s="34"/>
      <c r="Z418" s="34"/>
    </row>
    <row r="419" spans="2:26" ht="14.25" customHeight="1">
      <c r="B419" s="34"/>
      <c r="C419" s="34"/>
      <c r="D419" s="182"/>
      <c r="E419" s="45"/>
      <c r="F419" s="45"/>
      <c r="G419" s="45"/>
      <c r="H419" s="45"/>
      <c r="I419" s="45"/>
      <c r="J419" s="45"/>
      <c r="K419" s="45"/>
      <c r="L419" s="45"/>
      <c r="M419" s="45"/>
      <c r="N419" s="45"/>
      <c r="O419" s="34"/>
      <c r="P419" s="34"/>
      <c r="Q419" s="34"/>
      <c r="R419" s="34"/>
      <c r="S419" s="34"/>
      <c r="T419" s="34"/>
      <c r="U419" s="34"/>
      <c r="V419" s="34"/>
      <c r="W419" s="34"/>
      <c r="X419" s="34"/>
      <c r="Y419" s="34"/>
      <c r="Z419" s="34"/>
    </row>
    <row r="420" spans="2:26" ht="14.25" customHeight="1">
      <c r="B420" s="34"/>
      <c r="C420" s="34"/>
      <c r="D420" s="182"/>
      <c r="E420" s="45"/>
      <c r="F420" s="45"/>
      <c r="G420" s="45"/>
      <c r="H420" s="45"/>
      <c r="I420" s="45"/>
      <c r="J420" s="45"/>
      <c r="K420" s="45"/>
      <c r="L420" s="45"/>
      <c r="M420" s="45"/>
      <c r="N420" s="45"/>
      <c r="O420" s="34"/>
      <c r="P420" s="34"/>
      <c r="Q420" s="34"/>
      <c r="R420" s="34"/>
      <c r="S420" s="34"/>
      <c r="T420" s="34"/>
      <c r="U420" s="34"/>
      <c r="V420" s="34"/>
      <c r="W420" s="34"/>
      <c r="X420" s="34"/>
      <c r="Y420" s="34"/>
      <c r="Z420" s="34"/>
    </row>
    <row r="421" spans="2:26" ht="14.25" customHeight="1">
      <c r="B421" s="34"/>
      <c r="C421" s="34"/>
      <c r="D421" s="182"/>
      <c r="E421" s="45"/>
      <c r="F421" s="45"/>
      <c r="G421" s="45"/>
      <c r="H421" s="45"/>
      <c r="I421" s="45"/>
      <c r="J421" s="45"/>
      <c r="K421" s="45"/>
      <c r="L421" s="45"/>
      <c r="M421" s="45"/>
      <c r="N421" s="45"/>
      <c r="O421" s="34"/>
      <c r="P421" s="34"/>
      <c r="Q421" s="34"/>
      <c r="R421" s="34"/>
      <c r="S421" s="34"/>
      <c r="T421" s="34"/>
      <c r="U421" s="34"/>
      <c r="V421" s="34"/>
      <c r="W421" s="34"/>
      <c r="X421" s="34"/>
      <c r="Y421" s="34"/>
      <c r="Z421" s="34"/>
    </row>
    <row r="422" spans="2:26" ht="14.25" customHeight="1">
      <c r="B422" s="34"/>
      <c r="C422" s="34"/>
      <c r="D422" s="182"/>
      <c r="E422" s="45"/>
      <c r="F422" s="45"/>
      <c r="G422" s="45"/>
      <c r="H422" s="45"/>
      <c r="I422" s="45"/>
      <c r="J422" s="45"/>
      <c r="K422" s="45"/>
      <c r="L422" s="45"/>
      <c r="M422" s="45"/>
      <c r="N422" s="45"/>
      <c r="O422" s="34"/>
      <c r="P422" s="34"/>
      <c r="Q422" s="34"/>
      <c r="R422" s="34"/>
      <c r="S422" s="34"/>
      <c r="T422" s="34"/>
      <c r="U422" s="34"/>
      <c r="V422" s="34"/>
      <c r="W422" s="34"/>
      <c r="X422" s="34"/>
      <c r="Y422" s="34"/>
      <c r="Z422" s="34"/>
    </row>
    <row r="423" spans="2:26" ht="14.25" customHeight="1">
      <c r="B423" s="34"/>
      <c r="C423" s="34"/>
      <c r="D423" s="182"/>
      <c r="E423" s="45"/>
      <c r="F423" s="45"/>
      <c r="G423" s="45"/>
      <c r="H423" s="45"/>
      <c r="I423" s="45"/>
      <c r="J423" s="45"/>
      <c r="K423" s="45"/>
      <c r="L423" s="45"/>
      <c r="M423" s="45"/>
      <c r="N423" s="45"/>
      <c r="O423" s="34"/>
      <c r="P423" s="34"/>
      <c r="Q423" s="34"/>
      <c r="R423" s="34"/>
      <c r="S423" s="34"/>
      <c r="T423" s="34"/>
      <c r="U423" s="34"/>
      <c r="V423" s="34"/>
      <c r="W423" s="34"/>
      <c r="X423" s="34"/>
      <c r="Y423" s="34"/>
      <c r="Z423" s="34"/>
    </row>
    <row r="424" spans="2:26" ht="14.25" customHeight="1">
      <c r="B424" s="34"/>
      <c r="C424" s="34"/>
      <c r="D424" s="182"/>
      <c r="E424" s="45"/>
      <c r="F424" s="45"/>
      <c r="G424" s="45"/>
      <c r="H424" s="45"/>
      <c r="I424" s="45"/>
      <c r="J424" s="45"/>
      <c r="K424" s="45"/>
      <c r="L424" s="45"/>
      <c r="M424" s="45"/>
      <c r="N424" s="45"/>
      <c r="O424" s="34"/>
      <c r="P424" s="34"/>
      <c r="Q424" s="34"/>
      <c r="R424" s="34"/>
      <c r="S424" s="34"/>
      <c r="T424" s="34"/>
      <c r="U424" s="34"/>
      <c r="V424" s="34"/>
      <c r="W424" s="34"/>
      <c r="X424" s="34"/>
      <c r="Y424" s="34"/>
      <c r="Z424" s="34"/>
    </row>
    <row r="425" spans="2:26" ht="14.25" customHeight="1">
      <c r="B425" s="34"/>
      <c r="C425" s="34"/>
      <c r="D425" s="182"/>
      <c r="E425" s="45"/>
      <c r="F425" s="45"/>
      <c r="G425" s="45"/>
      <c r="H425" s="45"/>
      <c r="I425" s="45"/>
      <c r="J425" s="45"/>
      <c r="K425" s="45"/>
      <c r="L425" s="45"/>
      <c r="M425" s="45"/>
      <c r="N425" s="45"/>
      <c r="O425" s="34"/>
      <c r="P425" s="34"/>
      <c r="Q425" s="34"/>
      <c r="R425" s="34"/>
      <c r="S425" s="34"/>
      <c r="T425" s="34"/>
      <c r="U425" s="34"/>
      <c r="V425" s="34"/>
      <c r="W425" s="34"/>
      <c r="X425" s="34"/>
      <c r="Y425" s="34"/>
      <c r="Z425" s="34"/>
    </row>
    <row r="426" spans="2:26" ht="14.25" customHeight="1">
      <c r="B426" s="34"/>
      <c r="C426" s="34"/>
      <c r="D426" s="182"/>
      <c r="E426" s="45"/>
      <c r="F426" s="45"/>
      <c r="G426" s="45"/>
      <c r="H426" s="45"/>
      <c r="I426" s="45"/>
      <c r="J426" s="45"/>
      <c r="K426" s="45"/>
      <c r="L426" s="45"/>
      <c r="M426" s="45"/>
      <c r="N426" s="45"/>
      <c r="O426" s="34"/>
      <c r="P426" s="34"/>
      <c r="Q426" s="34"/>
      <c r="R426" s="34"/>
      <c r="S426" s="34"/>
      <c r="T426" s="34"/>
      <c r="U426" s="34"/>
      <c r="V426" s="34"/>
      <c r="W426" s="34"/>
      <c r="X426" s="34"/>
      <c r="Y426" s="34"/>
      <c r="Z426" s="34"/>
    </row>
    <row r="427" spans="2:26" ht="14.25" customHeight="1">
      <c r="B427" s="34"/>
      <c r="C427" s="34"/>
      <c r="D427" s="182"/>
      <c r="E427" s="45"/>
      <c r="F427" s="45"/>
      <c r="G427" s="45"/>
      <c r="H427" s="45"/>
      <c r="I427" s="45"/>
      <c r="J427" s="45"/>
      <c r="K427" s="45"/>
      <c r="L427" s="45"/>
      <c r="M427" s="45"/>
      <c r="N427" s="45"/>
      <c r="O427" s="34"/>
      <c r="P427" s="34"/>
      <c r="Q427" s="34"/>
      <c r="R427" s="34"/>
      <c r="S427" s="34"/>
      <c r="T427" s="34"/>
      <c r="U427" s="34"/>
      <c r="V427" s="34"/>
      <c r="W427" s="34"/>
      <c r="X427" s="34"/>
      <c r="Y427" s="34"/>
      <c r="Z427" s="34"/>
    </row>
    <row r="428" spans="2:26" ht="14.25" customHeight="1">
      <c r="B428" s="34"/>
      <c r="C428" s="34"/>
      <c r="D428" s="182"/>
      <c r="E428" s="45"/>
      <c r="F428" s="45"/>
      <c r="G428" s="45"/>
      <c r="H428" s="45"/>
      <c r="I428" s="45"/>
      <c r="J428" s="45"/>
      <c r="K428" s="45"/>
      <c r="L428" s="45"/>
      <c r="M428" s="45"/>
      <c r="N428" s="45"/>
      <c r="O428" s="34"/>
      <c r="P428" s="34"/>
      <c r="Q428" s="34"/>
      <c r="R428" s="34"/>
      <c r="S428" s="34"/>
      <c r="T428" s="34"/>
      <c r="U428" s="34"/>
      <c r="V428" s="34"/>
      <c r="W428" s="34"/>
      <c r="X428" s="34"/>
      <c r="Y428" s="34"/>
      <c r="Z428" s="34"/>
    </row>
    <row r="429" spans="2:26" ht="14.25" customHeight="1">
      <c r="B429" s="34"/>
      <c r="C429" s="34"/>
      <c r="D429" s="182"/>
      <c r="E429" s="45"/>
      <c r="F429" s="45"/>
      <c r="G429" s="45"/>
      <c r="H429" s="45"/>
      <c r="I429" s="45"/>
      <c r="J429" s="45"/>
      <c r="K429" s="45"/>
      <c r="L429" s="45"/>
      <c r="M429" s="45"/>
      <c r="N429" s="45"/>
      <c r="O429" s="34"/>
      <c r="P429" s="34"/>
      <c r="Q429" s="34"/>
      <c r="R429" s="34"/>
      <c r="S429" s="34"/>
      <c r="T429" s="34"/>
      <c r="U429" s="34"/>
      <c r="V429" s="34"/>
      <c r="W429" s="34"/>
      <c r="X429" s="34"/>
      <c r="Y429" s="34"/>
      <c r="Z429" s="34"/>
    </row>
    <row r="430" spans="2:26" ht="14.25" customHeight="1">
      <c r="B430" s="34"/>
      <c r="C430" s="34"/>
      <c r="D430" s="182"/>
      <c r="E430" s="45"/>
      <c r="F430" s="45"/>
      <c r="G430" s="45"/>
      <c r="H430" s="45"/>
      <c r="I430" s="45"/>
      <c r="J430" s="45"/>
      <c r="K430" s="45"/>
      <c r="L430" s="45"/>
      <c r="M430" s="45"/>
      <c r="N430" s="45"/>
      <c r="O430" s="34"/>
      <c r="P430" s="34"/>
      <c r="Q430" s="34"/>
      <c r="R430" s="34"/>
      <c r="S430" s="34"/>
      <c r="T430" s="34"/>
      <c r="U430" s="34"/>
      <c r="V430" s="34"/>
      <c r="W430" s="34"/>
      <c r="X430" s="34"/>
      <c r="Y430" s="34"/>
      <c r="Z430" s="34"/>
    </row>
    <row r="431" spans="2:26" ht="14.25" customHeight="1">
      <c r="B431" s="34"/>
      <c r="C431" s="34"/>
      <c r="D431" s="182"/>
      <c r="E431" s="45"/>
      <c r="F431" s="45"/>
      <c r="G431" s="45"/>
      <c r="H431" s="45"/>
      <c r="I431" s="45"/>
      <c r="J431" s="45"/>
      <c r="K431" s="45"/>
      <c r="L431" s="45"/>
      <c r="M431" s="45"/>
      <c r="N431" s="45"/>
      <c r="O431" s="34"/>
      <c r="P431" s="34"/>
      <c r="Q431" s="34"/>
      <c r="R431" s="34"/>
      <c r="S431" s="34"/>
      <c r="T431" s="34"/>
      <c r="U431" s="34"/>
      <c r="V431" s="34"/>
      <c r="W431" s="34"/>
      <c r="X431" s="34"/>
      <c r="Y431" s="34"/>
      <c r="Z431" s="34"/>
    </row>
    <row r="432" spans="2:26" ht="14.25" customHeight="1">
      <c r="B432" s="34"/>
      <c r="C432" s="34"/>
      <c r="D432" s="182"/>
      <c r="E432" s="45"/>
      <c r="F432" s="45"/>
      <c r="G432" s="45"/>
      <c r="H432" s="45"/>
      <c r="I432" s="45"/>
      <c r="J432" s="45"/>
      <c r="K432" s="45"/>
      <c r="L432" s="45"/>
      <c r="M432" s="45"/>
      <c r="N432" s="45"/>
      <c r="O432" s="34"/>
      <c r="P432" s="34"/>
      <c r="Q432" s="34"/>
      <c r="R432" s="34"/>
      <c r="S432" s="34"/>
      <c r="T432" s="34"/>
      <c r="U432" s="34"/>
      <c r="V432" s="34"/>
      <c r="W432" s="34"/>
      <c r="X432" s="34"/>
      <c r="Y432" s="34"/>
      <c r="Z432" s="34"/>
    </row>
    <row r="433" spans="2:26" ht="14.25" customHeight="1">
      <c r="B433" s="34"/>
      <c r="C433" s="34"/>
      <c r="D433" s="182"/>
      <c r="E433" s="45"/>
      <c r="F433" s="45"/>
      <c r="G433" s="45"/>
      <c r="H433" s="45"/>
      <c r="I433" s="45"/>
      <c r="J433" s="45"/>
      <c r="K433" s="45"/>
      <c r="L433" s="45"/>
      <c r="M433" s="45"/>
      <c r="N433" s="45"/>
      <c r="O433" s="34"/>
      <c r="P433" s="34"/>
      <c r="Q433" s="34"/>
      <c r="R433" s="34"/>
      <c r="S433" s="34"/>
      <c r="T433" s="34"/>
      <c r="U433" s="34"/>
      <c r="V433" s="34"/>
      <c r="W433" s="34"/>
      <c r="X433" s="34"/>
      <c r="Y433" s="34"/>
      <c r="Z433" s="34"/>
    </row>
    <row r="434" spans="2:26" ht="14.25" customHeight="1">
      <c r="B434" s="34"/>
      <c r="C434" s="34"/>
      <c r="D434" s="182"/>
      <c r="E434" s="45"/>
      <c r="F434" s="45"/>
      <c r="G434" s="45"/>
      <c r="H434" s="45"/>
      <c r="I434" s="45"/>
      <c r="J434" s="45"/>
      <c r="K434" s="45"/>
      <c r="L434" s="45"/>
      <c r="M434" s="45"/>
      <c r="N434" s="45"/>
      <c r="O434" s="34"/>
      <c r="P434" s="34"/>
      <c r="Q434" s="34"/>
      <c r="R434" s="34"/>
      <c r="S434" s="34"/>
      <c r="T434" s="34"/>
      <c r="U434" s="34"/>
      <c r="V434" s="34"/>
      <c r="W434" s="34"/>
      <c r="X434" s="34"/>
      <c r="Y434" s="34"/>
      <c r="Z434" s="34"/>
    </row>
    <row r="435" spans="2:26" ht="14.25" customHeight="1">
      <c r="B435" s="34"/>
      <c r="C435" s="34"/>
      <c r="D435" s="182"/>
      <c r="E435" s="45"/>
      <c r="F435" s="45"/>
      <c r="G435" s="45"/>
      <c r="H435" s="45"/>
      <c r="I435" s="45"/>
      <c r="J435" s="45"/>
      <c r="K435" s="45"/>
      <c r="L435" s="45"/>
      <c r="M435" s="45"/>
      <c r="N435" s="45"/>
      <c r="O435" s="34"/>
      <c r="P435" s="34"/>
      <c r="Q435" s="34"/>
      <c r="R435" s="34"/>
      <c r="S435" s="34"/>
      <c r="T435" s="34"/>
      <c r="U435" s="34"/>
      <c r="V435" s="34"/>
      <c r="W435" s="34"/>
      <c r="X435" s="34"/>
      <c r="Y435" s="34"/>
      <c r="Z435" s="34"/>
    </row>
    <row r="436" spans="2:26" ht="14.25" customHeight="1">
      <c r="B436" s="34"/>
      <c r="C436" s="34"/>
      <c r="D436" s="182"/>
      <c r="E436" s="45"/>
      <c r="F436" s="45"/>
      <c r="G436" s="45"/>
      <c r="H436" s="45"/>
      <c r="I436" s="45"/>
      <c r="J436" s="45"/>
      <c r="K436" s="45"/>
      <c r="L436" s="45"/>
      <c r="M436" s="45"/>
      <c r="N436" s="45"/>
      <c r="O436" s="34"/>
      <c r="P436" s="34"/>
      <c r="Q436" s="34"/>
      <c r="R436" s="34"/>
      <c r="S436" s="34"/>
      <c r="T436" s="34"/>
      <c r="U436" s="34"/>
      <c r="V436" s="34"/>
      <c r="W436" s="34"/>
      <c r="X436" s="34"/>
      <c r="Y436" s="34"/>
      <c r="Z436" s="34"/>
    </row>
    <row r="437" spans="2:26" ht="14.25" customHeight="1">
      <c r="B437" s="34"/>
      <c r="C437" s="34"/>
      <c r="D437" s="182"/>
      <c r="E437" s="45"/>
      <c r="F437" s="45"/>
      <c r="G437" s="45"/>
      <c r="H437" s="45"/>
      <c r="I437" s="45"/>
      <c r="J437" s="45"/>
      <c r="K437" s="45"/>
      <c r="L437" s="45"/>
      <c r="M437" s="45"/>
      <c r="N437" s="45"/>
      <c r="O437" s="34"/>
      <c r="P437" s="34"/>
      <c r="Q437" s="34"/>
      <c r="R437" s="34"/>
      <c r="S437" s="34"/>
      <c r="T437" s="34"/>
      <c r="U437" s="34"/>
      <c r="V437" s="34"/>
      <c r="W437" s="34"/>
      <c r="X437" s="34"/>
      <c r="Y437" s="34"/>
      <c r="Z437" s="34"/>
    </row>
    <row r="438" spans="2:26" ht="14.25" customHeight="1">
      <c r="B438" s="34"/>
      <c r="C438" s="34"/>
      <c r="D438" s="182"/>
      <c r="E438" s="45"/>
      <c r="F438" s="45"/>
      <c r="G438" s="45"/>
      <c r="H438" s="45"/>
      <c r="I438" s="45"/>
      <c r="J438" s="45"/>
      <c r="K438" s="45"/>
      <c r="L438" s="45"/>
      <c r="M438" s="45"/>
      <c r="N438" s="45"/>
      <c r="O438" s="34"/>
      <c r="P438" s="34"/>
      <c r="Q438" s="34"/>
      <c r="R438" s="34"/>
      <c r="S438" s="34"/>
      <c r="T438" s="34"/>
      <c r="U438" s="34"/>
      <c r="V438" s="34"/>
      <c r="W438" s="34"/>
      <c r="X438" s="34"/>
      <c r="Y438" s="34"/>
      <c r="Z438" s="34"/>
    </row>
    <row r="439" spans="2:26" ht="14.25" customHeight="1">
      <c r="B439" s="34"/>
      <c r="C439" s="34"/>
      <c r="D439" s="182"/>
      <c r="E439" s="45"/>
      <c r="F439" s="45"/>
      <c r="G439" s="45"/>
      <c r="H439" s="45"/>
      <c r="I439" s="45"/>
      <c r="J439" s="45"/>
      <c r="K439" s="45"/>
      <c r="L439" s="45"/>
      <c r="M439" s="45"/>
      <c r="N439" s="45"/>
      <c r="O439" s="34"/>
      <c r="P439" s="34"/>
      <c r="Q439" s="34"/>
      <c r="R439" s="34"/>
      <c r="S439" s="34"/>
      <c r="T439" s="34"/>
      <c r="U439" s="34"/>
      <c r="V439" s="34"/>
      <c r="W439" s="34"/>
      <c r="X439" s="34"/>
      <c r="Y439" s="34"/>
      <c r="Z439" s="34"/>
    </row>
    <row r="440" spans="2:26" ht="14.25" customHeight="1">
      <c r="B440" s="34"/>
      <c r="C440" s="34"/>
      <c r="D440" s="182"/>
      <c r="E440" s="45"/>
      <c r="F440" s="45"/>
      <c r="G440" s="45"/>
      <c r="H440" s="45"/>
      <c r="I440" s="45"/>
      <c r="J440" s="45"/>
      <c r="K440" s="45"/>
      <c r="L440" s="45"/>
      <c r="M440" s="45"/>
      <c r="N440" s="45"/>
      <c r="O440" s="34"/>
      <c r="P440" s="34"/>
      <c r="Q440" s="34"/>
      <c r="R440" s="34"/>
      <c r="S440" s="34"/>
      <c r="T440" s="34"/>
      <c r="U440" s="34"/>
      <c r="V440" s="34"/>
      <c r="W440" s="34"/>
      <c r="X440" s="34"/>
      <c r="Y440" s="34"/>
      <c r="Z440" s="34"/>
    </row>
    <row r="441" spans="2:26" ht="14.25" customHeight="1">
      <c r="B441" s="34"/>
      <c r="C441" s="34"/>
      <c r="D441" s="182"/>
      <c r="E441" s="45"/>
      <c r="F441" s="45"/>
      <c r="G441" s="45"/>
      <c r="H441" s="45"/>
      <c r="I441" s="45"/>
      <c r="J441" s="45"/>
      <c r="K441" s="45"/>
      <c r="L441" s="45"/>
      <c r="M441" s="45"/>
      <c r="N441" s="45"/>
      <c r="O441" s="34"/>
      <c r="P441" s="34"/>
      <c r="Q441" s="34"/>
      <c r="R441" s="34"/>
      <c r="S441" s="34"/>
      <c r="T441" s="34"/>
      <c r="U441" s="34"/>
      <c r="V441" s="34"/>
      <c r="W441" s="34"/>
      <c r="X441" s="34"/>
      <c r="Y441" s="34"/>
      <c r="Z441" s="34"/>
    </row>
    <row r="442" spans="2:26" ht="14.25" customHeight="1">
      <c r="B442" s="34"/>
      <c r="C442" s="34"/>
      <c r="D442" s="182"/>
      <c r="E442" s="45"/>
      <c r="F442" s="45"/>
      <c r="G442" s="45"/>
      <c r="H442" s="45"/>
      <c r="I442" s="45"/>
      <c r="J442" s="45"/>
      <c r="K442" s="45"/>
      <c r="L442" s="45"/>
      <c r="M442" s="45"/>
      <c r="N442" s="45"/>
      <c r="O442" s="34"/>
      <c r="P442" s="34"/>
      <c r="Q442" s="34"/>
      <c r="R442" s="34"/>
      <c r="S442" s="34"/>
      <c r="T442" s="34"/>
      <c r="U442" s="34"/>
      <c r="V442" s="34"/>
      <c r="W442" s="34"/>
      <c r="X442" s="34"/>
      <c r="Y442" s="34"/>
      <c r="Z442" s="34"/>
    </row>
    <row r="443" spans="2:26" ht="14.25" customHeight="1">
      <c r="B443" s="34"/>
      <c r="C443" s="34"/>
      <c r="D443" s="182"/>
      <c r="E443" s="45"/>
      <c r="F443" s="45"/>
      <c r="G443" s="45"/>
      <c r="H443" s="45"/>
      <c r="I443" s="45"/>
      <c r="J443" s="45"/>
      <c r="K443" s="45"/>
      <c r="L443" s="45"/>
      <c r="M443" s="45"/>
      <c r="N443" s="45"/>
      <c r="O443" s="34"/>
      <c r="P443" s="34"/>
      <c r="Q443" s="34"/>
      <c r="R443" s="34"/>
      <c r="S443" s="34"/>
      <c r="T443" s="34"/>
      <c r="U443" s="34"/>
      <c r="V443" s="34"/>
      <c r="W443" s="34"/>
      <c r="X443" s="34"/>
      <c r="Y443" s="34"/>
      <c r="Z443" s="34"/>
    </row>
    <row r="444" spans="2:26" ht="14.25" customHeight="1">
      <c r="B444" s="34"/>
      <c r="C444" s="34"/>
      <c r="D444" s="182"/>
      <c r="E444" s="45"/>
      <c r="F444" s="45"/>
      <c r="G444" s="45"/>
      <c r="H444" s="45"/>
      <c r="I444" s="45"/>
      <c r="J444" s="45"/>
      <c r="K444" s="45"/>
      <c r="L444" s="45"/>
      <c r="M444" s="45"/>
      <c r="N444" s="45"/>
      <c r="O444" s="34"/>
      <c r="P444" s="34"/>
      <c r="Q444" s="34"/>
      <c r="R444" s="34"/>
      <c r="S444" s="34"/>
      <c r="T444" s="34"/>
      <c r="U444" s="34"/>
      <c r="V444" s="34"/>
      <c r="W444" s="34"/>
      <c r="X444" s="34"/>
      <c r="Y444" s="34"/>
      <c r="Z444" s="34"/>
    </row>
    <row r="445" spans="2:26" ht="14.25" customHeight="1">
      <c r="B445" s="34"/>
      <c r="C445" s="34"/>
      <c r="D445" s="182"/>
      <c r="E445" s="45"/>
      <c r="F445" s="45"/>
      <c r="G445" s="45"/>
      <c r="H445" s="45"/>
      <c r="I445" s="45"/>
      <c r="J445" s="45"/>
      <c r="K445" s="45"/>
      <c r="L445" s="45"/>
      <c r="M445" s="45"/>
      <c r="N445" s="45"/>
      <c r="O445" s="34"/>
      <c r="P445" s="34"/>
      <c r="Q445" s="34"/>
      <c r="R445" s="34"/>
      <c r="S445" s="34"/>
      <c r="T445" s="34"/>
      <c r="U445" s="34"/>
      <c r="V445" s="34"/>
      <c r="W445" s="34"/>
      <c r="X445" s="34"/>
      <c r="Y445" s="34"/>
      <c r="Z445" s="34"/>
    </row>
    <row r="446" spans="2:26" ht="14.25" customHeight="1">
      <c r="B446" s="34"/>
      <c r="C446" s="34"/>
      <c r="D446" s="182"/>
      <c r="E446" s="45"/>
      <c r="F446" s="45"/>
      <c r="G446" s="45"/>
      <c r="H446" s="45"/>
      <c r="I446" s="45"/>
      <c r="J446" s="45"/>
      <c r="K446" s="45"/>
      <c r="L446" s="45"/>
      <c r="M446" s="45"/>
      <c r="N446" s="45"/>
      <c r="O446" s="34"/>
      <c r="P446" s="34"/>
      <c r="Q446" s="34"/>
      <c r="R446" s="34"/>
      <c r="S446" s="34"/>
      <c r="T446" s="34"/>
      <c r="U446" s="34"/>
      <c r="V446" s="34"/>
      <c r="W446" s="34"/>
      <c r="X446" s="34"/>
      <c r="Y446" s="34"/>
      <c r="Z446" s="34"/>
    </row>
    <row r="447" spans="2:26" ht="14.25" customHeight="1">
      <c r="B447" s="34"/>
      <c r="C447" s="34"/>
      <c r="D447" s="182"/>
      <c r="E447" s="45"/>
      <c r="F447" s="45"/>
      <c r="G447" s="45"/>
      <c r="H447" s="45"/>
      <c r="I447" s="45"/>
      <c r="J447" s="45"/>
      <c r="K447" s="45"/>
      <c r="L447" s="45"/>
      <c r="M447" s="45"/>
      <c r="N447" s="45"/>
      <c r="O447" s="34"/>
      <c r="P447" s="34"/>
      <c r="Q447" s="34"/>
      <c r="R447" s="34"/>
      <c r="S447" s="34"/>
      <c r="T447" s="34"/>
      <c r="U447" s="34"/>
      <c r="V447" s="34"/>
      <c r="W447" s="34"/>
      <c r="X447" s="34"/>
      <c r="Y447" s="34"/>
      <c r="Z447" s="34"/>
    </row>
    <row r="448" spans="2:26" ht="14.25" customHeight="1">
      <c r="B448" s="34"/>
      <c r="C448" s="34"/>
      <c r="D448" s="182"/>
      <c r="E448" s="45"/>
      <c r="F448" s="45"/>
      <c r="G448" s="45"/>
      <c r="H448" s="45"/>
      <c r="I448" s="45"/>
      <c r="J448" s="45"/>
      <c r="K448" s="45"/>
      <c r="L448" s="45"/>
      <c r="M448" s="45"/>
      <c r="N448" s="45"/>
      <c r="O448" s="34"/>
      <c r="P448" s="34"/>
      <c r="Q448" s="34"/>
      <c r="R448" s="34"/>
      <c r="S448" s="34"/>
      <c r="T448" s="34"/>
      <c r="U448" s="34"/>
      <c r="V448" s="34"/>
      <c r="W448" s="34"/>
      <c r="X448" s="34"/>
      <c r="Y448" s="34"/>
      <c r="Z448" s="34"/>
    </row>
    <row r="449" spans="2:26" ht="14.25" customHeight="1">
      <c r="B449" s="34"/>
      <c r="C449" s="34"/>
      <c r="D449" s="182"/>
      <c r="E449" s="45"/>
      <c r="F449" s="45"/>
      <c r="G449" s="45"/>
      <c r="H449" s="45"/>
      <c r="I449" s="45"/>
      <c r="J449" s="45"/>
      <c r="K449" s="45"/>
      <c r="L449" s="45"/>
      <c r="M449" s="45"/>
      <c r="N449" s="45"/>
      <c r="O449" s="34"/>
      <c r="P449" s="34"/>
      <c r="Q449" s="34"/>
      <c r="R449" s="34"/>
      <c r="S449" s="34"/>
      <c r="T449" s="34"/>
      <c r="U449" s="34"/>
      <c r="V449" s="34"/>
      <c r="W449" s="34"/>
      <c r="X449" s="34"/>
      <c r="Y449" s="34"/>
      <c r="Z449" s="34"/>
    </row>
    <row r="450" spans="2:26" ht="14.25" customHeight="1">
      <c r="B450" s="34"/>
      <c r="C450" s="34"/>
      <c r="D450" s="182"/>
      <c r="E450" s="45"/>
      <c r="F450" s="45"/>
      <c r="G450" s="45"/>
      <c r="H450" s="45"/>
      <c r="I450" s="45"/>
      <c r="J450" s="45"/>
      <c r="K450" s="45"/>
      <c r="L450" s="45"/>
      <c r="M450" s="45"/>
      <c r="N450" s="45"/>
      <c r="O450" s="34"/>
      <c r="P450" s="34"/>
      <c r="Q450" s="34"/>
      <c r="R450" s="34"/>
      <c r="S450" s="34"/>
      <c r="T450" s="34"/>
      <c r="U450" s="34"/>
      <c r="V450" s="34"/>
      <c r="W450" s="34"/>
      <c r="X450" s="34"/>
      <c r="Y450" s="34"/>
      <c r="Z450" s="34"/>
    </row>
    <row r="451" spans="2:26" ht="14.25" customHeight="1">
      <c r="B451" s="34"/>
      <c r="C451" s="34"/>
      <c r="D451" s="182"/>
      <c r="E451" s="45"/>
      <c r="F451" s="45"/>
      <c r="G451" s="45"/>
      <c r="H451" s="45"/>
      <c r="I451" s="45"/>
      <c r="J451" s="45"/>
      <c r="K451" s="45"/>
      <c r="L451" s="45"/>
      <c r="M451" s="45"/>
      <c r="N451" s="45"/>
      <c r="O451" s="34"/>
      <c r="P451" s="34"/>
      <c r="Q451" s="34"/>
      <c r="R451" s="34"/>
      <c r="S451" s="34"/>
      <c r="T451" s="34"/>
      <c r="U451" s="34"/>
      <c r="V451" s="34"/>
      <c r="W451" s="34"/>
      <c r="X451" s="34"/>
      <c r="Y451" s="34"/>
      <c r="Z451" s="34"/>
    </row>
    <row r="452" spans="2:26" ht="14.25" customHeight="1">
      <c r="B452" s="34"/>
      <c r="C452" s="34"/>
      <c r="D452" s="182"/>
      <c r="E452" s="45"/>
      <c r="F452" s="45"/>
      <c r="G452" s="45"/>
      <c r="H452" s="45"/>
      <c r="I452" s="45"/>
      <c r="J452" s="45"/>
      <c r="K452" s="45"/>
      <c r="L452" s="45"/>
      <c r="M452" s="45"/>
      <c r="N452" s="45"/>
      <c r="O452" s="34"/>
      <c r="P452" s="34"/>
      <c r="Q452" s="34"/>
      <c r="R452" s="34"/>
      <c r="S452" s="34"/>
      <c r="T452" s="34"/>
      <c r="U452" s="34"/>
      <c r="V452" s="34"/>
      <c r="W452" s="34"/>
      <c r="X452" s="34"/>
      <c r="Y452" s="34"/>
      <c r="Z452" s="34"/>
    </row>
    <row r="453" spans="2:26" ht="14.25" customHeight="1">
      <c r="B453" s="34"/>
      <c r="C453" s="34"/>
      <c r="D453" s="182"/>
      <c r="E453" s="45"/>
      <c r="F453" s="45"/>
      <c r="G453" s="45"/>
      <c r="H453" s="45"/>
      <c r="I453" s="45"/>
      <c r="J453" s="45"/>
      <c r="K453" s="45"/>
      <c r="L453" s="45"/>
      <c r="M453" s="45"/>
      <c r="N453" s="45"/>
      <c r="O453" s="34"/>
      <c r="P453" s="34"/>
      <c r="Q453" s="34"/>
      <c r="R453" s="34"/>
      <c r="S453" s="34"/>
      <c r="T453" s="34"/>
      <c r="U453" s="34"/>
      <c r="V453" s="34"/>
      <c r="W453" s="34"/>
      <c r="X453" s="34"/>
      <c r="Y453" s="34"/>
      <c r="Z453" s="34"/>
    </row>
    <row r="454" spans="2:26" ht="14.25" customHeight="1">
      <c r="B454" s="34"/>
      <c r="C454" s="34"/>
      <c r="D454" s="182"/>
      <c r="E454" s="45"/>
      <c r="F454" s="45"/>
      <c r="G454" s="45"/>
      <c r="H454" s="45"/>
      <c r="I454" s="45"/>
      <c r="J454" s="45"/>
      <c r="K454" s="45"/>
      <c r="L454" s="45"/>
      <c r="M454" s="45"/>
      <c r="N454" s="45"/>
      <c r="O454" s="34"/>
      <c r="P454" s="34"/>
      <c r="Q454" s="34"/>
      <c r="R454" s="34"/>
      <c r="S454" s="34"/>
      <c r="T454" s="34"/>
      <c r="U454" s="34"/>
      <c r="V454" s="34"/>
      <c r="W454" s="34"/>
      <c r="X454" s="34"/>
      <c r="Y454" s="34"/>
      <c r="Z454" s="34"/>
    </row>
    <row r="455" spans="2:26" ht="14.25" customHeight="1">
      <c r="B455" s="34"/>
      <c r="C455" s="34"/>
      <c r="D455" s="182"/>
      <c r="E455" s="45"/>
      <c r="F455" s="45"/>
      <c r="G455" s="45"/>
      <c r="H455" s="45"/>
      <c r="I455" s="45"/>
      <c r="J455" s="45"/>
      <c r="K455" s="45"/>
      <c r="L455" s="45"/>
      <c r="M455" s="45"/>
      <c r="N455" s="45"/>
      <c r="O455" s="34"/>
      <c r="P455" s="34"/>
      <c r="Q455" s="34"/>
      <c r="R455" s="34"/>
      <c r="S455" s="34"/>
      <c r="T455" s="34"/>
      <c r="U455" s="34"/>
      <c r="V455" s="34"/>
      <c r="W455" s="34"/>
      <c r="X455" s="34"/>
      <c r="Y455" s="34"/>
      <c r="Z455" s="34"/>
    </row>
    <row r="456" spans="2:26" ht="14.25" customHeight="1">
      <c r="B456" s="34"/>
      <c r="C456" s="34"/>
      <c r="D456" s="182"/>
      <c r="E456" s="45"/>
      <c r="F456" s="45"/>
      <c r="G456" s="45"/>
      <c r="H456" s="45"/>
      <c r="I456" s="45"/>
      <c r="J456" s="45"/>
      <c r="K456" s="45"/>
      <c r="L456" s="45"/>
      <c r="M456" s="45"/>
      <c r="N456" s="45"/>
      <c r="O456" s="34"/>
      <c r="P456" s="34"/>
      <c r="Q456" s="34"/>
      <c r="R456" s="34"/>
      <c r="S456" s="34"/>
      <c r="T456" s="34"/>
      <c r="U456" s="34"/>
      <c r="V456" s="34"/>
      <c r="W456" s="34"/>
      <c r="X456" s="34"/>
      <c r="Y456" s="34"/>
      <c r="Z456" s="34"/>
    </row>
    <row r="457" spans="2:26" ht="14.25" customHeight="1">
      <c r="B457" s="34"/>
      <c r="C457" s="34"/>
      <c r="D457" s="182"/>
      <c r="E457" s="45"/>
      <c r="F457" s="45"/>
      <c r="G457" s="45"/>
      <c r="H457" s="45"/>
      <c r="I457" s="45"/>
      <c r="J457" s="45"/>
      <c r="K457" s="45"/>
      <c r="L457" s="45"/>
      <c r="M457" s="45"/>
      <c r="N457" s="45"/>
      <c r="O457" s="34"/>
      <c r="P457" s="34"/>
      <c r="Q457" s="34"/>
      <c r="R457" s="34"/>
      <c r="S457" s="34"/>
      <c r="T457" s="34"/>
      <c r="U457" s="34"/>
      <c r="V457" s="34"/>
      <c r="W457" s="34"/>
      <c r="X457" s="34"/>
      <c r="Y457" s="34"/>
      <c r="Z457" s="34"/>
    </row>
    <row r="458" spans="2:26" ht="14.25" customHeight="1">
      <c r="B458" s="34"/>
      <c r="C458" s="34"/>
      <c r="D458" s="182"/>
      <c r="E458" s="45"/>
      <c r="F458" s="45"/>
      <c r="G458" s="45"/>
      <c r="H458" s="45"/>
      <c r="I458" s="45"/>
      <c r="J458" s="45"/>
      <c r="K458" s="45"/>
      <c r="L458" s="45"/>
      <c r="M458" s="45"/>
      <c r="N458" s="45"/>
      <c r="O458" s="34"/>
      <c r="P458" s="34"/>
      <c r="Q458" s="34"/>
      <c r="R458" s="34"/>
      <c r="S458" s="34"/>
      <c r="T458" s="34"/>
      <c r="U458" s="34"/>
      <c r="V458" s="34"/>
      <c r="W458" s="34"/>
      <c r="X458" s="34"/>
      <c r="Y458" s="34"/>
      <c r="Z458" s="34"/>
    </row>
    <row r="459" spans="2:26" ht="14.25" customHeight="1">
      <c r="B459" s="34"/>
      <c r="C459" s="34"/>
      <c r="D459" s="182"/>
      <c r="E459" s="45"/>
      <c r="F459" s="45"/>
      <c r="G459" s="45"/>
      <c r="H459" s="45"/>
      <c r="I459" s="45"/>
      <c r="J459" s="45"/>
      <c r="K459" s="45"/>
      <c r="L459" s="45"/>
      <c r="M459" s="45"/>
      <c r="N459" s="45"/>
      <c r="O459" s="34"/>
      <c r="P459" s="34"/>
      <c r="Q459" s="34"/>
      <c r="R459" s="34"/>
      <c r="S459" s="34"/>
      <c r="T459" s="34"/>
      <c r="U459" s="34"/>
      <c r="V459" s="34"/>
      <c r="W459" s="34"/>
      <c r="X459" s="34"/>
      <c r="Y459" s="34"/>
      <c r="Z459" s="34"/>
    </row>
    <row r="460" spans="2:26" ht="14.25" customHeight="1">
      <c r="B460" s="34"/>
      <c r="C460" s="34"/>
      <c r="D460" s="182"/>
      <c r="E460" s="45"/>
      <c r="F460" s="45"/>
      <c r="G460" s="45"/>
      <c r="H460" s="45"/>
      <c r="I460" s="45"/>
      <c r="J460" s="45"/>
      <c r="K460" s="45"/>
      <c r="L460" s="45"/>
      <c r="M460" s="45"/>
      <c r="N460" s="45"/>
      <c r="O460" s="34"/>
      <c r="P460" s="34"/>
      <c r="Q460" s="34"/>
      <c r="R460" s="34"/>
      <c r="S460" s="34"/>
      <c r="T460" s="34"/>
      <c r="U460" s="34"/>
      <c r="V460" s="34"/>
      <c r="W460" s="34"/>
      <c r="X460" s="34"/>
      <c r="Y460" s="34"/>
      <c r="Z460" s="34"/>
    </row>
    <row r="461" spans="2:26" ht="14.25" customHeight="1">
      <c r="B461" s="34"/>
      <c r="C461" s="34"/>
      <c r="D461" s="182"/>
      <c r="E461" s="45"/>
      <c r="F461" s="45"/>
      <c r="G461" s="45"/>
      <c r="H461" s="45"/>
      <c r="I461" s="45"/>
      <c r="J461" s="45"/>
      <c r="K461" s="45"/>
      <c r="L461" s="45"/>
      <c r="M461" s="45"/>
      <c r="N461" s="45"/>
      <c r="O461" s="34"/>
      <c r="P461" s="34"/>
      <c r="Q461" s="34"/>
      <c r="R461" s="34"/>
      <c r="S461" s="34"/>
      <c r="T461" s="34"/>
      <c r="U461" s="34"/>
      <c r="V461" s="34"/>
      <c r="W461" s="34"/>
      <c r="X461" s="34"/>
      <c r="Y461" s="34"/>
      <c r="Z461" s="34"/>
    </row>
    <row r="462" spans="2:26" ht="14.25" customHeight="1">
      <c r="B462" s="34"/>
      <c r="C462" s="34"/>
      <c r="D462" s="182"/>
      <c r="E462" s="45"/>
      <c r="F462" s="45"/>
      <c r="G462" s="45"/>
      <c r="H462" s="45"/>
      <c r="I462" s="45"/>
      <c r="J462" s="45"/>
      <c r="K462" s="45"/>
      <c r="L462" s="45"/>
      <c r="M462" s="45"/>
      <c r="N462" s="45"/>
      <c r="O462" s="34"/>
      <c r="P462" s="34"/>
      <c r="Q462" s="34"/>
      <c r="R462" s="34"/>
      <c r="S462" s="34"/>
      <c r="T462" s="34"/>
      <c r="U462" s="34"/>
      <c r="V462" s="34"/>
      <c r="W462" s="34"/>
      <c r="X462" s="34"/>
      <c r="Y462" s="34"/>
      <c r="Z462" s="34"/>
    </row>
    <row r="463" spans="2:26" ht="14.25" customHeight="1">
      <c r="B463" s="34"/>
      <c r="C463" s="34"/>
      <c r="D463" s="182"/>
      <c r="E463" s="45"/>
      <c r="F463" s="45"/>
      <c r="G463" s="45"/>
      <c r="H463" s="45"/>
      <c r="I463" s="45"/>
      <c r="J463" s="45"/>
      <c r="K463" s="45"/>
      <c r="L463" s="45"/>
      <c r="M463" s="45"/>
      <c r="N463" s="45"/>
      <c r="O463" s="34"/>
      <c r="P463" s="34"/>
      <c r="Q463" s="34"/>
      <c r="R463" s="34"/>
      <c r="S463" s="34"/>
      <c r="T463" s="34"/>
      <c r="U463" s="34"/>
      <c r="V463" s="34"/>
      <c r="W463" s="34"/>
      <c r="X463" s="34"/>
      <c r="Y463" s="34"/>
      <c r="Z463" s="34"/>
    </row>
    <row r="464" spans="2:26" ht="14.25" customHeight="1">
      <c r="B464" s="34"/>
      <c r="C464" s="34"/>
      <c r="D464" s="182"/>
      <c r="E464" s="45"/>
      <c r="F464" s="45"/>
      <c r="G464" s="45"/>
      <c r="H464" s="45"/>
      <c r="I464" s="45"/>
      <c r="J464" s="45"/>
      <c r="K464" s="45"/>
      <c r="L464" s="45"/>
      <c r="M464" s="45"/>
      <c r="N464" s="45"/>
      <c r="O464" s="34"/>
      <c r="P464" s="34"/>
      <c r="Q464" s="34"/>
      <c r="R464" s="34"/>
      <c r="S464" s="34"/>
      <c r="T464" s="34"/>
      <c r="U464" s="34"/>
      <c r="V464" s="34"/>
      <c r="W464" s="34"/>
      <c r="X464" s="34"/>
      <c r="Y464" s="34"/>
      <c r="Z464" s="34"/>
    </row>
    <row r="465" spans="2:26" ht="14.25" customHeight="1">
      <c r="B465" s="34"/>
      <c r="C465" s="34"/>
      <c r="D465" s="182"/>
      <c r="E465" s="45"/>
      <c r="F465" s="45"/>
      <c r="G465" s="45"/>
      <c r="H465" s="45"/>
      <c r="I465" s="45"/>
      <c r="J465" s="45"/>
      <c r="K465" s="45"/>
      <c r="L465" s="45"/>
      <c r="M465" s="45"/>
      <c r="N465" s="45"/>
      <c r="O465" s="34"/>
      <c r="P465" s="34"/>
      <c r="Q465" s="34"/>
      <c r="R465" s="34"/>
      <c r="S465" s="34"/>
      <c r="T465" s="34"/>
      <c r="U465" s="34"/>
      <c r="V465" s="34"/>
      <c r="W465" s="34"/>
      <c r="X465" s="34"/>
      <c r="Y465" s="34"/>
      <c r="Z465" s="34"/>
    </row>
    <row r="466" spans="2:26" ht="14.25" customHeight="1">
      <c r="B466" s="34"/>
      <c r="C466" s="34"/>
      <c r="D466" s="182"/>
      <c r="E466" s="45"/>
      <c r="F466" s="45"/>
      <c r="G466" s="45"/>
      <c r="H466" s="45"/>
      <c r="I466" s="45"/>
      <c r="J466" s="45"/>
      <c r="K466" s="45"/>
      <c r="L466" s="45"/>
      <c r="M466" s="45"/>
      <c r="N466" s="45"/>
      <c r="O466" s="34"/>
      <c r="P466" s="34"/>
      <c r="Q466" s="34"/>
      <c r="R466" s="34"/>
      <c r="S466" s="34"/>
      <c r="T466" s="34"/>
      <c r="U466" s="34"/>
      <c r="V466" s="34"/>
      <c r="W466" s="34"/>
      <c r="X466" s="34"/>
      <c r="Y466" s="34"/>
      <c r="Z466" s="34"/>
    </row>
    <row r="467" spans="2:26" ht="14.25" customHeight="1">
      <c r="B467" s="34"/>
      <c r="C467" s="34"/>
      <c r="D467" s="182"/>
      <c r="E467" s="45"/>
      <c r="F467" s="45"/>
      <c r="G467" s="45"/>
      <c r="H467" s="45"/>
      <c r="I467" s="45"/>
      <c r="J467" s="45"/>
      <c r="K467" s="45"/>
      <c r="L467" s="45"/>
      <c r="M467" s="45"/>
      <c r="N467" s="45"/>
      <c r="O467" s="34"/>
      <c r="P467" s="34"/>
      <c r="Q467" s="34"/>
      <c r="R467" s="34"/>
      <c r="S467" s="34"/>
      <c r="T467" s="34"/>
      <c r="U467" s="34"/>
      <c r="V467" s="34"/>
      <c r="W467" s="34"/>
      <c r="X467" s="34"/>
      <c r="Y467" s="34"/>
      <c r="Z467" s="34"/>
    </row>
    <row r="468" spans="2:26" ht="14.25" customHeight="1">
      <c r="B468" s="34"/>
      <c r="C468" s="34"/>
      <c r="D468" s="182"/>
      <c r="E468" s="45"/>
      <c r="F468" s="45"/>
      <c r="G468" s="45"/>
      <c r="H468" s="45"/>
      <c r="I468" s="45"/>
      <c r="J468" s="45"/>
      <c r="K468" s="45"/>
      <c r="L468" s="45"/>
      <c r="M468" s="45"/>
      <c r="N468" s="45"/>
      <c r="O468" s="34"/>
      <c r="P468" s="34"/>
      <c r="Q468" s="34"/>
      <c r="R468" s="34"/>
      <c r="S468" s="34"/>
      <c r="T468" s="34"/>
      <c r="U468" s="34"/>
      <c r="V468" s="34"/>
      <c r="W468" s="34"/>
      <c r="X468" s="34"/>
      <c r="Y468" s="34"/>
      <c r="Z468" s="34"/>
    </row>
    <row r="469" spans="2:26" ht="14.25" customHeight="1">
      <c r="B469" s="34"/>
      <c r="C469" s="34"/>
      <c r="D469" s="182"/>
      <c r="E469" s="45"/>
      <c r="F469" s="45"/>
      <c r="G469" s="45"/>
      <c r="H469" s="45"/>
      <c r="I469" s="45"/>
      <c r="J469" s="45"/>
      <c r="K469" s="45"/>
      <c r="L469" s="45"/>
      <c r="M469" s="45"/>
      <c r="N469" s="45"/>
      <c r="O469" s="34"/>
      <c r="P469" s="34"/>
      <c r="Q469" s="34"/>
      <c r="R469" s="34"/>
      <c r="S469" s="34"/>
      <c r="T469" s="34"/>
      <c r="U469" s="34"/>
      <c r="V469" s="34"/>
      <c r="W469" s="34"/>
      <c r="X469" s="34"/>
      <c r="Y469" s="34"/>
      <c r="Z469" s="34"/>
    </row>
    <row r="470" spans="2:26" ht="14.25" customHeight="1">
      <c r="B470" s="34"/>
      <c r="C470" s="34"/>
      <c r="D470" s="182"/>
      <c r="E470" s="45"/>
      <c r="F470" s="45"/>
      <c r="G470" s="45"/>
      <c r="H470" s="45"/>
      <c r="I470" s="45"/>
      <c r="J470" s="45"/>
      <c r="K470" s="45"/>
      <c r="L470" s="45"/>
      <c r="M470" s="45"/>
      <c r="N470" s="45"/>
      <c r="O470" s="34"/>
      <c r="P470" s="34"/>
      <c r="Q470" s="34"/>
      <c r="R470" s="34"/>
      <c r="S470" s="34"/>
      <c r="T470" s="34"/>
      <c r="U470" s="34"/>
      <c r="V470" s="34"/>
      <c r="W470" s="34"/>
      <c r="X470" s="34"/>
      <c r="Y470" s="34"/>
      <c r="Z470" s="34"/>
    </row>
    <row r="471" spans="2:26" ht="14.25" customHeight="1">
      <c r="B471" s="34"/>
      <c r="C471" s="34"/>
      <c r="D471" s="182"/>
      <c r="E471" s="45"/>
      <c r="F471" s="45"/>
      <c r="G471" s="45"/>
      <c r="H471" s="45"/>
      <c r="I471" s="45"/>
      <c r="J471" s="45"/>
      <c r="K471" s="45"/>
      <c r="L471" s="45"/>
      <c r="M471" s="45"/>
      <c r="N471" s="45"/>
      <c r="O471" s="34"/>
      <c r="P471" s="34"/>
      <c r="Q471" s="34"/>
      <c r="R471" s="34"/>
      <c r="S471" s="34"/>
      <c r="T471" s="34"/>
      <c r="U471" s="34"/>
      <c r="V471" s="34"/>
      <c r="W471" s="34"/>
      <c r="X471" s="34"/>
      <c r="Y471" s="34"/>
      <c r="Z471" s="34"/>
    </row>
    <row r="472" spans="2:26" ht="14.25" customHeight="1">
      <c r="B472" s="34"/>
      <c r="C472" s="34"/>
      <c r="D472" s="182"/>
      <c r="E472" s="45"/>
      <c r="F472" s="45"/>
      <c r="G472" s="45"/>
      <c r="H472" s="45"/>
      <c r="I472" s="45"/>
      <c r="J472" s="45"/>
      <c r="K472" s="45"/>
      <c r="L472" s="45"/>
      <c r="M472" s="45"/>
      <c r="N472" s="45"/>
      <c r="O472" s="34"/>
      <c r="P472" s="34"/>
      <c r="Q472" s="34"/>
      <c r="R472" s="34"/>
      <c r="S472" s="34"/>
      <c r="T472" s="34"/>
      <c r="U472" s="34"/>
      <c r="V472" s="34"/>
      <c r="W472" s="34"/>
      <c r="X472" s="34"/>
      <c r="Y472" s="34"/>
      <c r="Z472" s="34"/>
    </row>
    <row r="473" spans="2:26" ht="14.25" customHeight="1">
      <c r="B473" s="34"/>
      <c r="C473" s="34"/>
      <c r="D473" s="182"/>
      <c r="E473" s="45"/>
      <c r="F473" s="45"/>
      <c r="G473" s="45"/>
      <c r="H473" s="45"/>
      <c r="I473" s="45"/>
      <c r="J473" s="45"/>
      <c r="K473" s="45"/>
      <c r="L473" s="45"/>
      <c r="M473" s="45"/>
      <c r="N473" s="45"/>
      <c r="O473" s="34"/>
      <c r="P473" s="34"/>
      <c r="Q473" s="34"/>
      <c r="R473" s="34"/>
      <c r="S473" s="34"/>
      <c r="T473" s="34"/>
      <c r="U473" s="34"/>
      <c r="V473" s="34"/>
      <c r="W473" s="34"/>
      <c r="X473" s="34"/>
      <c r="Y473" s="34"/>
      <c r="Z473" s="34"/>
    </row>
    <row r="474" spans="2:26" ht="14.25" customHeight="1">
      <c r="B474" s="34"/>
      <c r="C474" s="34"/>
      <c r="D474" s="182"/>
      <c r="E474" s="45"/>
      <c r="F474" s="45"/>
      <c r="G474" s="45"/>
      <c r="H474" s="45"/>
      <c r="I474" s="45"/>
      <c r="J474" s="45"/>
      <c r="K474" s="45"/>
      <c r="L474" s="45"/>
      <c r="M474" s="45"/>
      <c r="N474" s="45"/>
      <c r="O474" s="34"/>
      <c r="P474" s="34"/>
      <c r="Q474" s="34"/>
      <c r="R474" s="34"/>
      <c r="S474" s="34"/>
      <c r="T474" s="34"/>
      <c r="U474" s="34"/>
      <c r="V474" s="34"/>
      <c r="W474" s="34"/>
      <c r="X474" s="34"/>
      <c r="Y474" s="34"/>
      <c r="Z474" s="34"/>
    </row>
    <row r="475" spans="2:26" ht="14.25" customHeight="1">
      <c r="B475" s="34"/>
      <c r="C475" s="34"/>
      <c r="D475" s="182"/>
      <c r="E475" s="45"/>
      <c r="F475" s="45"/>
      <c r="G475" s="45"/>
      <c r="H475" s="45"/>
      <c r="I475" s="45"/>
      <c r="J475" s="45"/>
      <c r="K475" s="45"/>
      <c r="L475" s="45"/>
      <c r="M475" s="45"/>
      <c r="N475" s="45"/>
      <c r="O475" s="34"/>
      <c r="P475" s="34"/>
      <c r="Q475" s="34"/>
      <c r="R475" s="34"/>
      <c r="S475" s="34"/>
      <c r="T475" s="34"/>
      <c r="U475" s="34"/>
      <c r="V475" s="34"/>
      <c r="W475" s="34"/>
      <c r="X475" s="34"/>
      <c r="Y475" s="34"/>
      <c r="Z475" s="34"/>
    </row>
    <row r="476" spans="2:26" ht="14.25" customHeight="1">
      <c r="B476" s="34"/>
      <c r="C476" s="34"/>
      <c r="D476" s="182"/>
      <c r="E476" s="45"/>
      <c r="F476" s="45"/>
      <c r="G476" s="45"/>
      <c r="H476" s="45"/>
      <c r="I476" s="45"/>
      <c r="J476" s="45"/>
      <c r="K476" s="45"/>
      <c r="L476" s="45"/>
      <c r="M476" s="45"/>
      <c r="N476" s="45"/>
      <c r="O476" s="34"/>
      <c r="P476" s="34"/>
      <c r="Q476" s="34"/>
      <c r="R476" s="34"/>
      <c r="S476" s="34"/>
      <c r="T476" s="34"/>
      <c r="U476" s="34"/>
      <c r="V476" s="34"/>
      <c r="W476" s="34"/>
      <c r="X476" s="34"/>
      <c r="Y476" s="34"/>
      <c r="Z476" s="34"/>
    </row>
    <row r="477" spans="2:26" ht="14.25" customHeight="1">
      <c r="B477" s="34"/>
      <c r="C477" s="34"/>
      <c r="D477" s="182"/>
      <c r="E477" s="45"/>
      <c r="F477" s="45"/>
      <c r="G477" s="45"/>
      <c r="H477" s="45"/>
      <c r="I477" s="45"/>
      <c r="J477" s="45"/>
      <c r="K477" s="45"/>
      <c r="L477" s="45"/>
      <c r="M477" s="45"/>
      <c r="N477" s="45"/>
      <c r="O477" s="34"/>
      <c r="P477" s="34"/>
      <c r="Q477" s="34"/>
      <c r="R477" s="34"/>
      <c r="S477" s="34"/>
      <c r="T477" s="34"/>
      <c r="U477" s="34"/>
      <c r="V477" s="34"/>
      <c r="W477" s="34"/>
      <c r="X477" s="34"/>
      <c r="Y477" s="34"/>
      <c r="Z477" s="34"/>
    </row>
    <row r="478" spans="2:26" ht="14.25" customHeight="1">
      <c r="B478" s="34"/>
      <c r="C478" s="34"/>
      <c r="D478" s="182"/>
      <c r="E478" s="45"/>
      <c r="F478" s="45"/>
      <c r="G478" s="45"/>
      <c r="H478" s="45"/>
      <c r="I478" s="45"/>
      <c r="J478" s="45"/>
      <c r="K478" s="45"/>
      <c r="L478" s="45"/>
      <c r="M478" s="45"/>
      <c r="N478" s="45"/>
      <c r="O478" s="34"/>
      <c r="P478" s="34"/>
      <c r="Q478" s="34"/>
      <c r="R478" s="34"/>
      <c r="S478" s="34"/>
      <c r="T478" s="34"/>
      <c r="U478" s="34"/>
      <c r="V478" s="34"/>
      <c r="W478" s="34"/>
      <c r="X478" s="34"/>
      <c r="Y478" s="34"/>
      <c r="Z478" s="34"/>
    </row>
    <row r="479" spans="2:26" ht="14.25" customHeight="1">
      <c r="B479" s="34"/>
      <c r="C479" s="34"/>
      <c r="D479" s="182"/>
      <c r="E479" s="45"/>
      <c r="F479" s="45"/>
      <c r="G479" s="45"/>
      <c r="H479" s="45"/>
      <c r="I479" s="45"/>
      <c r="J479" s="45"/>
      <c r="K479" s="45"/>
      <c r="L479" s="45"/>
      <c r="M479" s="45"/>
      <c r="N479" s="45"/>
      <c r="O479" s="34"/>
      <c r="P479" s="34"/>
      <c r="Q479" s="34"/>
      <c r="R479" s="34"/>
      <c r="S479" s="34"/>
      <c r="T479" s="34"/>
      <c r="U479" s="34"/>
      <c r="V479" s="34"/>
      <c r="W479" s="34"/>
      <c r="X479" s="34"/>
      <c r="Y479" s="34"/>
      <c r="Z479" s="34"/>
    </row>
    <row r="480" spans="2:26" ht="14.25" customHeight="1">
      <c r="B480" s="34"/>
      <c r="C480" s="34"/>
      <c r="D480" s="182"/>
      <c r="E480" s="45"/>
      <c r="F480" s="45"/>
      <c r="G480" s="45"/>
      <c r="H480" s="45"/>
      <c r="I480" s="45"/>
      <c r="J480" s="45"/>
      <c r="K480" s="45"/>
      <c r="L480" s="45"/>
      <c r="M480" s="45"/>
      <c r="N480" s="45"/>
      <c r="O480" s="34"/>
      <c r="P480" s="34"/>
      <c r="Q480" s="34"/>
      <c r="R480" s="34"/>
      <c r="S480" s="34"/>
      <c r="T480" s="34"/>
      <c r="U480" s="34"/>
      <c r="V480" s="34"/>
      <c r="W480" s="34"/>
      <c r="X480" s="34"/>
      <c r="Y480" s="34"/>
      <c r="Z480" s="34"/>
    </row>
    <row r="481" spans="2:26" ht="14.25" customHeight="1">
      <c r="B481" s="34"/>
      <c r="C481" s="34"/>
      <c r="D481" s="182"/>
      <c r="E481" s="45"/>
      <c r="F481" s="45"/>
      <c r="G481" s="45"/>
      <c r="H481" s="45"/>
      <c r="I481" s="45"/>
      <c r="J481" s="45"/>
      <c r="K481" s="45"/>
      <c r="L481" s="45"/>
      <c r="M481" s="45"/>
      <c r="N481" s="45"/>
      <c r="O481" s="34"/>
      <c r="P481" s="34"/>
      <c r="Q481" s="34"/>
      <c r="R481" s="34"/>
      <c r="S481" s="34"/>
      <c r="T481" s="34"/>
      <c r="U481" s="34"/>
      <c r="V481" s="34"/>
      <c r="W481" s="34"/>
      <c r="X481" s="34"/>
      <c r="Y481" s="34"/>
      <c r="Z481" s="34"/>
    </row>
    <row r="482" spans="2:26" ht="14.25" customHeight="1">
      <c r="B482" s="34"/>
      <c r="C482" s="34"/>
      <c r="D482" s="182"/>
      <c r="E482" s="45"/>
      <c r="F482" s="45"/>
      <c r="G482" s="45"/>
      <c r="H482" s="45"/>
      <c r="I482" s="45"/>
      <c r="J482" s="45"/>
      <c r="K482" s="45"/>
      <c r="L482" s="45"/>
      <c r="M482" s="45"/>
      <c r="N482" s="45"/>
      <c r="O482" s="34"/>
      <c r="P482" s="34"/>
      <c r="Q482" s="34"/>
      <c r="R482" s="34"/>
      <c r="S482" s="34"/>
      <c r="T482" s="34"/>
      <c r="U482" s="34"/>
      <c r="V482" s="34"/>
      <c r="W482" s="34"/>
      <c r="X482" s="34"/>
      <c r="Y482" s="34"/>
      <c r="Z482" s="34"/>
    </row>
    <row r="483" spans="2:26" ht="14.25" customHeight="1">
      <c r="B483" s="34"/>
      <c r="C483" s="34"/>
      <c r="D483" s="182"/>
      <c r="E483" s="45"/>
      <c r="F483" s="45"/>
      <c r="G483" s="45"/>
      <c r="H483" s="45"/>
      <c r="I483" s="45"/>
      <c r="J483" s="45"/>
      <c r="K483" s="45"/>
      <c r="L483" s="45"/>
      <c r="M483" s="45"/>
      <c r="N483" s="45"/>
      <c r="O483" s="34"/>
      <c r="P483" s="34"/>
      <c r="Q483" s="34"/>
      <c r="R483" s="34"/>
      <c r="S483" s="34"/>
      <c r="T483" s="34"/>
      <c r="U483" s="34"/>
      <c r="V483" s="34"/>
      <c r="W483" s="34"/>
      <c r="X483" s="34"/>
      <c r="Y483" s="34"/>
      <c r="Z483" s="34"/>
    </row>
    <row r="484" spans="2:26" ht="14.25" customHeight="1">
      <c r="B484" s="34"/>
      <c r="C484" s="34"/>
      <c r="D484" s="182"/>
      <c r="E484" s="45"/>
      <c r="F484" s="45"/>
      <c r="G484" s="45"/>
      <c r="H484" s="45"/>
      <c r="I484" s="45"/>
      <c r="J484" s="45"/>
      <c r="K484" s="45"/>
      <c r="L484" s="45"/>
      <c r="M484" s="45"/>
      <c r="N484" s="45"/>
      <c r="O484" s="34"/>
      <c r="P484" s="34"/>
      <c r="Q484" s="34"/>
      <c r="R484" s="34"/>
      <c r="S484" s="34"/>
      <c r="T484" s="34"/>
      <c r="U484" s="34"/>
      <c r="V484" s="34"/>
      <c r="W484" s="34"/>
      <c r="X484" s="34"/>
      <c r="Y484" s="34"/>
      <c r="Z484" s="34"/>
    </row>
    <row r="485" spans="2:26" ht="14.25" customHeight="1">
      <c r="B485" s="34"/>
      <c r="C485" s="34"/>
      <c r="D485" s="182"/>
      <c r="E485" s="45"/>
      <c r="F485" s="45"/>
      <c r="G485" s="45"/>
      <c r="H485" s="45"/>
      <c r="I485" s="45"/>
      <c r="J485" s="45"/>
      <c r="K485" s="45"/>
      <c r="L485" s="45"/>
      <c r="M485" s="45"/>
      <c r="N485" s="45"/>
      <c r="O485" s="34"/>
      <c r="P485" s="34"/>
      <c r="Q485" s="34"/>
      <c r="R485" s="34"/>
      <c r="S485" s="34"/>
      <c r="T485" s="34"/>
      <c r="U485" s="34"/>
      <c r="V485" s="34"/>
      <c r="W485" s="34"/>
      <c r="X485" s="34"/>
      <c r="Y485" s="34"/>
      <c r="Z485" s="34"/>
    </row>
    <row r="486" spans="2:26" ht="14.25" customHeight="1">
      <c r="B486" s="34"/>
      <c r="C486" s="34"/>
      <c r="D486" s="182"/>
      <c r="E486" s="45"/>
      <c r="F486" s="45"/>
      <c r="G486" s="45"/>
      <c r="H486" s="45"/>
      <c r="I486" s="45"/>
      <c r="J486" s="45"/>
      <c r="K486" s="45"/>
      <c r="L486" s="45"/>
      <c r="M486" s="45"/>
      <c r="N486" s="45"/>
      <c r="O486" s="34"/>
      <c r="P486" s="34"/>
      <c r="Q486" s="34"/>
      <c r="R486" s="34"/>
      <c r="S486" s="34"/>
      <c r="T486" s="34"/>
      <c r="U486" s="34"/>
      <c r="V486" s="34"/>
      <c r="W486" s="34"/>
      <c r="X486" s="34"/>
      <c r="Y486" s="34"/>
      <c r="Z486" s="34"/>
    </row>
    <row r="487" spans="2:26" ht="14.25" customHeight="1">
      <c r="B487" s="34"/>
      <c r="C487" s="34"/>
      <c r="D487" s="182"/>
      <c r="E487" s="45"/>
      <c r="F487" s="45"/>
      <c r="G487" s="45"/>
      <c r="H487" s="45"/>
      <c r="I487" s="45"/>
      <c r="J487" s="45"/>
      <c r="K487" s="45"/>
      <c r="L487" s="45"/>
      <c r="M487" s="45"/>
      <c r="N487" s="45"/>
      <c r="O487" s="34"/>
      <c r="P487" s="34"/>
      <c r="Q487" s="34"/>
      <c r="R487" s="34"/>
      <c r="S487" s="34"/>
      <c r="T487" s="34"/>
      <c r="U487" s="34"/>
      <c r="V487" s="34"/>
      <c r="W487" s="34"/>
      <c r="X487" s="34"/>
      <c r="Y487" s="34"/>
      <c r="Z487" s="34"/>
    </row>
    <row r="488" spans="2:26" ht="14.25" customHeight="1">
      <c r="B488" s="34"/>
      <c r="C488" s="34"/>
      <c r="D488" s="182"/>
      <c r="E488" s="45"/>
      <c r="F488" s="45"/>
      <c r="G488" s="45"/>
      <c r="H488" s="45"/>
      <c r="I488" s="45"/>
      <c r="J488" s="45"/>
      <c r="K488" s="45"/>
      <c r="L488" s="45"/>
      <c r="M488" s="45"/>
      <c r="N488" s="45"/>
      <c r="O488" s="34"/>
      <c r="P488" s="34"/>
      <c r="Q488" s="34"/>
      <c r="R488" s="34"/>
      <c r="S488" s="34"/>
      <c r="T488" s="34"/>
      <c r="U488" s="34"/>
      <c r="V488" s="34"/>
      <c r="W488" s="34"/>
      <c r="X488" s="34"/>
      <c r="Y488" s="34"/>
      <c r="Z488" s="34"/>
    </row>
    <row r="489" spans="2:26" ht="14.25" customHeight="1">
      <c r="B489" s="34"/>
      <c r="C489" s="34"/>
      <c r="D489" s="182"/>
      <c r="E489" s="45"/>
      <c r="F489" s="45"/>
      <c r="G489" s="45"/>
      <c r="H489" s="45"/>
      <c r="I489" s="45"/>
      <c r="J489" s="45"/>
      <c r="K489" s="45"/>
      <c r="L489" s="45"/>
      <c r="M489" s="45"/>
      <c r="N489" s="45"/>
      <c r="O489" s="34"/>
      <c r="P489" s="34"/>
      <c r="Q489" s="34"/>
      <c r="R489" s="34"/>
      <c r="S489" s="34"/>
      <c r="T489" s="34"/>
      <c r="U489" s="34"/>
      <c r="V489" s="34"/>
      <c r="W489" s="34"/>
      <c r="X489" s="34"/>
      <c r="Y489" s="34"/>
      <c r="Z489" s="34"/>
    </row>
    <row r="490" spans="2:26" ht="14.25" customHeight="1">
      <c r="B490" s="34"/>
      <c r="C490" s="34"/>
      <c r="D490" s="182"/>
      <c r="E490" s="45"/>
      <c r="F490" s="45"/>
      <c r="G490" s="45"/>
      <c r="H490" s="45"/>
      <c r="I490" s="45"/>
      <c r="J490" s="45"/>
      <c r="K490" s="45"/>
      <c r="L490" s="45"/>
      <c r="M490" s="45"/>
      <c r="N490" s="45"/>
      <c r="O490" s="34"/>
      <c r="P490" s="34"/>
      <c r="Q490" s="34"/>
      <c r="R490" s="34"/>
      <c r="S490" s="34"/>
      <c r="T490" s="34"/>
      <c r="U490" s="34"/>
      <c r="V490" s="34"/>
      <c r="W490" s="34"/>
      <c r="X490" s="34"/>
      <c r="Y490" s="34"/>
      <c r="Z490" s="34"/>
    </row>
    <row r="491" spans="2:26" ht="14.25" customHeight="1">
      <c r="B491" s="34"/>
      <c r="C491" s="34"/>
      <c r="D491" s="182"/>
      <c r="E491" s="45"/>
      <c r="F491" s="45"/>
      <c r="G491" s="45"/>
      <c r="H491" s="45"/>
      <c r="I491" s="45"/>
      <c r="J491" s="45"/>
      <c r="K491" s="45"/>
      <c r="L491" s="45"/>
      <c r="M491" s="45"/>
      <c r="N491" s="45"/>
      <c r="O491" s="34"/>
      <c r="P491" s="34"/>
      <c r="Q491" s="34"/>
      <c r="R491" s="34"/>
      <c r="S491" s="34"/>
      <c r="T491" s="34"/>
      <c r="U491" s="34"/>
      <c r="V491" s="34"/>
      <c r="W491" s="34"/>
      <c r="X491" s="34"/>
      <c r="Y491" s="34"/>
      <c r="Z491" s="34"/>
    </row>
    <row r="492" spans="2:26" ht="14.25" customHeight="1">
      <c r="B492" s="34"/>
      <c r="C492" s="34"/>
      <c r="D492" s="182"/>
      <c r="E492" s="45"/>
      <c r="F492" s="45"/>
      <c r="G492" s="45"/>
      <c r="H492" s="45"/>
      <c r="I492" s="45"/>
      <c r="J492" s="45"/>
      <c r="K492" s="45"/>
      <c r="L492" s="45"/>
      <c r="M492" s="45"/>
      <c r="N492" s="45"/>
      <c r="O492" s="34"/>
      <c r="P492" s="34"/>
      <c r="Q492" s="34"/>
      <c r="R492" s="34"/>
      <c r="S492" s="34"/>
      <c r="T492" s="34"/>
      <c r="U492" s="34"/>
      <c r="V492" s="34"/>
      <c r="W492" s="34"/>
      <c r="X492" s="34"/>
      <c r="Y492" s="34"/>
      <c r="Z492" s="34"/>
    </row>
    <row r="493" spans="2:26" ht="14.25" customHeight="1">
      <c r="B493" s="34"/>
      <c r="C493" s="34"/>
      <c r="D493" s="182"/>
      <c r="E493" s="45"/>
      <c r="F493" s="45"/>
      <c r="G493" s="45"/>
      <c r="H493" s="45"/>
      <c r="I493" s="45"/>
      <c r="J493" s="45"/>
      <c r="K493" s="45"/>
      <c r="L493" s="45"/>
      <c r="M493" s="45"/>
      <c r="N493" s="45"/>
      <c r="O493" s="34"/>
      <c r="P493" s="34"/>
      <c r="Q493" s="34"/>
      <c r="R493" s="34"/>
      <c r="S493" s="34"/>
      <c r="T493" s="34"/>
      <c r="U493" s="34"/>
      <c r="V493" s="34"/>
      <c r="W493" s="34"/>
      <c r="X493" s="34"/>
      <c r="Y493" s="34"/>
      <c r="Z493" s="34"/>
    </row>
    <row r="494" spans="2:26" ht="14.25" customHeight="1">
      <c r="B494" s="34"/>
      <c r="C494" s="34"/>
      <c r="D494" s="182"/>
      <c r="E494" s="45"/>
      <c r="F494" s="45"/>
      <c r="G494" s="45"/>
      <c r="H494" s="45"/>
      <c r="I494" s="45"/>
      <c r="J494" s="45"/>
      <c r="K494" s="45"/>
      <c r="L494" s="45"/>
      <c r="M494" s="45"/>
      <c r="N494" s="45"/>
      <c r="O494" s="34"/>
      <c r="P494" s="34"/>
      <c r="Q494" s="34"/>
      <c r="R494" s="34"/>
      <c r="S494" s="34"/>
      <c r="T494" s="34"/>
      <c r="U494" s="34"/>
      <c r="V494" s="34"/>
      <c r="W494" s="34"/>
      <c r="X494" s="34"/>
      <c r="Y494" s="34"/>
      <c r="Z494" s="34"/>
    </row>
    <row r="495" spans="2:26" ht="14.25" customHeight="1">
      <c r="B495" s="34"/>
      <c r="C495" s="34"/>
      <c r="D495" s="182"/>
      <c r="E495" s="45"/>
      <c r="F495" s="45"/>
      <c r="G495" s="45"/>
      <c r="H495" s="45"/>
      <c r="I495" s="45"/>
      <c r="J495" s="45"/>
      <c r="K495" s="45"/>
      <c r="L495" s="45"/>
      <c r="M495" s="45"/>
      <c r="N495" s="45"/>
      <c r="O495" s="34"/>
      <c r="P495" s="34"/>
      <c r="Q495" s="34"/>
      <c r="R495" s="34"/>
      <c r="S495" s="34"/>
      <c r="T495" s="34"/>
      <c r="U495" s="34"/>
      <c r="V495" s="34"/>
      <c r="W495" s="34"/>
      <c r="X495" s="34"/>
      <c r="Y495" s="34"/>
      <c r="Z495" s="34"/>
    </row>
    <row r="496" spans="2:26" ht="14.25" customHeight="1">
      <c r="B496" s="34"/>
      <c r="C496" s="34"/>
      <c r="D496" s="182"/>
      <c r="E496" s="45"/>
      <c r="F496" s="45"/>
      <c r="G496" s="45"/>
      <c r="H496" s="45"/>
      <c r="I496" s="45"/>
      <c r="J496" s="45"/>
      <c r="K496" s="45"/>
      <c r="L496" s="45"/>
      <c r="M496" s="45"/>
      <c r="N496" s="45"/>
      <c r="O496" s="34"/>
      <c r="P496" s="34"/>
      <c r="Q496" s="34"/>
      <c r="R496" s="34"/>
      <c r="S496" s="34"/>
      <c r="T496" s="34"/>
      <c r="U496" s="34"/>
      <c r="V496" s="34"/>
      <c r="W496" s="34"/>
      <c r="X496" s="34"/>
      <c r="Y496" s="34"/>
      <c r="Z496" s="34"/>
    </row>
    <row r="497" spans="2:26" ht="14.25" customHeight="1">
      <c r="B497" s="34"/>
      <c r="C497" s="34"/>
      <c r="D497" s="182"/>
      <c r="E497" s="45"/>
      <c r="F497" s="45"/>
      <c r="G497" s="45"/>
      <c r="H497" s="45"/>
      <c r="I497" s="45"/>
      <c r="J497" s="45"/>
      <c r="K497" s="45"/>
      <c r="L497" s="45"/>
      <c r="M497" s="45"/>
      <c r="N497" s="45"/>
      <c r="O497" s="34"/>
      <c r="P497" s="34"/>
      <c r="Q497" s="34"/>
      <c r="R497" s="34"/>
      <c r="S497" s="34"/>
      <c r="T497" s="34"/>
      <c r="U497" s="34"/>
      <c r="V497" s="34"/>
      <c r="W497" s="34"/>
      <c r="X497" s="34"/>
      <c r="Y497" s="34"/>
      <c r="Z497" s="34"/>
    </row>
    <row r="498" spans="2:26" ht="14.25" customHeight="1">
      <c r="B498" s="34"/>
      <c r="C498" s="34"/>
      <c r="D498" s="182"/>
      <c r="E498" s="45"/>
      <c r="F498" s="45"/>
      <c r="G498" s="45"/>
      <c r="H498" s="45"/>
      <c r="I498" s="45"/>
      <c r="J498" s="45"/>
      <c r="K498" s="45"/>
      <c r="L498" s="45"/>
      <c r="M498" s="45"/>
      <c r="N498" s="45"/>
      <c r="O498" s="34"/>
      <c r="P498" s="34"/>
      <c r="Q498" s="34"/>
      <c r="R498" s="34"/>
      <c r="S498" s="34"/>
      <c r="T498" s="34"/>
      <c r="U498" s="34"/>
      <c r="V498" s="34"/>
      <c r="W498" s="34"/>
      <c r="X498" s="34"/>
      <c r="Y498" s="34"/>
      <c r="Z498" s="34"/>
    </row>
    <row r="499" spans="2:26" ht="14.25" customHeight="1">
      <c r="B499" s="34"/>
      <c r="C499" s="34"/>
      <c r="D499" s="182"/>
      <c r="E499" s="45"/>
      <c r="F499" s="45"/>
      <c r="G499" s="45"/>
      <c r="H499" s="45"/>
      <c r="I499" s="45"/>
      <c r="J499" s="45"/>
      <c r="K499" s="45"/>
      <c r="L499" s="45"/>
      <c r="M499" s="45"/>
      <c r="N499" s="45"/>
      <c r="O499" s="34"/>
      <c r="P499" s="34"/>
      <c r="Q499" s="34"/>
      <c r="R499" s="34"/>
      <c r="S499" s="34"/>
      <c r="T499" s="34"/>
      <c r="U499" s="34"/>
      <c r="V499" s="34"/>
      <c r="W499" s="34"/>
      <c r="X499" s="34"/>
      <c r="Y499" s="34"/>
      <c r="Z499" s="34"/>
    </row>
    <row r="500" spans="2:26" ht="14.25" customHeight="1">
      <c r="B500" s="34"/>
      <c r="C500" s="34"/>
      <c r="D500" s="182"/>
      <c r="E500" s="45"/>
      <c r="F500" s="45"/>
      <c r="G500" s="45"/>
      <c r="H500" s="45"/>
      <c r="I500" s="45"/>
      <c r="J500" s="45"/>
      <c r="K500" s="45"/>
      <c r="L500" s="45"/>
      <c r="M500" s="45"/>
      <c r="N500" s="45"/>
      <c r="O500" s="34"/>
      <c r="P500" s="34"/>
      <c r="Q500" s="34"/>
      <c r="R500" s="34"/>
      <c r="S500" s="34"/>
      <c r="T500" s="34"/>
      <c r="U500" s="34"/>
      <c r="V500" s="34"/>
      <c r="W500" s="34"/>
      <c r="X500" s="34"/>
      <c r="Y500" s="34"/>
      <c r="Z500" s="34"/>
    </row>
    <row r="501" spans="2:26" ht="14.25" customHeight="1">
      <c r="B501" s="34"/>
      <c r="C501" s="34"/>
      <c r="D501" s="182"/>
      <c r="E501" s="45"/>
      <c r="F501" s="45"/>
      <c r="G501" s="45"/>
      <c r="H501" s="45"/>
      <c r="I501" s="45"/>
      <c r="J501" s="45"/>
      <c r="K501" s="45"/>
      <c r="L501" s="45"/>
      <c r="M501" s="45"/>
      <c r="N501" s="45"/>
      <c r="O501" s="34"/>
      <c r="P501" s="34"/>
      <c r="Q501" s="34"/>
      <c r="R501" s="34"/>
      <c r="S501" s="34"/>
      <c r="T501" s="34"/>
      <c r="U501" s="34"/>
      <c r="V501" s="34"/>
      <c r="W501" s="34"/>
      <c r="X501" s="34"/>
      <c r="Y501" s="34"/>
      <c r="Z501" s="34"/>
    </row>
    <row r="502" spans="2:26" ht="14.25" customHeight="1">
      <c r="B502" s="34"/>
      <c r="C502" s="34"/>
      <c r="D502" s="182"/>
      <c r="E502" s="45"/>
      <c r="F502" s="45"/>
      <c r="G502" s="45"/>
      <c r="H502" s="45"/>
      <c r="I502" s="45"/>
      <c r="J502" s="45"/>
      <c r="K502" s="45"/>
      <c r="L502" s="45"/>
      <c r="M502" s="45"/>
      <c r="N502" s="45"/>
      <c r="O502" s="34"/>
      <c r="P502" s="34"/>
      <c r="Q502" s="34"/>
      <c r="R502" s="34"/>
      <c r="S502" s="34"/>
      <c r="T502" s="34"/>
      <c r="U502" s="34"/>
      <c r="V502" s="34"/>
      <c r="W502" s="34"/>
      <c r="X502" s="34"/>
      <c r="Y502" s="34"/>
      <c r="Z502" s="34"/>
    </row>
    <row r="503" spans="2:26" ht="14.25" customHeight="1">
      <c r="B503" s="34"/>
      <c r="C503" s="34"/>
      <c r="D503" s="182"/>
      <c r="E503" s="45"/>
      <c r="F503" s="45"/>
      <c r="G503" s="45"/>
      <c r="H503" s="45"/>
      <c r="I503" s="45"/>
      <c r="J503" s="45"/>
      <c r="K503" s="45"/>
      <c r="L503" s="45"/>
      <c r="M503" s="45"/>
      <c r="N503" s="45"/>
      <c r="O503" s="34"/>
      <c r="P503" s="34"/>
      <c r="Q503" s="34"/>
      <c r="R503" s="34"/>
      <c r="S503" s="34"/>
      <c r="T503" s="34"/>
      <c r="U503" s="34"/>
      <c r="V503" s="34"/>
      <c r="W503" s="34"/>
      <c r="X503" s="34"/>
      <c r="Y503" s="34"/>
      <c r="Z503" s="34"/>
    </row>
    <row r="504" spans="2:26" ht="14.25" customHeight="1">
      <c r="B504" s="34"/>
      <c r="C504" s="34"/>
      <c r="D504" s="182"/>
      <c r="E504" s="45"/>
      <c r="F504" s="45"/>
      <c r="G504" s="45"/>
      <c r="H504" s="45"/>
      <c r="I504" s="45"/>
      <c r="J504" s="45"/>
      <c r="K504" s="45"/>
      <c r="L504" s="45"/>
      <c r="M504" s="45"/>
      <c r="N504" s="45"/>
      <c r="O504" s="34"/>
      <c r="P504" s="34"/>
      <c r="Q504" s="34"/>
      <c r="R504" s="34"/>
      <c r="S504" s="34"/>
      <c r="T504" s="34"/>
      <c r="U504" s="34"/>
      <c r="V504" s="34"/>
      <c r="W504" s="34"/>
      <c r="X504" s="34"/>
      <c r="Y504" s="34"/>
      <c r="Z504" s="34"/>
    </row>
    <row r="505" spans="2:26" ht="14.25" customHeight="1">
      <c r="B505" s="34"/>
      <c r="C505" s="34"/>
      <c r="D505" s="182"/>
      <c r="E505" s="45"/>
      <c r="F505" s="45"/>
      <c r="G505" s="45"/>
      <c r="H505" s="45"/>
      <c r="I505" s="45"/>
      <c r="J505" s="45"/>
      <c r="K505" s="45"/>
      <c r="L505" s="45"/>
      <c r="M505" s="45"/>
      <c r="N505" s="45"/>
      <c r="O505" s="34"/>
      <c r="P505" s="34"/>
      <c r="Q505" s="34"/>
      <c r="R505" s="34"/>
      <c r="S505" s="34"/>
      <c r="T505" s="34"/>
      <c r="U505" s="34"/>
      <c r="V505" s="34"/>
      <c r="W505" s="34"/>
      <c r="X505" s="34"/>
      <c r="Y505" s="34"/>
      <c r="Z505" s="34"/>
    </row>
    <row r="506" spans="2:26" ht="14.25" customHeight="1">
      <c r="B506" s="34"/>
      <c r="C506" s="34"/>
      <c r="D506" s="182"/>
      <c r="E506" s="45"/>
      <c r="F506" s="45"/>
      <c r="G506" s="45"/>
      <c r="H506" s="45"/>
      <c r="I506" s="45"/>
      <c r="J506" s="45"/>
      <c r="K506" s="45"/>
      <c r="L506" s="45"/>
      <c r="M506" s="45"/>
      <c r="N506" s="45"/>
      <c r="O506" s="34"/>
      <c r="P506" s="34"/>
      <c r="Q506" s="34"/>
      <c r="R506" s="34"/>
      <c r="S506" s="34"/>
      <c r="T506" s="34"/>
      <c r="U506" s="34"/>
      <c r="V506" s="34"/>
      <c r="W506" s="34"/>
      <c r="X506" s="34"/>
      <c r="Y506" s="34"/>
      <c r="Z506" s="34"/>
    </row>
    <row r="507" spans="2:26" ht="14.25" customHeight="1">
      <c r="B507" s="34"/>
      <c r="C507" s="34"/>
      <c r="D507" s="182"/>
      <c r="E507" s="45"/>
      <c r="F507" s="45"/>
      <c r="G507" s="45"/>
      <c r="H507" s="45"/>
      <c r="I507" s="45"/>
      <c r="J507" s="45"/>
      <c r="K507" s="45"/>
      <c r="L507" s="45"/>
      <c r="M507" s="45"/>
      <c r="N507" s="45"/>
      <c r="O507" s="34"/>
      <c r="P507" s="34"/>
      <c r="Q507" s="34"/>
      <c r="R507" s="34"/>
      <c r="S507" s="34"/>
      <c r="T507" s="34"/>
      <c r="U507" s="34"/>
      <c r="V507" s="34"/>
      <c r="W507" s="34"/>
      <c r="X507" s="34"/>
      <c r="Y507" s="34"/>
      <c r="Z507" s="34"/>
    </row>
    <row r="508" spans="2:26" ht="14.25" customHeight="1">
      <c r="B508" s="34"/>
      <c r="C508" s="34"/>
      <c r="D508" s="182"/>
      <c r="E508" s="45"/>
      <c r="F508" s="45"/>
      <c r="G508" s="45"/>
      <c r="H508" s="45"/>
      <c r="I508" s="45"/>
      <c r="J508" s="45"/>
      <c r="K508" s="45"/>
      <c r="L508" s="45"/>
      <c r="M508" s="45"/>
      <c r="N508" s="45"/>
      <c r="O508" s="34"/>
      <c r="P508" s="34"/>
      <c r="Q508" s="34"/>
      <c r="R508" s="34"/>
      <c r="S508" s="34"/>
      <c r="T508" s="34"/>
      <c r="U508" s="34"/>
      <c r="V508" s="34"/>
      <c r="W508" s="34"/>
      <c r="X508" s="34"/>
      <c r="Y508" s="34"/>
      <c r="Z508" s="34"/>
    </row>
    <row r="509" spans="2:26" ht="14.25" customHeight="1">
      <c r="B509" s="34"/>
      <c r="C509" s="34"/>
      <c r="D509" s="182"/>
      <c r="E509" s="45"/>
      <c r="F509" s="45"/>
      <c r="G509" s="45"/>
      <c r="H509" s="45"/>
      <c r="I509" s="45"/>
      <c r="J509" s="45"/>
      <c r="K509" s="45"/>
      <c r="L509" s="45"/>
      <c r="M509" s="45"/>
      <c r="N509" s="45"/>
      <c r="O509" s="34"/>
      <c r="P509" s="34"/>
      <c r="Q509" s="34"/>
      <c r="R509" s="34"/>
      <c r="S509" s="34"/>
      <c r="T509" s="34"/>
      <c r="U509" s="34"/>
      <c r="V509" s="34"/>
      <c r="W509" s="34"/>
      <c r="X509" s="34"/>
      <c r="Y509" s="34"/>
      <c r="Z509" s="34"/>
    </row>
    <row r="510" spans="2:26" ht="14.25" customHeight="1">
      <c r="B510" s="34"/>
      <c r="C510" s="34"/>
      <c r="D510" s="182"/>
      <c r="E510" s="45"/>
      <c r="F510" s="45"/>
      <c r="G510" s="45"/>
      <c r="H510" s="45"/>
      <c r="I510" s="45"/>
      <c r="J510" s="45"/>
      <c r="K510" s="45"/>
      <c r="L510" s="45"/>
      <c r="M510" s="45"/>
      <c r="N510" s="45"/>
      <c r="O510" s="34"/>
      <c r="P510" s="34"/>
      <c r="Q510" s="34"/>
      <c r="R510" s="34"/>
      <c r="S510" s="34"/>
      <c r="T510" s="34"/>
      <c r="U510" s="34"/>
      <c r="V510" s="34"/>
      <c r="W510" s="34"/>
      <c r="X510" s="34"/>
      <c r="Y510" s="34"/>
      <c r="Z510" s="34"/>
    </row>
    <row r="511" spans="2:26" ht="14.25" customHeight="1">
      <c r="B511" s="34"/>
      <c r="C511" s="34"/>
      <c r="D511" s="182"/>
      <c r="E511" s="45"/>
      <c r="F511" s="45"/>
      <c r="G511" s="45"/>
      <c r="H511" s="45"/>
      <c r="I511" s="45"/>
      <c r="J511" s="45"/>
      <c r="K511" s="45"/>
      <c r="L511" s="45"/>
      <c r="M511" s="45"/>
      <c r="N511" s="45"/>
      <c r="O511" s="34"/>
      <c r="P511" s="34"/>
      <c r="Q511" s="34"/>
      <c r="R511" s="34"/>
      <c r="S511" s="34"/>
      <c r="T511" s="34"/>
      <c r="U511" s="34"/>
      <c r="V511" s="34"/>
      <c r="W511" s="34"/>
      <c r="X511" s="34"/>
      <c r="Y511" s="34"/>
      <c r="Z511" s="34"/>
    </row>
    <row r="512" spans="2:26" ht="14.25" customHeight="1">
      <c r="B512" s="34"/>
      <c r="C512" s="34"/>
      <c r="D512" s="182"/>
      <c r="E512" s="45"/>
      <c r="F512" s="45"/>
      <c r="G512" s="45"/>
      <c r="H512" s="45"/>
      <c r="I512" s="45"/>
      <c r="J512" s="45"/>
      <c r="K512" s="45"/>
      <c r="L512" s="45"/>
      <c r="M512" s="45"/>
      <c r="N512" s="45"/>
      <c r="O512" s="34"/>
      <c r="P512" s="34"/>
      <c r="Q512" s="34"/>
      <c r="R512" s="34"/>
      <c r="S512" s="34"/>
      <c r="T512" s="34"/>
      <c r="U512" s="34"/>
      <c r="V512" s="34"/>
      <c r="W512" s="34"/>
      <c r="X512" s="34"/>
      <c r="Y512" s="34"/>
      <c r="Z512" s="34"/>
    </row>
    <row r="513" spans="2:26" ht="14.25" customHeight="1">
      <c r="B513" s="34"/>
      <c r="C513" s="34"/>
      <c r="D513" s="182"/>
      <c r="E513" s="45"/>
      <c r="F513" s="45"/>
      <c r="G513" s="45"/>
      <c r="H513" s="45"/>
      <c r="I513" s="45"/>
      <c r="J513" s="45"/>
      <c r="K513" s="45"/>
      <c r="L513" s="45"/>
      <c r="M513" s="45"/>
      <c r="N513" s="45"/>
      <c r="O513" s="34"/>
      <c r="P513" s="34"/>
      <c r="Q513" s="34"/>
      <c r="R513" s="34"/>
      <c r="S513" s="34"/>
      <c r="T513" s="34"/>
      <c r="U513" s="34"/>
      <c r="V513" s="34"/>
      <c r="W513" s="34"/>
      <c r="X513" s="34"/>
      <c r="Y513" s="34"/>
      <c r="Z513" s="34"/>
    </row>
    <row r="514" spans="2:26" ht="14.25" customHeight="1">
      <c r="B514" s="34"/>
      <c r="C514" s="34"/>
      <c r="D514" s="182"/>
      <c r="E514" s="45"/>
      <c r="F514" s="45"/>
      <c r="G514" s="45"/>
      <c r="H514" s="45"/>
      <c r="I514" s="45"/>
      <c r="J514" s="45"/>
      <c r="K514" s="45"/>
      <c r="L514" s="45"/>
      <c r="M514" s="45"/>
      <c r="N514" s="45"/>
      <c r="O514" s="34"/>
      <c r="P514" s="34"/>
      <c r="Q514" s="34"/>
      <c r="R514" s="34"/>
      <c r="S514" s="34"/>
      <c r="T514" s="34"/>
      <c r="U514" s="34"/>
      <c r="V514" s="34"/>
      <c r="W514" s="34"/>
      <c r="X514" s="34"/>
      <c r="Y514" s="34"/>
      <c r="Z514" s="34"/>
    </row>
    <row r="515" spans="2:26" ht="14.25" customHeight="1">
      <c r="B515" s="34"/>
      <c r="C515" s="34"/>
      <c r="D515" s="182"/>
      <c r="E515" s="45"/>
      <c r="F515" s="45"/>
      <c r="G515" s="45"/>
      <c r="H515" s="45"/>
      <c r="I515" s="45"/>
      <c r="J515" s="45"/>
      <c r="K515" s="45"/>
      <c r="L515" s="45"/>
      <c r="M515" s="45"/>
      <c r="N515" s="45"/>
      <c r="O515" s="34"/>
      <c r="P515" s="34"/>
      <c r="Q515" s="34"/>
      <c r="R515" s="34"/>
      <c r="S515" s="34"/>
      <c r="T515" s="34"/>
      <c r="U515" s="34"/>
      <c r="V515" s="34"/>
      <c r="W515" s="34"/>
      <c r="X515" s="34"/>
      <c r="Y515" s="34"/>
      <c r="Z515" s="34"/>
    </row>
    <row r="516" spans="2:26" ht="14.25" customHeight="1">
      <c r="B516" s="34"/>
      <c r="C516" s="34"/>
      <c r="D516" s="182"/>
      <c r="E516" s="45"/>
      <c r="F516" s="45"/>
      <c r="G516" s="45"/>
      <c r="H516" s="45"/>
      <c r="I516" s="45"/>
      <c r="J516" s="45"/>
      <c r="K516" s="45"/>
      <c r="L516" s="45"/>
      <c r="M516" s="45"/>
      <c r="N516" s="45"/>
      <c r="O516" s="34"/>
      <c r="P516" s="34"/>
      <c r="Q516" s="34"/>
      <c r="R516" s="34"/>
      <c r="S516" s="34"/>
      <c r="T516" s="34"/>
      <c r="U516" s="34"/>
      <c r="V516" s="34"/>
      <c r="W516" s="34"/>
      <c r="X516" s="34"/>
      <c r="Y516" s="34"/>
      <c r="Z516" s="34"/>
    </row>
    <row r="517" spans="2:26" ht="14.25" customHeight="1">
      <c r="B517" s="34"/>
      <c r="C517" s="34"/>
      <c r="D517" s="182"/>
      <c r="E517" s="45"/>
      <c r="F517" s="45"/>
      <c r="G517" s="45"/>
      <c r="H517" s="45"/>
      <c r="I517" s="45"/>
      <c r="J517" s="45"/>
      <c r="K517" s="45"/>
      <c r="L517" s="45"/>
      <c r="M517" s="45"/>
      <c r="N517" s="45"/>
      <c r="O517" s="34"/>
      <c r="P517" s="34"/>
      <c r="Q517" s="34"/>
      <c r="R517" s="34"/>
      <c r="S517" s="34"/>
      <c r="T517" s="34"/>
      <c r="U517" s="34"/>
      <c r="V517" s="34"/>
      <c r="W517" s="34"/>
      <c r="X517" s="34"/>
      <c r="Y517" s="34"/>
      <c r="Z517" s="34"/>
    </row>
    <row r="518" spans="2:26" ht="14.25" customHeight="1">
      <c r="B518" s="34"/>
      <c r="C518" s="34"/>
      <c r="D518" s="182"/>
      <c r="E518" s="45"/>
      <c r="F518" s="45"/>
      <c r="G518" s="45"/>
      <c r="H518" s="45"/>
      <c r="I518" s="45"/>
      <c r="J518" s="45"/>
      <c r="K518" s="45"/>
      <c r="L518" s="45"/>
      <c r="M518" s="45"/>
      <c r="N518" s="45"/>
      <c r="O518" s="34"/>
      <c r="P518" s="34"/>
      <c r="Q518" s="34"/>
      <c r="R518" s="34"/>
      <c r="S518" s="34"/>
      <c r="T518" s="34"/>
      <c r="U518" s="34"/>
      <c r="V518" s="34"/>
      <c r="W518" s="34"/>
      <c r="X518" s="34"/>
      <c r="Y518" s="34"/>
      <c r="Z518" s="34"/>
    </row>
    <row r="519" spans="2:26" ht="14.25" customHeight="1">
      <c r="B519" s="34"/>
      <c r="C519" s="34"/>
      <c r="D519" s="182"/>
      <c r="E519" s="45"/>
      <c r="F519" s="45"/>
      <c r="G519" s="45"/>
      <c r="H519" s="45"/>
      <c r="I519" s="45"/>
      <c r="J519" s="45"/>
      <c r="K519" s="45"/>
      <c r="L519" s="45"/>
      <c r="M519" s="45"/>
      <c r="N519" s="45"/>
      <c r="O519" s="34"/>
      <c r="P519" s="34"/>
      <c r="Q519" s="34"/>
      <c r="R519" s="34"/>
      <c r="S519" s="34"/>
      <c r="T519" s="34"/>
      <c r="U519" s="34"/>
      <c r="V519" s="34"/>
      <c r="W519" s="34"/>
      <c r="X519" s="34"/>
      <c r="Y519" s="34"/>
      <c r="Z519" s="34"/>
    </row>
    <row r="520" spans="2:26" ht="14.25" customHeight="1">
      <c r="B520" s="34"/>
      <c r="C520" s="34"/>
      <c r="D520" s="182"/>
      <c r="E520" s="45"/>
      <c r="F520" s="45"/>
      <c r="G520" s="45"/>
      <c r="H520" s="45"/>
      <c r="I520" s="45"/>
      <c r="J520" s="45"/>
      <c r="K520" s="45"/>
      <c r="L520" s="45"/>
      <c r="M520" s="45"/>
      <c r="N520" s="45"/>
      <c r="O520" s="34"/>
      <c r="P520" s="34"/>
      <c r="Q520" s="34"/>
      <c r="R520" s="34"/>
      <c r="S520" s="34"/>
      <c r="T520" s="34"/>
      <c r="U520" s="34"/>
      <c r="V520" s="34"/>
      <c r="W520" s="34"/>
      <c r="X520" s="34"/>
      <c r="Y520" s="34"/>
      <c r="Z520" s="34"/>
    </row>
    <row r="521" spans="2:26" ht="14.25" customHeight="1">
      <c r="B521" s="34"/>
      <c r="C521" s="34"/>
      <c r="D521" s="182"/>
      <c r="E521" s="45"/>
      <c r="F521" s="45"/>
      <c r="G521" s="45"/>
      <c r="H521" s="45"/>
      <c r="I521" s="45"/>
      <c r="J521" s="45"/>
      <c r="K521" s="45"/>
      <c r="L521" s="45"/>
      <c r="M521" s="45"/>
      <c r="N521" s="45"/>
      <c r="O521" s="34"/>
      <c r="P521" s="34"/>
      <c r="Q521" s="34"/>
      <c r="R521" s="34"/>
      <c r="S521" s="34"/>
      <c r="T521" s="34"/>
      <c r="U521" s="34"/>
      <c r="V521" s="34"/>
      <c r="W521" s="34"/>
      <c r="X521" s="34"/>
      <c r="Y521" s="34"/>
      <c r="Z521" s="34"/>
    </row>
    <row r="522" spans="2:26" ht="14.25" customHeight="1">
      <c r="B522" s="34"/>
      <c r="C522" s="34"/>
      <c r="D522" s="182"/>
      <c r="E522" s="45"/>
      <c r="F522" s="45"/>
      <c r="G522" s="45"/>
      <c r="H522" s="45"/>
      <c r="I522" s="45"/>
      <c r="J522" s="45"/>
      <c r="K522" s="45"/>
      <c r="L522" s="45"/>
      <c r="M522" s="45"/>
      <c r="N522" s="45"/>
      <c r="O522" s="34"/>
      <c r="P522" s="34"/>
      <c r="Q522" s="34"/>
      <c r="R522" s="34"/>
      <c r="S522" s="34"/>
      <c r="T522" s="34"/>
      <c r="U522" s="34"/>
      <c r="V522" s="34"/>
      <c r="W522" s="34"/>
      <c r="X522" s="34"/>
      <c r="Y522" s="34"/>
      <c r="Z522" s="34"/>
    </row>
    <row r="523" spans="2:26" ht="14.25" customHeight="1">
      <c r="B523" s="34"/>
      <c r="C523" s="34"/>
      <c r="D523" s="182"/>
      <c r="E523" s="45"/>
      <c r="F523" s="45"/>
      <c r="G523" s="45"/>
      <c r="H523" s="45"/>
      <c r="I523" s="45"/>
      <c r="J523" s="45"/>
      <c r="K523" s="45"/>
      <c r="L523" s="45"/>
      <c r="M523" s="45"/>
      <c r="N523" s="45"/>
      <c r="O523" s="34"/>
      <c r="P523" s="34"/>
      <c r="Q523" s="34"/>
      <c r="R523" s="34"/>
      <c r="S523" s="34"/>
      <c r="T523" s="34"/>
      <c r="U523" s="34"/>
      <c r="V523" s="34"/>
      <c r="W523" s="34"/>
      <c r="X523" s="34"/>
      <c r="Y523" s="34"/>
      <c r="Z523" s="34"/>
    </row>
    <row r="524" spans="2:26" ht="14.25" customHeight="1">
      <c r="B524" s="34"/>
      <c r="C524" s="34"/>
      <c r="D524" s="182"/>
      <c r="E524" s="45"/>
      <c r="F524" s="45"/>
      <c r="G524" s="45"/>
      <c r="H524" s="45"/>
      <c r="I524" s="45"/>
      <c r="J524" s="45"/>
      <c r="K524" s="45"/>
      <c r="L524" s="45"/>
      <c r="M524" s="45"/>
      <c r="N524" s="45"/>
      <c r="O524" s="34"/>
      <c r="P524" s="34"/>
      <c r="Q524" s="34"/>
      <c r="R524" s="34"/>
      <c r="S524" s="34"/>
      <c r="T524" s="34"/>
      <c r="U524" s="34"/>
      <c r="V524" s="34"/>
      <c r="W524" s="34"/>
      <c r="X524" s="34"/>
      <c r="Y524" s="34"/>
      <c r="Z524" s="34"/>
    </row>
    <row r="525" spans="2:26" ht="14.25" customHeight="1">
      <c r="B525" s="34"/>
      <c r="C525" s="34"/>
      <c r="D525" s="182"/>
      <c r="E525" s="45"/>
      <c r="F525" s="45"/>
      <c r="G525" s="45"/>
      <c r="H525" s="45"/>
      <c r="I525" s="45"/>
      <c r="J525" s="45"/>
      <c r="K525" s="45"/>
      <c r="L525" s="45"/>
      <c r="M525" s="45"/>
      <c r="N525" s="45"/>
      <c r="O525" s="34"/>
      <c r="P525" s="34"/>
      <c r="Q525" s="34"/>
      <c r="R525" s="34"/>
      <c r="S525" s="34"/>
      <c r="T525" s="34"/>
      <c r="U525" s="34"/>
      <c r="V525" s="34"/>
      <c r="W525" s="34"/>
      <c r="X525" s="34"/>
      <c r="Y525" s="34"/>
      <c r="Z525" s="34"/>
    </row>
    <row r="526" spans="2:26" ht="14.25" customHeight="1">
      <c r="B526" s="34"/>
      <c r="C526" s="34"/>
      <c r="D526" s="182"/>
      <c r="E526" s="45"/>
      <c r="F526" s="45"/>
      <c r="G526" s="45"/>
      <c r="H526" s="45"/>
      <c r="I526" s="45"/>
      <c r="J526" s="45"/>
      <c r="K526" s="45"/>
      <c r="L526" s="45"/>
      <c r="M526" s="45"/>
      <c r="N526" s="45"/>
      <c r="O526" s="34"/>
      <c r="P526" s="34"/>
      <c r="Q526" s="34"/>
      <c r="R526" s="34"/>
      <c r="S526" s="34"/>
      <c r="T526" s="34"/>
      <c r="U526" s="34"/>
      <c r="V526" s="34"/>
      <c r="W526" s="34"/>
      <c r="X526" s="34"/>
      <c r="Y526" s="34"/>
      <c r="Z526" s="34"/>
    </row>
    <row r="527" spans="2:26" ht="14.25" customHeight="1">
      <c r="B527" s="34"/>
      <c r="C527" s="34"/>
      <c r="D527" s="182"/>
      <c r="E527" s="45"/>
      <c r="F527" s="45"/>
      <c r="G527" s="45"/>
      <c r="H527" s="45"/>
      <c r="I527" s="45"/>
      <c r="J527" s="45"/>
      <c r="K527" s="45"/>
      <c r="L527" s="45"/>
      <c r="M527" s="45"/>
      <c r="N527" s="45"/>
      <c r="O527" s="34"/>
      <c r="P527" s="34"/>
      <c r="Q527" s="34"/>
      <c r="R527" s="34"/>
      <c r="S527" s="34"/>
      <c r="T527" s="34"/>
      <c r="U527" s="34"/>
      <c r="V527" s="34"/>
      <c r="W527" s="34"/>
      <c r="X527" s="34"/>
      <c r="Y527" s="34"/>
      <c r="Z527" s="34"/>
    </row>
    <row r="528" spans="2:26" ht="14.25" customHeight="1">
      <c r="B528" s="34"/>
      <c r="C528" s="34"/>
      <c r="D528" s="182"/>
      <c r="E528" s="45"/>
      <c r="F528" s="45"/>
      <c r="G528" s="45"/>
      <c r="H528" s="45"/>
      <c r="I528" s="45"/>
      <c r="J528" s="45"/>
      <c r="K528" s="45"/>
      <c r="L528" s="45"/>
      <c r="M528" s="45"/>
      <c r="N528" s="45"/>
      <c r="O528" s="34"/>
      <c r="P528" s="34"/>
      <c r="Q528" s="34"/>
      <c r="R528" s="34"/>
      <c r="S528" s="34"/>
      <c r="T528" s="34"/>
      <c r="U528" s="34"/>
      <c r="V528" s="34"/>
      <c r="W528" s="34"/>
      <c r="X528" s="34"/>
      <c r="Y528" s="34"/>
      <c r="Z528" s="34"/>
    </row>
    <row r="529" spans="2:26" ht="14.25" customHeight="1">
      <c r="B529" s="34"/>
      <c r="C529" s="34"/>
      <c r="D529" s="182"/>
      <c r="E529" s="45"/>
      <c r="F529" s="45"/>
      <c r="G529" s="45"/>
      <c r="H529" s="45"/>
      <c r="I529" s="45"/>
      <c r="J529" s="45"/>
      <c r="K529" s="45"/>
      <c r="L529" s="45"/>
      <c r="M529" s="45"/>
      <c r="N529" s="45"/>
      <c r="O529" s="34"/>
      <c r="P529" s="34"/>
      <c r="Q529" s="34"/>
      <c r="R529" s="34"/>
      <c r="S529" s="34"/>
      <c r="T529" s="34"/>
      <c r="U529" s="34"/>
      <c r="V529" s="34"/>
      <c r="W529" s="34"/>
      <c r="X529" s="34"/>
      <c r="Y529" s="34"/>
      <c r="Z529" s="34"/>
    </row>
    <row r="530" spans="2:26" ht="14.25" customHeight="1">
      <c r="B530" s="34"/>
      <c r="C530" s="34"/>
      <c r="D530" s="182"/>
      <c r="E530" s="45"/>
      <c r="F530" s="45"/>
      <c r="G530" s="45"/>
      <c r="H530" s="45"/>
      <c r="I530" s="45"/>
      <c r="J530" s="45"/>
      <c r="K530" s="45"/>
      <c r="L530" s="45"/>
      <c r="M530" s="45"/>
      <c r="N530" s="45"/>
      <c r="O530" s="34"/>
      <c r="P530" s="34"/>
      <c r="Q530" s="34"/>
      <c r="R530" s="34"/>
      <c r="S530" s="34"/>
      <c r="T530" s="34"/>
      <c r="U530" s="34"/>
      <c r="V530" s="34"/>
      <c r="W530" s="34"/>
      <c r="X530" s="34"/>
      <c r="Y530" s="34"/>
      <c r="Z530" s="34"/>
    </row>
    <row r="531" spans="2:26" ht="14.25" customHeight="1">
      <c r="B531" s="34"/>
      <c r="C531" s="34"/>
      <c r="D531" s="182"/>
      <c r="E531" s="45"/>
      <c r="F531" s="45"/>
      <c r="G531" s="45"/>
      <c r="H531" s="45"/>
      <c r="I531" s="45"/>
      <c r="J531" s="45"/>
      <c r="K531" s="45"/>
      <c r="L531" s="45"/>
      <c r="M531" s="45"/>
      <c r="N531" s="45"/>
      <c r="O531" s="34"/>
      <c r="P531" s="34"/>
      <c r="Q531" s="34"/>
      <c r="R531" s="34"/>
      <c r="S531" s="34"/>
      <c r="T531" s="34"/>
      <c r="U531" s="34"/>
      <c r="V531" s="34"/>
      <c r="W531" s="34"/>
      <c r="X531" s="34"/>
      <c r="Y531" s="34"/>
      <c r="Z531" s="34"/>
    </row>
    <row r="532" spans="2:26" ht="14.25" customHeight="1">
      <c r="B532" s="34"/>
      <c r="C532" s="34"/>
      <c r="D532" s="182"/>
      <c r="E532" s="45"/>
      <c r="F532" s="45"/>
      <c r="G532" s="45"/>
      <c r="H532" s="45"/>
      <c r="I532" s="45"/>
      <c r="J532" s="45"/>
      <c r="K532" s="45"/>
      <c r="L532" s="45"/>
      <c r="M532" s="45"/>
      <c r="N532" s="45"/>
      <c r="O532" s="34"/>
      <c r="P532" s="34"/>
      <c r="Q532" s="34"/>
      <c r="R532" s="34"/>
      <c r="S532" s="34"/>
      <c r="T532" s="34"/>
      <c r="U532" s="34"/>
      <c r="V532" s="34"/>
      <c r="W532" s="34"/>
      <c r="X532" s="34"/>
      <c r="Y532" s="34"/>
      <c r="Z532" s="34"/>
    </row>
    <row r="533" spans="2:26" ht="14.25" customHeight="1">
      <c r="B533" s="34"/>
      <c r="C533" s="34"/>
      <c r="D533" s="182"/>
      <c r="E533" s="45"/>
      <c r="F533" s="45"/>
      <c r="G533" s="45"/>
      <c r="H533" s="45"/>
      <c r="I533" s="45"/>
      <c r="J533" s="45"/>
      <c r="K533" s="45"/>
      <c r="L533" s="45"/>
      <c r="M533" s="45"/>
      <c r="N533" s="45"/>
      <c r="O533" s="34"/>
      <c r="P533" s="34"/>
      <c r="Q533" s="34"/>
      <c r="R533" s="34"/>
      <c r="S533" s="34"/>
      <c r="T533" s="34"/>
      <c r="U533" s="34"/>
      <c r="V533" s="34"/>
      <c r="W533" s="34"/>
      <c r="X533" s="34"/>
      <c r="Y533" s="34"/>
      <c r="Z533" s="34"/>
    </row>
    <row r="534" spans="2:26" ht="14.25" customHeight="1">
      <c r="B534" s="34"/>
      <c r="C534" s="34"/>
      <c r="D534" s="182"/>
      <c r="E534" s="45"/>
      <c r="F534" s="45"/>
      <c r="G534" s="45"/>
      <c r="H534" s="45"/>
      <c r="I534" s="45"/>
      <c r="J534" s="45"/>
      <c r="K534" s="45"/>
      <c r="L534" s="45"/>
      <c r="M534" s="45"/>
      <c r="N534" s="45"/>
      <c r="O534" s="34"/>
      <c r="P534" s="34"/>
      <c r="Q534" s="34"/>
      <c r="R534" s="34"/>
      <c r="S534" s="34"/>
      <c r="T534" s="34"/>
      <c r="U534" s="34"/>
      <c r="V534" s="34"/>
      <c r="W534" s="34"/>
      <c r="X534" s="34"/>
      <c r="Y534" s="34"/>
      <c r="Z534" s="34"/>
    </row>
    <row r="535" spans="2:26" ht="14.25" customHeight="1">
      <c r="B535" s="34"/>
      <c r="C535" s="34"/>
      <c r="D535" s="182"/>
      <c r="E535" s="45"/>
      <c r="F535" s="45"/>
      <c r="G535" s="45"/>
      <c r="H535" s="45"/>
      <c r="I535" s="45"/>
      <c r="J535" s="45"/>
      <c r="K535" s="45"/>
      <c r="L535" s="45"/>
      <c r="M535" s="45"/>
      <c r="N535" s="45"/>
      <c r="O535" s="34"/>
      <c r="P535" s="34"/>
      <c r="Q535" s="34"/>
      <c r="R535" s="34"/>
      <c r="S535" s="34"/>
      <c r="T535" s="34"/>
      <c r="U535" s="34"/>
      <c r="V535" s="34"/>
      <c r="W535" s="34"/>
      <c r="X535" s="34"/>
      <c r="Y535" s="34"/>
      <c r="Z535" s="34"/>
    </row>
    <row r="536" spans="2:26" ht="14.25" customHeight="1">
      <c r="B536" s="34"/>
      <c r="C536" s="34"/>
      <c r="D536" s="182"/>
      <c r="E536" s="45"/>
      <c r="F536" s="45"/>
      <c r="G536" s="45"/>
      <c r="H536" s="45"/>
      <c r="I536" s="45"/>
      <c r="J536" s="45"/>
      <c r="K536" s="45"/>
      <c r="L536" s="45"/>
      <c r="M536" s="45"/>
      <c r="N536" s="45"/>
      <c r="O536" s="34"/>
      <c r="P536" s="34"/>
      <c r="Q536" s="34"/>
      <c r="R536" s="34"/>
      <c r="S536" s="34"/>
      <c r="T536" s="34"/>
      <c r="U536" s="34"/>
      <c r="V536" s="34"/>
      <c r="W536" s="34"/>
      <c r="X536" s="34"/>
      <c r="Y536" s="34"/>
      <c r="Z536" s="34"/>
    </row>
    <row r="537" spans="2:26" ht="14.25" customHeight="1">
      <c r="B537" s="34"/>
      <c r="C537" s="34"/>
      <c r="D537" s="182"/>
      <c r="E537" s="45"/>
      <c r="F537" s="45"/>
      <c r="G537" s="45"/>
      <c r="H537" s="45"/>
      <c r="I537" s="45"/>
      <c r="J537" s="45"/>
      <c r="K537" s="45"/>
      <c r="L537" s="45"/>
      <c r="M537" s="45"/>
      <c r="N537" s="45"/>
      <c r="O537" s="34"/>
      <c r="P537" s="34"/>
      <c r="Q537" s="34"/>
      <c r="R537" s="34"/>
      <c r="S537" s="34"/>
      <c r="T537" s="34"/>
      <c r="U537" s="34"/>
      <c r="V537" s="34"/>
      <c r="W537" s="34"/>
      <c r="X537" s="34"/>
      <c r="Y537" s="34"/>
      <c r="Z537" s="34"/>
    </row>
    <row r="538" spans="2:26" ht="14.25" customHeight="1">
      <c r="B538" s="34"/>
      <c r="C538" s="34"/>
      <c r="D538" s="182"/>
      <c r="E538" s="45"/>
      <c r="F538" s="45"/>
      <c r="G538" s="45"/>
      <c r="H538" s="45"/>
      <c r="I538" s="45"/>
      <c r="J538" s="45"/>
      <c r="K538" s="45"/>
      <c r="L538" s="45"/>
      <c r="M538" s="45"/>
      <c r="N538" s="45"/>
      <c r="O538" s="34"/>
      <c r="P538" s="34"/>
      <c r="Q538" s="34"/>
      <c r="R538" s="34"/>
      <c r="S538" s="34"/>
      <c r="T538" s="34"/>
      <c r="U538" s="34"/>
      <c r="V538" s="34"/>
      <c r="W538" s="34"/>
      <c r="X538" s="34"/>
      <c r="Y538" s="34"/>
      <c r="Z538" s="34"/>
    </row>
    <row r="539" spans="2:26" ht="14.25" customHeight="1">
      <c r="B539" s="34"/>
      <c r="C539" s="34"/>
      <c r="D539" s="182"/>
      <c r="E539" s="45"/>
      <c r="F539" s="45"/>
      <c r="G539" s="45"/>
      <c r="H539" s="45"/>
      <c r="I539" s="45"/>
      <c r="J539" s="45"/>
      <c r="K539" s="45"/>
      <c r="L539" s="45"/>
      <c r="M539" s="45"/>
      <c r="N539" s="45"/>
      <c r="O539" s="34"/>
      <c r="P539" s="34"/>
      <c r="Q539" s="34"/>
      <c r="R539" s="34"/>
      <c r="S539" s="34"/>
      <c r="T539" s="34"/>
      <c r="U539" s="34"/>
      <c r="V539" s="34"/>
      <c r="W539" s="34"/>
      <c r="X539" s="34"/>
      <c r="Y539" s="34"/>
      <c r="Z539" s="34"/>
    </row>
    <row r="540" spans="2:26" ht="14.25" customHeight="1">
      <c r="B540" s="34"/>
      <c r="C540" s="34"/>
      <c r="D540" s="182"/>
      <c r="E540" s="45"/>
      <c r="F540" s="45"/>
      <c r="G540" s="45"/>
      <c r="H540" s="45"/>
      <c r="I540" s="45"/>
      <c r="J540" s="45"/>
      <c r="K540" s="45"/>
      <c r="L540" s="45"/>
      <c r="M540" s="45"/>
      <c r="N540" s="45"/>
      <c r="O540" s="34"/>
      <c r="P540" s="34"/>
      <c r="Q540" s="34"/>
      <c r="R540" s="34"/>
      <c r="S540" s="34"/>
      <c r="T540" s="34"/>
      <c r="U540" s="34"/>
      <c r="V540" s="34"/>
      <c r="W540" s="34"/>
      <c r="X540" s="34"/>
      <c r="Y540" s="34"/>
      <c r="Z540" s="34"/>
    </row>
    <row r="541" spans="2:26" ht="14.25" customHeight="1">
      <c r="B541" s="34"/>
      <c r="C541" s="34"/>
      <c r="D541" s="182"/>
      <c r="E541" s="45"/>
      <c r="F541" s="45"/>
      <c r="G541" s="45"/>
      <c r="H541" s="45"/>
      <c r="I541" s="45"/>
      <c r="J541" s="45"/>
      <c r="K541" s="45"/>
      <c r="L541" s="45"/>
      <c r="M541" s="45"/>
      <c r="N541" s="45"/>
      <c r="O541" s="34"/>
      <c r="P541" s="34"/>
      <c r="Q541" s="34"/>
      <c r="R541" s="34"/>
      <c r="S541" s="34"/>
      <c r="T541" s="34"/>
      <c r="U541" s="34"/>
      <c r="V541" s="34"/>
      <c r="W541" s="34"/>
      <c r="X541" s="34"/>
      <c r="Y541" s="34"/>
      <c r="Z541" s="34"/>
    </row>
    <row r="542" spans="2:26" ht="14.25" customHeight="1">
      <c r="B542" s="34"/>
      <c r="C542" s="34"/>
      <c r="D542" s="182"/>
      <c r="E542" s="45"/>
      <c r="F542" s="45"/>
      <c r="G542" s="45"/>
      <c r="H542" s="45"/>
      <c r="I542" s="45"/>
      <c r="J542" s="45"/>
      <c r="K542" s="45"/>
      <c r="L542" s="45"/>
      <c r="M542" s="45"/>
      <c r="N542" s="45"/>
      <c r="O542" s="34"/>
      <c r="P542" s="34"/>
      <c r="Q542" s="34"/>
      <c r="R542" s="34"/>
      <c r="S542" s="34"/>
      <c r="T542" s="34"/>
      <c r="U542" s="34"/>
      <c r="V542" s="34"/>
      <c r="W542" s="34"/>
      <c r="X542" s="34"/>
      <c r="Y542" s="34"/>
      <c r="Z542" s="34"/>
    </row>
    <row r="543" spans="2:26" ht="14.25" customHeight="1">
      <c r="B543" s="34"/>
      <c r="C543" s="34"/>
      <c r="D543" s="182"/>
      <c r="E543" s="45"/>
      <c r="F543" s="45"/>
      <c r="G543" s="45"/>
      <c r="H543" s="45"/>
      <c r="I543" s="45"/>
      <c r="J543" s="45"/>
      <c r="K543" s="45"/>
      <c r="L543" s="45"/>
      <c r="M543" s="45"/>
      <c r="N543" s="45"/>
      <c r="O543" s="34"/>
      <c r="P543" s="34"/>
      <c r="Q543" s="34"/>
      <c r="R543" s="34"/>
      <c r="S543" s="34"/>
      <c r="T543" s="34"/>
      <c r="U543" s="34"/>
      <c r="V543" s="34"/>
      <c r="W543" s="34"/>
      <c r="X543" s="34"/>
      <c r="Y543" s="34"/>
      <c r="Z543" s="34"/>
    </row>
    <row r="544" spans="2:26" ht="14.25" customHeight="1">
      <c r="B544" s="34"/>
      <c r="C544" s="34"/>
      <c r="D544" s="182"/>
      <c r="E544" s="45"/>
      <c r="F544" s="45"/>
      <c r="G544" s="45"/>
      <c r="H544" s="45"/>
      <c r="I544" s="45"/>
      <c r="J544" s="45"/>
      <c r="K544" s="45"/>
      <c r="L544" s="45"/>
      <c r="M544" s="45"/>
      <c r="N544" s="45"/>
      <c r="O544" s="34"/>
      <c r="P544" s="34"/>
      <c r="Q544" s="34"/>
      <c r="R544" s="34"/>
      <c r="S544" s="34"/>
      <c r="T544" s="34"/>
      <c r="U544" s="34"/>
      <c r="V544" s="34"/>
      <c r="W544" s="34"/>
      <c r="X544" s="34"/>
      <c r="Y544" s="34"/>
      <c r="Z544" s="34"/>
    </row>
    <row r="545" spans="2:26" ht="14.25" customHeight="1">
      <c r="B545" s="34"/>
      <c r="C545" s="34"/>
      <c r="D545" s="182"/>
      <c r="E545" s="45"/>
      <c r="F545" s="45"/>
      <c r="G545" s="45"/>
      <c r="H545" s="45"/>
      <c r="I545" s="45"/>
      <c r="J545" s="45"/>
      <c r="K545" s="45"/>
      <c r="L545" s="45"/>
      <c r="M545" s="45"/>
      <c r="N545" s="45"/>
      <c r="O545" s="34"/>
      <c r="P545" s="34"/>
      <c r="Q545" s="34"/>
      <c r="R545" s="34"/>
      <c r="S545" s="34"/>
      <c r="T545" s="34"/>
      <c r="U545" s="34"/>
      <c r="V545" s="34"/>
      <c r="W545" s="34"/>
      <c r="X545" s="34"/>
      <c r="Y545" s="34"/>
      <c r="Z545" s="34"/>
    </row>
    <row r="546" spans="2:26" ht="14.25" customHeight="1">
      <c r="B546" s="34"/>
      <c r="C546" s="34"/>
      <c r="D546" s="182"/>
      <c r="E546" s="45"/>
      <c r="F546" s="45"/>
      <c r="G546" s="45"/>
      <c r="H546" s="45"/>
      <c r="I546" s="45"/>
      <c r="J546" s="45"/>
      <c r="K546" s="45"/>
      <c r="L546" s="45"/>
      <c r="M546" s="45"/>
      <c r="N546" s="45"/>
      <c r="O546" s="34"/>
      <c r="P546" s="34"/>
      <c r="Q546" s="34"/>
      <c r="R546" s="34"/>
      <c r="S546" s="34"/>
      <c r="T546" s="34"/>
      <c r="U546" s="34"/>
      <c r="V546" s="34"/>
      <c r="W546" s="34"/>
      <c r="X546" s="34"/>
      <c r="Y546" s="34"/>
      <c r="Z546" s="34"/>
    </row>
    <row r="547" spans="2:26" ht="14.25" customHeight="1">
      <c r="B547" s="34"/>
      <c r="C547" s="34"/>
      <c r="D547" s="182"/>
      <c r="E547" s="45"/>
      <c r="F547" s="45"/>
      <c r="G547" s="45"/>
      <c r="H547" s="45"/>
      <c r="I547" s="45"/>
      <c r="J547" s="45"/>
      <c r="K547" s="45"/>
      <c r="L547" s="45"/>
      <c r="M547" s="45"/>
      <c r="N547" s="45"/>
      <c r="O547" s="34"/>
      <c r="P547" s="34"/>
      <c r="Q547" s="34"/>
      <c r="R547" s="34"/>
      <c r="S547" s="34"/>
      <c r="T547" s="34"/>
      <c r="U547" s="34"/>
      <c r="V547" s="34"/>
      <c r="W547" s="34"/>
      <c r="X547" s="34"/>
      <c r="Y547" s="34"/>
      <c r="Z547" s="34"/>
    </row>
    <row r="548" spans="2:26" ht="14.25" customHeight="1">
      <c r="B548" s="34"/>
      <c r="C548" s="34"/>
      <c r="D548" s="182"/>
      <c r="E548" s="45"/>
      <c r="F548" s="45"/>
      <c r="G548" s="45"/>
      <c r="H548" s="45"/>
      <c r="I548" s="45"/>
      <c r="J548" s="45"/>
      <c r="K548" s="45"/>
      <c r="L548" s="45"/>
      <c r="M548" s="45"/>
      <c r="N548" s="45"/>
      <c r="O548" s="34"/>
      <c r="P548" s="34"/>
      <c r="Q548" s="34"/>
      <c r="R548" s="34"/>
      <c r="S548" s="34"/>
      <c r="T548" s="34"/>
      <c r="U548" s="34"/>
      <c r="V548" s="34"/>
      <c r="W548" s="34"/>
      <c r="X548" s="34"/>
      <c r="Y548" s="34"/>
      <c r="Z548" s="34"/>
    </row>
    <row r="549" spans="2:26" ht="14.25" customHeight="1">
      <c r="B549" s="34"/>
      <c r="C549" s="34"/>
      <c r="D549" s="182"/>
      <c r="E549" s="45"/>
      <c r="F549" s="45"/>
      <c r="G549" s="45"/>
      <c r="H549" s="45"/>
      <c r="I549" s="45"/>
      <c r="J549" s="45"/>
      <c r="K549" s="45"/>
      <c r="L549" s="45"/>
      <c r="M549" s="45"/>
      <c r="N549" s="45"/>
      <c r="O549" s="34"/>
      <c r="P549" s="34"/>
      <c r="Q549" s="34"/>
      <c r="R549" s="34"/>
      <c r="S549" s="34"/>
      <c r="T549" s="34"/>
      <c r="U549" s="34"/>
      <c r="V549" s="34"/>
      <c r="W549" s="34"/>
      <c r="X549" s="34"/>
      <c r="Y549" s="34"/>
      <c r="Z549" s="34"/>
    </row>
    <row r="550" spans="2:26" ht="14.25" customHeight="1">
      <c r="B550" s="34"/>
      <c r="C550" s="34"/>
      <c r="D550" s="182"/>
      <c r="E550" s="45"/>
      <c r="F550" s="45"/>
      <c r="G550" s="45"/>
      <c r="H550" s="45"/>
      <c r="I550" s="45"/>
      <c r="J550" s="45"/>
      <c r="K550" s="45"/>
      <c r="L550" s="45"/>
      <c r="M550" s="45"/>
      <c r="N550" s="45"/>
      <c r="O550" s="34"/>
      <c r="P550" s="34"/>
      <c r="Q550" s="34"/>
      <c r="R550" s="34"/>
      <c r="S550" s="34"/>
      <c r="T550" s="34"/>
      <c r="U550" s="34"/>
      <c r="V550" s="34"/>
      <c r="W550" s="34"/>
      <c r="X550" s="34"/>
      <c r="Y550" s="34"/>
      <c r="Z550" s="34"/>
    </row>
    <row r="551" spans="2:26" ht="14.25" customHeight="1">
      <c r="B551" s="34"/>
      <c r="C551" s="34"/>
      <c r="D551" s="182"/>
      <c r="E551" s="45"/>
      <c r="F551" s="45"/>
      <c r="G551" s="45"/>
      <c r="H551" s="45"/>
      <c r="I551" s="45"/>
      <c r="J551" s="45"/>
      <c r="K551" s="45"/>
      <c r="L551" s="45"/>
      <c r="M551" s="45"/>
      <c r="N551" s="45"/>
      <c r="O551" s="34"/>
      <c r="P551" s="34"/>
      <c r="Q551" s="34"/>
      <c r="R551" s="34"/>
      <c r="S551" s="34"/>
      <c r="T551" s="34"/>
      <c r="U551" s="34"/>
      <c r="V551" s="34"/>
      <c r="W551" s="34"/>
      <c r="X551" s="34"/>
      <c r="Y551" s="34"/>
      <c r="Z551" s="34"/>
    </row>
    <row r="552" spans="2:26" ht="14.25" customHeight="1">
      <c r="B552" s="34"/>
      <c r="C552" s="34"/>
      <c r="D552" s="182"/>
      <c r="E552" s="45"/>
      <c r="F552" s="45"/>
      <c r="G552" s="45"/>
      <c r="H552" s="45"/>
      <c r="I552" s="45"/>
      <c r="J552" s="45"/>
      <c r="K552" s="45"/>
      <c r="L552" s="45"/>
      <c r="M552" s="45"/>
      <c r="N552" s="45"/>
      <c r="O552" s="34"/>
      <c r="P552" s="34"/>
      <c r="Q552" s="34"/>
      <c r="R552" s="34"/>
      <c r="S552" s="34"/>
      <c r="T552" s="34"/>
      <c r="U552" s="34"/>
      <c r="V552" s="34"/>
      <c r="W552" s="34"/>
      <c r="X552" s="34"/>
      <c r="Y552" s="34"/>
      <c r="Z552" s="34"/>
    </row>
    <row r="553" spans="2:26" ht="14.25" customHeight="1">
      <c r="B553" s="34"/>
      <c r="C553" s="34"/>
      <c r="D553" s="182"/>
      <c r="E553" s="45"/>
      <c r="F553" s="45"/>
      <c r="G553" s="45"/>
      <c r="H553" s="45"/>
      <c r="I553" s="45"/>
      <c r="J553" s="45"/>
      <c r="K553" s="45"/>
      <c r="L553" s="45"/>
      <c r="M553" s="45"/>
      <c r="N553" s="45"/>
      <c r="O553" s="34"/>
      <c r="P553" s="34"/>
      <c r="Q553" s="34"/>
      <c r="R553" s="34"/>
      <c r="S553" s="34"/>
      <c r="T553" s="34"/>
      <c r="U553" s="34"/>
      <c r="V553" s="34"/>
      <c r="W553" s="34"/>
      <c r="X553" s="34"/>
      <c r="Y553" s="34"/>
      <c r="Z553" s="34"/>
    </row>
    <row r="554" spans="2:26" ht="14.25" customHeight="1">
      <c r="B554" s="34"/>
      <c r="C554" s="34"/>
      <c r="D554" s="182"/>
      <c r="E554" s="45"/>
      <c r="F554" s="45"/>
      <c r="G554" s="45"/>
      <c r="H554" s="45"/>
      <c r="I554" s="45"/>
      <c r="J554" s="45"/>
      <c r="K554" s="45"/>
      <c r="L554" s="45"/>
      <c r="M554" s="45"/>
      <c r="N554" s="45"/>
      <c r="O554" s="34"/>
      <c r="P554" s="34"/>
      <c r="Q554" s="34"/>
      <c r="R554" s="34"/>
      <c r="S554" s="34"/>
      <c r="T554" s="34"/>
      <c r="U554" s="34"/>
      <c r="V554" s="34"/>
      <c r="W554" s="34"/>
      <c r="X554" s="34"/>
      <c r="Y554" s="34"/>
      <c r="Z554" s="34"/>
    </row>
    <row r="555" spans="2:26" ht="14.25" customHeight="1">
      <c r="B555" s="34"/>
      <c r="C555" s="34"/>
      <c r="D555" s="182"/>
      <c r="E555" s="45"/>
      <c r="F555" s="45"/>
      <c r="G555" s="45"/>
      <c r="H555" s="45"/>
      <c r="I555" s="45"/>
      <c r="J555" s="45"/>
      <c r="K555" s="45"/>
      <c r="L555" s="45"/>
      <c r="M555" s="45"/>
      <c r="N555" s="45"/>
      <c r="O555" s="34"/>
      <c r="P555" s="34"/>
      <c r="Q555" s="34"/>
      <c r="R555" s="34"/>
      <c r="S555" s="34"/>
      <c r="T555" s="34"/>
      <c r="U555" s="34"/>
      <c r="V555" s="34"/>
      <c r="W555" s="34"/>
      <c r="X555" s="34"/>
      <c r="Y555" s="34"/>
      <c r="Z555" s="34"/>
    </row>
    <row r="556" spans="2:26" ht="14.25" customHeight="1">
      <c r="B556" s="34"/>
      <c r="C556" s="34"/>
      <c r="D556" s="182"/>
      <c r="E556" s="45"/>
      <c r="F556" s="45"/>
      <c r="G556" s="45"/>
      <c r="H556" s="45"/>
      <c r="I556" s="45"/>
      <c r="J556" s="45"/>
      <c r="K556" s="45"/>
      <c r="L556" s="45"/>
      <c r="M556" s="45"/>
      <c r="N556" s="45"/>
      <c r="O556" s="34"/>
      <c r="P556" s="34"/>
      <c r="Q556" s="34"/>
      <c r="R556" s="34"/>
      <c r="S556" s="34"/>
      <c r="T556" s="34"/>
      <c r="U556" s="34"/>
      <c r="V556" s="34"/>
      <c r="W556" s="34"/>
      <c r="X556" s="34"/>
      <c r="Y556" s="34"/>
      <c r="Z556" s="34"/>
    </row>
    <row r="557" spans="2:26" ht="14.25" customHeight="1">
      <c r="B557" s="34"/>
      <c r="C557" s="34"/>
      <c r="D557" s="182"/>
      <c r="E557" s="45"/>
      <c r="F557" s="45"/>
      <c r="G557" s="45"/>
      <c r="H557" s="45"/>
      <c r="I557" s="45"/>
      <c r="J557" s="45"/>
      <c r="K557" s="45"/>
      <c r="L557" s="45"/>
      <c r="M557" s="45"/>
      <c r="N557" s="45"/>
      <c r="O557" s="34"/>
      <c r="P557" s="34"/>
      <c r="Q557" s="34"/>
      <c r="R557" s="34"/>
      <c r="S557" s="34"/>
      <c r="T557" s="34"/>
      <c r="U557" s="34"/>
      <c r="V557" s="34"/>
      <c r="W557" s="34"/>
      <c r="X557" s="34"/>
      <c r="Y557" s="34"/>
      <c r="Z557" s="34"/>
    </row>
    <row r="558" spans="2:26" ht="14.25" customHeight="1">
      <c r="B558" s="34"/>
      <c r="C558" s="34"/>
      <c r="D558" s="182"/>
      <c r="E558" s="45"/>
      <c r="F558" s="45"/>
      <c r="G558" s="45"/>
      <c r="H558" s="45"/>
      <c r="I558" s="45"/>
      <c r="J558" s="45"/>
      <c r="K558" s="45"/>
      <c r="L558" s="45"/>
      <c r="M558" s="45"/>
      <c r="N558" s="45"/>
      <c r="O558" s="34"/>
      <c r="P558" s="34"/>
      <c r="Q558" s="34"/>
      <c r="R558" s="34"/>
      <c r="S558" s="34"/>
      <c r="T558" s="34"/>
      <c r="U558" s="34"/>
      <c r="V558" s="34"/>
      <c r="W558" s="34"/>
      <c r="X558" s="34"/>
      <c r="Y558" s="34"/>
      <c r="Z558" s="34"/>
    </row>
    <row r="559" spans="2:26" ht="14.25" customHeight="1">
      <c r="B559" s="34"/>
      <c r="C559" s="34"/>
      <c r="D559" s="182"/>
      <c r="E559" s="45"/>
      <c r="F559" s="45"/>
      <c r="G559" s="45"/>
      <c r="H559" s="45"/>
      <c r="I559" s="45"/>
      <c r="J559" s="45"/>
      <c r="K559" s="45"/>
      <c r="L559" s="45"/>
      <c r="M559" s="45"/>
      <c r="N559" s="45"/>
      <c r="O559" s="34"/>
      <c r="P559" s="34"/>
      <c r="Q559" s="34"/>
      <c r="R559" s="34"/>
      <c r="S559" s="34"/>
      <c r="T559" s="34"/>
      <c r="U559" s="34"/>
      <c r="V559" s="34"/>
      <c r="W559" s="34"/>
      <c r="X559" s="34"/>
      <c r="Y559" s="34"/>
      <c r="Z559" s="34"/>
    </row>
    <row r="560" spans="2:26" ht="14.25" customHeight="1">
      <c r="B560" s="34"/>
      <c r="C560" s="34"/>
      <c r="D560" s="182"/>
      <c r="E560" s="45"/>
      <c r="F560" s="45"/>
      <c r="G560" s="45"/>
      <c r="H560" s="45"/>
      <c r="I560" s="45"/>
      <c r="J560" s="45"/>
      <c r="K560" s="45"/>
      <c r="L560" s="45"/>
      <c r="M560" s="45"/>
      <c r="N560" s="45"/>
      <c r="O560" s="34"/>
      <c r="P560" s="34"/>
      <c r="Q560" s="34"/>
      <c r="R560" s="34"/>
      <c r="S560" s="34"/>
      <c r="T560" s="34"/>
      <c r="U560" s="34"/>
      <c r="V560" s="34"/>
      <c r="W560" s="34"/>
      <c r="X560" s="34"/>
      <c r="Y560" s="34"/>
      <c r="Z560" s="34"/>
    </row>
    <row r="561" spans="2:26" ht="14.25" customHeight="1">
      <c r="B561" s="34"/>
      <c r="C561" s="34"/>
      <c r="D561" s="182"/>
      <c r="E561" s="45"/>
      <c r="F561" s="45"/>
      <c r="G561" s="45"/>
      <c r="H561" s="45"/>
      <c r="I561" s="45"/>
      <c r="J561" s="45"/>
      <c r="K561" s="45"/>
      <c r="L561" s="45"/>
      <c r="M561" s="45"/>
      <c r="N561" s="45"/>
      <c r="O561" s="34"/>
      <c r="P561" s="34"/>
      <c r="Q561" s="34"/>
      <c r="R561" s="34"/>
      <c r="S561" s="34"/>
      <c r="T561" s="34"/>
      <c r="U561" s="34"/>
      <c r="V561" s="34"/>
      <c r="W561" s="34"/>
      <c r="X561" s="34"/>
      <c r="Y561" s="34"/>
      <c r="Z561" s="34"/>
    </row>
    <row r="562" spans="2:26" ht="14.25" customHeight="1">
      <c r="B562" s="34"/>
      <c r="C562" s="34"/>
      <c r="D562" s="182"/>
      <c r="E562" s="45"/>
      <c r="F562" s="45"/>
      <c r="G562" s="45"/>
      <c r="H562" s="45"/>
      <c r="I562" s="45"/>
      <c r="J562" s="45"/>
      <c r="K562" s="45"/>
      <c r="L562" s="45"/>
      <c r="M562" s="45"/>
      <c r="N562" s="45"/>
      <c r="O562" s="34"/>
      <c r="P562" s="34"/>
      <c r="Q562" s="34"/>
      <c r="R562" s="34"/>
      <c r="S562" s="34"/>
      <c r="T562" s="34"/>
      <c r="U562" s="34"/>
      <c r="V562" s="34"/>
      <c r="W562" s="34"/>
      <c r="X562" s="34"/>
      <c r="Y562" s="34"/>
      <c r="Z562" s="34"/>
    </row>
    <row r="563" spans="2:26" ht="14.25" customHeight="1">
      <c r="B563" s="34"/>
      <c r="C563" s="34"/>
      <c r="D563" s="182"/>
      <c r="E563" s="45"/>
      <c r="F563" s="45"/>
      <c r="G563" s="45"/>
      <c r="H563" s="45"/>
      <c r="I563" s="45"/>
      <c r="J563" s="45"/>
      <c r="K563" s="45"/>
      <c r="L563" s="45"/>
      <c r="M563" s="45"/>
      <c r="N563" s="45"/>
      <c r="O563" s="34"/>
      <c r="P563" s="34"/>
      <c r="Q563" s="34"/>
      <c r="R563" s="34"/>
      <c r="S563" s="34"/>
      <c r="T563" s="34"/>
      <c r="U563" s="34"/>
      <c r="V563" s="34"/>
      <c r="W563" s="34"/>
      <c r="X563" s="34"/>
      <c r="Y563" s="34"/>
      <c r="Z563" s="34"/>
    </row>
    <row r="564" spans="2:26" ht="14.25" customHeight="1">
      <c r="B564" s="34"/>
      <c r="C564" s="34"/>
      <c r="D564" s="182"/>
      <c r="E564" s="45"/>
      <c r="F564" s="45"/>
      <c r="G564" s="45"/>
      <c r="H564" s="45"/>
      <c r="I564" s="45"/>
      <c r="J564" s="45"/>
      <c r="K564" s="45"/>
      <c r="L564" s="45"/>
      <c r="M564" s="45"/>
      <c r="N564" s="45"/>
      <c r="O564" s="34"/>
      <c r="P564" s="34"/>
      <c r="Q564" s="34"/>
      <c r="R564" s="34"/>
      <c r="S564" s="34"/>
      <c r="T564" s="34"/>
      <c r="U564" s="34"/>
      <c r="V564" s="34"/>
      <c r="W564" s="34"/>
      <c r="X564" s="34"/>
      <c r="Y564" s="34"/>
      <c r="Z564" s="34"/>
    </row>
    <row r="565" spans="2:26" ht="14.25" customHeight="1">
      <c r="B565" s="34"/>
      <c r="C565" s="34"/>
      <c r="D565" s="182"/>
      <c r="E565" s="45"/>
      <c r="F565" s="45"/>
      <c r="G565" s="45"/>
      <c r="H565" s="45"/>
      <c r="I565" s="45"/>
      <c r="J565" s="45"/>
      <c r="K565" s="45"/>
      <c r="L565" s="45"/>
      <c r="M565" s="45"/>
      <c r="N565" s="45"/>
      <c r="O565" s="34"/>
      <c r="P565" s="34"/>
      <c r="Q565" s="34"/>
      <c r="R565" s="34"/>
      <c r="S565" s="34"/>
      <c r="T565" s="34"/>
      <c r="U565" s="34"/>
      <c r="V565" s="34"/>
      <c r="W565" s="34"/>
      <c r="X565" s="34"/>
      <c r="Y565" s="34"/>
      <c r="Z565" s="34"/>
    </row>
    <row r="566" spans="2:26" ht="14.25" customHeight="1">
      <c r="B566" s="34"/>
      <c r="C566" s="34"/>
      <c r="D566" s="182"/>
      <c r="E566" s="45"/>
      <c r="F566" s="45"/>
      <c r="G566" s="45"/>
      <c r="H566" s="45"/>
      <c r="I566" s="45"/>
      <c r="J566" s="45"/>
      <c r="K566" s="45"/>
      <c r="L566" s="45"/>
      <c r="M566" s="45"/>
      <c r="N566" s="45"/>
      <c r="O566" s="34"/>
      <c r="P566" s="34"/>
      <c r="Q566" s="34"/>
      <c r="R566" s="34"/>
      <c r="S566" s="34"/>
      <c r="T566" s="34"/>
      <c r="U566" s="34"/>
      <c r="V566" s="34"/>
      <c r="W566" s="34"/>
      <c r="X566" s="34"/>
      <c r="Y566" s="34"/>
      <c r="Z566" s="34"/>
    </row>
    <row r="567" spans="2:26" ht="14.25" customHeight="1">
      <c r="B567" s="34"/>
      <c r="C567" s="34"/>
      <c r="D567" s="182"/>
      <c r="E567" s="45"/>
      <c r="F567" s="45"/>
      <c r="G567" s="45"/>
      <c r="H567" s="45"/>
      <c r="I567" s="45"/>
      <c r="J567" s="45"/>
      <c r="K567" s="45"/>
      <c r="L567" s="45"/>
      <c r="M567" s="45"/>
      <c r="N567" s="45"/>
      <c r="O567" s="34"/>
      <c r="P567" s="34"/>
      <c r="Q567" s="34"/>
      <c r="R567" s="34"/>
      <c r="S567" s="34"/>
      <c r="T567" s="34"/>
      <c r="U567" s="34"/>
      <c r="V567" s="34"/>
      <c r="W567" s="34"/>
      <c r="X567" s="34"/>
      <c r="Y567" s="34"/>
      <c r="Z567" s="34"/>
    </row>
    <row r="568" spans="2:26" ht="14.25" customHeight="1">
      <c r="B568" s="34"/>
      <c r="C568" s="34"/>
      <c r="D568" s="182"/>
      <c r="E568" s="45"/>
      <c r="F568" s="45"/>
      <c r="G568" s="45"/>
      <c r="H568" s="45"/>
      <c r="I568" s="45"/>
      <c r="J568" s="45"/>
      <c r="K568" s="45"/>
      <c r="L568" s="45"/>
      <c r="M568" s="45"/>
      <c r="N568" s="45"/>
      <c r="O568" s="34"/>
      <c r="P568" s="34"/>
      <c r="Q568" s="34"/>
      <c r="R568" s="34"/>
      <c r="S568" s="34"/>
      <c r="T568" s="34"/>
      <c r="U568" s="34"/>
      <c r="V568" s="34"/>
      <c r="W568" s="34"/>
      <c r="X568" s="34"/>
      <c r="Y568" s="34"/>
      <c r="Z568" s="34"/>
    </row>
    <row r="569" spans="2:26" ht="14.25" customHeight="1">
      <c r="B569" s="34"/>
      <c r="C569" s="34"/>
      <c r="D569" s="182"/>
      <c r="E569" s="45"/>
      <c r="F569" s="45"/>
      <c r="G569" s="45"/>
      <c r="H569" s="45"/>
      <c r="I569" s="45"/>
      <c r="J569" s="45"/>
      <c r="K569" s="45"/>
      <c r="L569" s="45"/>
      <c r="M569" s="45"/>
      <c r="N569" s="45"/>
      <c r="O569" s="34"/>
      <c r="P569" s="34"/>
      <c r="Q569" s="34"/>
      <c r="R569" s="34"/>
      <c r="S569" s="34"/>
      <c r="T569" s="34"/>
      <c r="U569" s="34"/>
      <c r="V569" s="34"/>
      <c r="W569" s="34"/>
      <c r="X569" s="34"/>
      <c r="Y569" s="34"/>
      <c r="Z569" s="34"/>
    </row>
    <row r="570" spans="2:26" ht="14.25" customHeight="1">
      <c r="B570" s="34"/>
      <c r="C570" s="34"/>
      <c r="D570" s="182"/>
      <c r="E570" s="45"/>
      <c r="F570" s="45"/>
      <c r="G570" s="45"/>
      <c r="H570" s="45"/>
      <c r="I570" s="45"/>
      <c r="J570" s="45"/>
      <c r="K570" s="45"/>
      <c r="L570" s="45"/>
      <c r="M570" s="45"/>
      <c r="N570" s="45"/>
      <c r="O570" s="34"/>
      <c r="P570" s="34"/>
      <c r="Q570" s="34"/>
      <c r="R570" s="34"/>
      <c r="S570" s="34"/>
      <c r="T570" s="34"/>
      <c r="U570" s="34"/>
      <c r="V570" s="34"/>
      <c r="W570" s="34"/>
      <c r="X570" s="34"/>
      <c r="Y570" s="34"/>
      <c r="Z570" s="34"/>
    </row>
    <row r="571" spans="2:26" ht="14.25" customHeight="1">
      <c r="B571" s="34"/>
      <c r="C571" s="34"/>
      <c r="D571" s="182"/>
      <c r="E571" s="45"/>
      <c r="F571" s="45"/>
      <c r="G571" s="45"/>
      <c r="H571" s="45"/>
      <c r="I571" s="45"/>
      <c r="J571" s="45"/>
      <c r="K571" s="45"/>
      <c r="L571" s="45"/>
      <c r="M571" s="45"/>
      <c r="N571" s="45"/>
      <c r="O571" s="34"/>
      <c r="P571" s="34"/>
      <c r="Q571" s="34"/>
      <c r="R571" s="34"/>
      <c r="S571" s="34"/>
      <c r="T571" s="34"/>
      <c r="U571" s="34"/>
      <c r="V571" s="34"/>
      <c r="W571" s="34"/>
      <c r="X571" s="34"/>
      <c r="Y571" s="34"/>
      <c r="Z571" s="34"/>
    </row>
    <row r="572" spans="2:26" ht="14.25" customHeight="1">
      <c r="B572" s="34"/>
      <c r="C572" s="34"/>
      <c r="D572" s="182"/>
      <c r="E572" s="45"/>
      <c r="F572" s="45"/>
      <c r="G572" s="45"/>
      <c r="H572" s="45"/>
      <c r="I572" s="45"/>
      <c r="J572" s="45"/>
      <c r="K572" s="45"/>
      <c r="L572" s="45"/>
      <c r="M572" s="45"/>
      <c r="N572" s="45"/>
      <c r="O572" s="34"/>
      <c r="P572" s="34"/>
      <c r="Q572" s="34"/>
      <c r="R572" s="34"/>
      <c r="S572" s="34"/>
      <c r="T572" s="34"/>
      <c r="U572" s="34"/>
      <c r="V572" s="34"/>
      <c r="W572" s="34"/>
      <c r="X572" s="34"/>
      <c r="Y572" s="34"/>
      <c r="Z572" s="34"/>
    </row>
    <row r="573" spans="2:26" ht="14.25" customHeight="1">
      <c r="B573" s="34"/>
      <c r="C573" s="34"/>
      <c r="D573" s="182"/>
      <c r="E573" s="45"/>
      <c r="F573" s="45"/>
      <c r="G573" s="45"/>
      <c r="H573" s="45"/>
      <c r="I573" s="45"/>
      <c r="J573" s="45"/>
      <c r="K573" s="45"/>
      <c r="L573" s="45"/>
      <c r="M573" s="45"/>
      <c r="N573" s="45"/>
      <c r="O573" s="34"/>
      <c r="P573" s="34"/>
      <c r="Q573" s="34"/>
      <c r="R573" s="34"/>
      <c r="S573" s="34"/>
      <c r="T573" s="34"/>
      <c r="U573" s="34"/>
      <c r="V573" s="34"/>
      <c r="W573" s="34"/>
      <c r="X573" s="34"/>
      <c r="Y573" s="34"/>
      <c r="Z573" s="34"/>
    </row>
    <row r="574" spans="2:26" ht="14.25" customHeight="1">
      <c r="B574" s="34"/>
      <c r="C574" s="34"/>
      <c r="D574" s="182"/>
      <c r="E574" s="45"/>
      <c r="F574" s="45"/>
      <c r="G574" s="45"/>
      <c r="H574" s="45"/>
      <c r="I574" s="45"/>
      <c r="J574" s="45"/>
      <c r="K574" s="45"/>
      <c r="L574" s="45"/>
      <c r="M574" s="45"/>
      <c r="N574" s="45"/>
      <c r="O574" s="34"/>
      <c r="P574" s="34"/>
      <c r="Q574" s="34"/>
      <c r="R574" s="34"/>
      <c r="S574" s="34"/>
      <c r="T574" s="34"/>
      <c r="U574" s="34"/>
      <c r="V574" s="34"/>
      <c r="W574" s="34"/>
      <c r="X574" s="34"/>
      <c r="Y574" s="34"/>
      <c r="Z574" s="34"/>
    </row>
    <row r="575" spans="2:26" ht="14.25" customHeight="1">
      <c r="B575" s="34"/>
      <c r="C575" s="34"/>
      <c r="D575" s="182"/>
      <c r="E575" s="45"/>
      <c r="F575" s="45"/>
      <c r="G575" s="45"/>
      <c r="H575" s="45"/>
      <c r="I575" s="45"/>
      <c r="J575" s="45"/>
      <c r="K575" s="45"/>
      <c r="L575" s="45"/>
      <c r="M575" s="45"/>
      <c r="N575" s="45"/>
      <c r="O575" s="34"/>
      <c r="P575" s="34"/>
      <c r="Q575" s="34"/>
      <c r="R575" s="34"/>
      <c r="S575" s="34"/>
      <c r="T575" s="34"/>
      <c r="U575" s="34"/>
      <c r="V575" s="34"/>
      <c r="W575" s="34"/>
      <c r="X575" s="34"/>
      <c r="Y575" s="34"/>
      <c r="Z575" s="34"/>
    </row>
    <row r="576" spans="2:26" ht="14.25" customHeight="1">
      <c r="B576" s="34"/>
      <c r="C576" s="34"/>
      <c r="D576" s="182"/>
      <c r="E576" s="45"/>
      <c r="F576" s="45"/>
      <c r="G576" s="45"/>
      <c r="H576" s="45"/>
      <c r="I576" s="45"/>
      <c r="J576" s="45"/>
      <c r="K576" s="45"/>
      <c r="L576" s="45"/>
      <c r="M576" s="45"/>
      <c r="N576" s="45"/>
      <c r="O576" s="34"/>
      <c r="P576" s="34"/>
      <c r="Q576" s="34"/>
      <c r="R576" s="34"/>
      <c r="S576" s="34"/>
      <c r="T576" s="34"/>
      <c r="U576" s="34"/>
      <c r="V576" s="34"/>
      <c r="W576" s="34"/>
      <c r="X576" s="34"/>
      <c r="Y576" s="34"/>
      <c r="Z576" s="34"/>
    </row>
    <row r="577" spans="2:26" ht="14.25" customHeight="1">
      <c r="B577" s="34"/>
      <c r="C577" s="34"/>
      <c r="D577" s="182"/>
      <c r="E577" s="45"/>
      <c r="F577" s="45"/>
      <c r="G577" s="45"/>
      <c r="H577" s="45"/>
      <c r="I577" s="45"/>
      <c r="J577" s="45"/>
      <c r="K577" s="45"/>
      <c r="L577" s="45"/>
      <c r="M577" s="45"/>
      <c r="N577" s="45"/>
      <c r="O577" s="34"/>
      <c r="P577" s="34"/>
      <c r="Q577" s="34"/>
      <c r="R577" s="34"/>
      <c r="S577" s="34"/>
      <c r="T577" s="34"/>
      <c r="U577" s="34"/>
      <c r="V577" s="34"/>
      <c r="W577" s="34"/>
      <c r="X577" s="34"/>
      <c r="Y577" s="34"/>
      <c r="Z577" s="34"/>
    </row>
    <row r="578" spans="2:26" ht="14.25" customHeight="1">
      <c r="B578" s="34"/>
      <c r="C578" s="34"/>
      <c r="D578" s="182"/>
      <c r="E578" s="45"/>
      <c r="F578" s="45"/>
      <c r="G578" s="45"/>
      <c r="H578" s="45"/>
      <c r="I578" s="45"/>
      <c r="J578" s="45"/>
      <c r="K578" s="45"/>
      <c r="L578" s="45"/>
      <c r="M578" s="45"/>
      <c r="N578" s="45"/>
      <c r="O578" s="34"/>
      <c r="P578" s="34"/>
      <c r="Q578" s="34"/>
      <c r="R578" s="34"/>
      <c r="S578" s="34"/>
      <c r="T578" s="34"/>
      <c r="U578" s="34"/>
      <c r="V578" s="34"/>
      <c r="W578" s="34"/>
      <c r="X578" s="34"/>
      <c r="Y578" s="34"/>
      <c r="Z578" s="34"/>
    </row>
    <row r="579" spans="2:26" ht="14.25" customHeight="1">
      <c r="B579" s="34"/>
      <c r="C579" s="34"/>
      <c r="D579" s="182"/>
      <c r="E579" s="45"/>
      <c r="F579" s="45"/>
      <c r="G579" s="45"/>
      <c r="H579" s="45"/>
      <c r="I579" s="45"/>
      <c r="J579" s="45"/>
      <c r="K579" s="45"/>
      <c r="L579" s="45"/>
      <c r="M579" s="45"/>
      <c r="N579" s="45"/>
      <c r="O579" s="34"/>
      <c r="P579" s="34"/>
      <c r="Q579" s="34"/>
      <c r="R579" s="34"/>
      <c r="S579" s="34"/>
      <c r="T579" s="34"/>
      <c r="U579" s="34"/>
      <c r="V579" s="34"/>
      <c r="W579" s="34"/>
      <c r="X579" s="34"/>
      <c r="Y579" s="34"/>
      <c r="Z579" s="34"/>
    </row>
    <row r="580" spans="2:26" ht="14.25" customHeight="1">
      <c r="B580" s="34"/>
      <c r="C580" s="34"/>
      <c r="D580" s="182"/>
      <c r="E580" s="45"/>
      <c r="F580" s="45"/>
      <c r="G580" s="45"/>
      <c r="H580" s="45"/>
      <c r="I580" s="45"/>
      <c r="J580" s="45"/>
      <c r="K580" s="45"/>
      <c r="L580" s="45"/>
      <c r="M580" s="45"/>
      <c r="N580" s="45"/>
      <c r="O580" s="34"/>
      <c r="P580" s="34"/>
      <c r="Q580" s="34"/>
      <c r="R580" s="34"/>
      <c r="S580" s="34"/>
      <c r="T580" s="34"/>
      <c r="U580" s="34"/>
      <c r="V580" s="34"/>
      <c r="W580" s="34"/>
      <c r="X580" s="34"/>
      <c r="Y580" s="34"/>
      <c r="Z580" s="34"/>
    </row>
    <row r="581" spans="2:26" ht="14.25" customHeight="1">
      <c r="B581" s="34"/>
      <c r="C581" s="34"/>
      <c r="D581" s="182"/>
      <c r="E581" s="45"/>
      <c r="F581" s="45"/>
      <c r="G581" s="45"/>
      <c r="H581" s="45"/>
      <c r="I581" s="45"/>
      <c r="J581" s="45"/>
      <c r="K581" s="45"/>
      <c r="L581" s="45"/>
      <c r="M581" s="45"/>
      <c r="N581" s="45"/>
      <c r="O581" s="34"/>
      <c r="P581" s="34"/>
      <c r="Q581" s="34"/>
      <c r="R581" s="34"/>
      <c r="S581" s="34"/>
      <c r="T581" s="34"/>
      <c r="U581" s="34"/>
      <c r="V581" s="34"/>
      <c r="W581" s="34"/>
      <c r="X581" s="34"/>
      <c r="Y581" s="34"/>
      <c r="Z581" s="34"/>
    </row>
    <row r="582" spans="2:26" ht="14.25" customHeight="1">
      <c r="B582" s="34"/>
      <c r="C582" s="34"/>
      <c r="D582" s="182"/>
      <c r="E582" s="45"/>
      <c r="F582" s="45"/>
      <c r="G582" s="45"/>
      <c r="H582" s="45"/>
      <c r="I582" s="45"/>
      <c r="J582" s="45"/>
      <c r="K582" s="45"/>
      <c r="L582" s="45"/>
      <c r="M582" s="45"/>
      <c r="N582" s="45"/>
      <c r="O582" s="34"/>
      <c r="P582" s="34"/>
      <c r="Q582" s="34"/>
      <c r="R582" s="34"/>
      <c r="S582" s="34"/>
      <c r="T582" s="34"/>
      <c r="U582" s="34"/>
      <c r="V582" s="34"/>
      <c r="W582" s="34"/>
      <c r="X582" s="34"/>
      <c r="Y582" s="34"/>
      <c r="Z582" s="34"/>
    </row>
    <row r="583" spans="2:26" ht="14.25" customHeight="1">
      <c r="B583" s="34"/>
      <c r="C583" s="34"/>
      <c r="D583" s="182"/>
      <c r="E583" s="45"/>
      <c r="F583" s="45"/>
      <c r="G583" s="45"/>
      <c r="H583" s="45"/>
      <c r="I583" s="45"/>
      <c r="J583" s="45"/>
      <c r="K583" s="45"/>
      <c r="L583" s="45"/>
      <c r="M583" s="45"/>
      <c r="N583" s="45"/>
      <c r="O583" s="34"/>
      <c r="P583" s="34"/>
      <c r="Q583" s="34"/>
      <c r="R583" s="34"/>
      <c r="S583" s="34"/>
      <c r="T583" s="34"/>
      <c r="U583" s="34"/>
      <c r="V583" s="34"/>
      <c r="W583" s="34"/>
      <c r="X583" s="34"/>
      <c r="Y583" s="34"/>
      <c r="Z583" s="34"/>
    </row>
    <row r="584" spans="2:26" ht="14.25" customHeight="1">
      <c r="B584" s="34"/>
      <c r="C584" s="34"/>
      <c r="D584" s="182"/>
      <c r="E584" s="45"/>
      <c r="F584" s="45"/>
      <c r="G584" s="45"/>
      <c r="H584" s="45"/>
      <c r="I584" s="45"/>
      <c r="J584" s="45"/>
      <c r="K584" s="45"/>
      <c r="L584" s="45"/>
      <c r="M584" s="45"/>
      <c r="N584" s="45"/>
      <c r="O584" s="34"/>
      <c r="P584" s="34"/>
      <c r="Q584" s="34"/>
      <c r="R584" s="34"/>
      <c r="S584" s="34"/>
      <c r="T584" s="34"/>
      <c r="U584" s="34"/>
      <c r="V584" s="34"/>
      <c r="W584" s="34"/>
      <c r="X584" s="34"/>
      <c r="Y584" s="34"/>
      <c r="Z584" s="34"/>
    </row>
    <row r="585" spans="2:26" ht="14.25" customHeight="1">
      <c r="B585" s="34"/>
      <c r="C585" s="34"/>
      <c r="D585" s="182"/>
      <c r="E585" s="45"/>
      <c r="F585" s="45"/>
      <c r="G585" s="45"/>
      <c r="H585" s="45"/>
      <c r="I585" s="45"/>
      <c r="J585" s="45"/>
      <c r="K585" s="45"/>
      <c r="L585" s="45"/>
      <c r="M585" s="45"/>
      <c r="N585" s="45"/>
      <c r="O585" s="34"/>
      <c r="P585" s="34"/>
      <c r="Q585" s="34"/>
      <c r="R585" s="34"/>
      <c r="S585" s="34"/>
      <c r="T585" s="34"/>
      <c r="U585" s="34"/>
      <c r="V585" s="34"/>
      <c r="W585" s="34"/>
      <c r="X585" s="34"/>
      <c r="Y585" s="34"/>
      <c r="Z585" s="34"/>
    </row>
    <row r="586" spans="2:26" ht="14.25" customHeight="1">
      <c r="B586" s="34"/>
      <c r="C586" s="34"/>
      <c r="D586" s="182"/>
      <c r="E586" s="45"/>
      <c r="F586" s="45"/>
      <c r="G586" s="45"/>
      <c r="H586" s="45"/>
      <c r="I586" s="45"/>
      <c r="J586" s="45"/>
      <c r="K586" s="45"/>
      <c r="L586" s="45"/>
      <c r="M586" s="45"/>
      <c r="N586" s="45"/>
      <c r="O586" s="34"/>
      <c r="P586" s="34"/>
      <c r="Q586" s="34"/>
      <c r="R586" s="34"/>
      <c r="S586" s="34"/>
      <c r="T586" s="34"/>
      <c r="U586" s="34"/>
      <c r="V586" s="34"/>
      <c r="W586" s="34"/>
      <c r="X586" s="34"/>
      <c r="Y586" s="34"/>
      <c r="Z586" s="34"/>
    </row>
    <row r="587" spans="2:26" ht="14.25" customHeight="1">
      <c r="B587" s="34"/>
      <c r="C587" s="34"/>
      <c r="D587" s="182"/>
      <c r="E587" s="45"/>
      <c r="F587" s="45"/>
      <c r="G587" s="45"/>
      <c r="H587" s="45"/>
      <c r="I587" s="45"/>
      <c r="J587" s="45"/>
      <c r="K587" s="45"/>
      <c r="L587" s="45"/>
      <c r="M587" s="45"/>
      <c r="N587" s="45"/>
      <c r="O587" s="34"/>
      <c r="P587" s="34"/>
      <c r="Q587" s="34"/>
      <c r="R587" s="34"/>
      <c r="S587" s="34"/>
      <c r="T587" s="34"/>
      <c r="U587" s="34"/>
      <c r="V587" s="34"/>
      <c r="W587" s="34"/>
      <c r="X587" s="34"/>
      <c r="Y587" s="34"/>
      <c r="Z587" s="34"/>
    </row>
    <row r="588" spans="2:26" ht="14.25" customHeight="1">
      <c r="B588" s="34"/>
      <c r="C588" s="34"/>
      <c r="D588" s="182"/>
      <c r="E588" s="45"/>
      <c r="F588" s="45"/>
      <c r="G588" s="45"/>
      <c r="H588" s="45"/>
      <c r="I588" s="45"/>
      <c r="J588" s="45"/>
      <c r="K588" s="45"/>
      <c r="L588" s="45"/>
      <c r="M588" s="45"/>
      <c r="N588" s="45"/>
      <c r="O588" s="34"/>
      <c r="P588" s="34"/>
      <c r="Q588" s="34"/>
      <c r="R588" s="34"/>
      <c r="S588" s="34"/>
      <c r="T588" s="34"/>
      <c r="U588" s="34"/>
      <c r="V588" s="34"/>
      <c r="W588" s="34"/>
      <c r="X588" s="34"/>
      <c r="Y588" s="34"/>
      <c r="Z588" s="34"/>
    </row>
    <row r="589" spans="2:26" ht="14.25" customHeight="1">
      <c r="B589" s="34"/>
      <c r="C589" s="34"/>
      <c r="D589" s="182"/>
      <c r="E589" s="45"/>
      <c r="F589" s="45"/>
      <c r="G589" s="45"/>
      <c r="H589" s="45"/>
      <c r="I589" s="45"/>
      <c r="J589" s="45"/>
      <c r="K589" s="45"/>
      <c r="L589" s="45"/>
      <c r="M589" s="45"/>
      <c r="N589" s="45"/>
      <c r="O589" s="34"/>
      <c r="P589" s="34"/>
      <c r="Q589" s="34"/>
      <c r="R589" s="34"/>
      <c r="S589" s="34"/>
      <c r="T589" s="34"/>
      <c r="U589" s="34"/>
      <c r="V589" s="34"/>
      <c r="W589" s="34"/>
      <c r="X589" s="34"/>
      <c r="Y589" s="34"/>
      <c r="Z589" s="34"/>
    </row>
    <row r="590" spans="2:26" ht="14.25" customHeight="1">
      <c r="B590" s="34"/>
      <c r="C590" s="34"/>
      <c r="D590" s="182"/>
      <c r="E590" s="45"/>
      <c r="F590" s="45"/>
      <c r="G590" s="45"/>
      <c r="H590" s="45"/>
      <c r="I590" s="45"/>
      <c r="J590" s="45"/>
      <c r="K590" s="45"/>
      <c r="L590" s="45"/>
      <c r="M590" s="45"/>
      <c r="N590" s="45"/>
      <c r="O590" s="34"/>
      <c r="P590" s="34"/>
      <c r="Q590" s="34"/>
      <c r="R590" s="34"/>
      <c r="S590" s="34"/>
      <c r="T590" s="34"/>
      <c r="U590" s="34"/>
      <c r="V590" s="34"/>
      <c r="W590" s="34"/>
      <c r="X590" s="34"/>
      <c r="Y590" s="34"/>
      <c r="Z590" s="34"/>
    </row>
    <row r="591" spans="2:26" ht="14.25" customHeight="1">
      <c r="B591" s="34"/>
      <c r="C591" s="34"/>
      <c r="D591" s="182"/>
      <c r="E591" s="45"/>
      <c r="F591" s="45"/>
      <c r="G591" s="45"/>
      <c r="H591" s="45"/>
      <c r="I591" s="45"/>
      <c r="J591" s="45"/>
      <c r="K591" s="45"/>
      <c r="L591" s="45"/>
      <c r="M591" s="45"/>
      <c r="N591" s="45"/>
      <c r="O591" s="34"/>
      <c r="P591" s="34"/>
      <c r="Q591" s="34"/>
      <c r="R591" s="34"/>
      <c r="S591" s="34"/>
      <c r="T591" s="34"/>
      <c r="U591" s="34"/>
      <c r="V591" s="34"/>
      <c r="W591" s="34"/>
      <c r="X591" s="34"/>
      <c r="Y591" s="34"/>
      <c r="Z591" s="34"/>
    </row>
    <row r="592" spans="2:26" ht="14.25" customHeight="1">
      <c r="B592" s="34"/>
      <c r="C592" s="34"/>
      <c r="D592" s="182"/>
      <c r="E592" s="45"/>
      <c r="F592" s="45"/>
      <c r="G592" s="45"/>
      <c r="H592" s="45"/>
      <c r="I592" s="45"/>
      <c r="J592" s="45"/>
      <c r="K592" s="45"/>
      <c r="L592" s="45"/>
      <c r="M592" s="45"/>
      <c r="N592" s="45"/>
      <c r="O592" s="34"/>
      <c r="P592" s="34"/>
      <c r="Q592" s="34"/>
      <c r="R592" s="34"/>
      <c r="S592" s="34"/>
      <c r="T592" s="34"/>
      <c r="U592" s="34"/>
      <c r="V592" s="34"/>
      <c r="W592" s="34"/>
      <c r="X592" s="34"/>
      <c r="Y592" s="34"/>
      <c r="Z592" s="34"/>
    </row>
    <row r="593" spans="2:26" ht="14.25" customHeight="1">
      <c r="B593" s="34"/>
      <c r="C593" s="34"/>
      <c r="D593" s="182"/>
      <c r="E593" s="45"/>
      <c r="F593" s="45"/>
      <c r="G593" s="45"/>
      <c r="H593" s="45"/>
      <c r="I593" s="45"/>
      <c r="J593" s="45"/>
      <c r="K593" s="45"/>
      <c r="L593" s="45"/>
      <c r="M593" s="45"/>
      <c r="N593" s="45"/>
      <c r="O593" s="34"/>
      <c r="P593" s="34"/>
      <c r="Q593" s="34"/>
      <c r="R593" s="34"/>
      <c r="S593" s="34"/>
      <c r="T593" s="34"/>
      <c r="U593" s="34"/>
      <c r="V593" s="34"/>
      <c r="W593" s="34"/>
      <c r="X593" s="34"/>
      <c r="Y593" s="34"/>
      <c r="Z593" s="34"/>
    </row>
    <row r="594" spans="2:26" ht="14.25" customHeight="1">
      <c r="B594" s="34"/>
      <c r="C594" s="34"/>
      <c r="D594" s="182"/>
      <c r="E594" s="45"/>
      <c r="F594" s="45"/>
      <c r="G594" s="45"/>
      <c r="H594" s="45"/>
      <c r="I594" s="45"/>
      <c r="J594" s="45"/>
      <c r="K594" s="45"/>
      <c r="L594" s="45"/>
      <c r="M594" s="45"/>
      <c r="N594" s="45"/>
      <c r="O594" s="34"/>
      <c r="P594" s="34"/>
      <c r="Q594" s="34"/>
      <c r="R594" s="34"/>
      <c r="S594" s="34"/>
      <c r="T594" s="34"/>
      <c r="U594" s="34"/>
      <c r="V594" s="34"/>
      <c r="W594" s="34"/>
      <c r="X594" s="34"/>
      <c r="Y594" s="34"/>
      <c r="Z594" s="34"/>
    </row>
    <row r="595" spans="2:26" ht="14.25" customHeight="1">
      <c r="B595" s="34"/>
      <c r="C595" s="34"/>
      <c r="D595" s="182"/>
      <c r="E595" s="45"/>
      <c r="F595" s="45"/>
      <c r="G595" s="45"/>
      <c r="H595" s="45"/>
      <c r="I595" s="45"/>
      <c r="J595" s="45"/>
      <c r="K595" s="45"/>
      <c r="L595" s="45"/>
      <c r="M595" s="45"/>
      <c r="N595" s="45"/>
      <c r="O595" s="34"/>
      <c r="P595" s="34"/>
      <c r="Q595" s="34"/>
      <c r="R595" s="34"/>
      <c r="S595" s="34"/>
      <c r="T595" s="34"/>
      <c r="U595" s="34"/>
      <c r="V595" s="34"/>
      <c r="W595" s="34"/>
      <c r="X595" s="34"/>
      <c r="Y595" s="34"/>
      <c r="Z595" s="34"/>
    </row>
    <row r="596" spans="2:26" ht="14.25" customHeight="1">
      <c r="B596" s="34"/>
      <c r="C596" s="34"/>
      <c r="D596" s="182"/>
      <c r="E596" s="45"/>
      <c r="F596" s="45"/>
      <c r="G596" s="45"/>
      <c r="H596" s="45"/>
      <c r="I596" s="45"/>
      <c r="J596" s="45"/>
      <c r="K596" s="45"/>
      <c r="L596" s="45"/>
      <c r="M596" s="45"/>
      <c r="N596" s="45"/>
      <c r="O596" s="34"/>
      <c r="P596" s="34"/>
      <c r="Q596" s="34"/>
      <c r="R596" s="34"/>
      <c r="S596" s="34"/>
      <c r="T596" s="34"/>
      <c r="U596" s="34"/>
      <c r="V596" s="34"/>
      <c r="W596" s="34"/>
      <c r="X596" s="34"/>
      <c r="Y596" s="34"/>
      <c r="Z596" s="34"/>
    </row>
    <row r="597" spans="2:26" ht="14.25" customHeight="1">
      <c r="B597" s="34"/>
      <c r="C597" s="34"/>
      <c r="D597" s="182"/>
      <c r="E597" s="45"/>
      <c r="F597" s="45"/>
      <c r="G597" s="45"/>
      <c r="H597" s="45"/>
      <c r="I597" s="45"/>
      <c r="J597" s="45"/>
      <c r="K597" s="45"/>
      <c r="L597" s="45"/>
      <c r="M597" s="45"/>
      <c r="N597" s="45"/>
      <c r="O597" s="34"/>
      <c r="P597" s="34"/>
      <c r="Q597" s="34"/>
      <c r="R597" s="34"/>
      <c r="S597" s="34"/>
      <c r="T597" s="34"/>
      <c r="U597" s="34"/>
      <c r="V597" s="34"/>
      <c r="W597" s="34"/>
      <c r="X597" s="34"/>
      <c r="Y597" s="34"/>
      <c r="Z597" s="34"/>
    </row>
    <row r="598" spans="2:26" ht="14.25" customHeight="1">
      <c r="B598" s="34"/>
      <c r="C598" s="34"/>
      <c r="D598" s="182"/>
      <c r="E598" s="45"/>
      <c r="F598" s="45"/>
      <c r="G598" s="45"/>
      <c r="H598" s="45"/>
      <c r="I598" s="45"/>
      <c r="J598" s="45"/>
      <c r="K598" s="45"/>
      <c r="L598" s="45"/>
      <c r="M598" s="45"/>
      <c r="N598" s="45"/>
      <c r="O598" s="34"/>
      <c r="P598" s="34"/>
      <c r="Q598" s="34"/>
      <c r="R598" s="34"/>
      <c r="S598" s="34"/>
      <c r="T598" s="34"/>
      <c r="U598" s="34"/>
      <c r="V598" s="34"/>
      <c r="W598" s="34"/>
      <c r="X598" s="34"/>
      <c r="Y598" s="34"/>
      <c r="Z598" s="34"/>
    </row>
    <row r="599" spans="2:26" ht="14.25" customHeight="1">
      <c r="B599" s="34"/>
      <c r="C599" s="34"/>
      <c r="D599" s="182"/>
      <c r="E599" s="45"/>
      <c r="F599" s="45"/>
      <c r="G599" s="45"/>
      <c r="H599" s="45"/>
      <c r="I599" s="45"/>
      <c r="J599" s="45"/>
      <c r="K599" s="45"/>
      <c r="L599" s="45"/>
      <c r="M599" s="45"/>
      <c r="N599" s="45"/>
      <c r="O599" s="34"/>
      <c r="P599" s="34"/>
      <c r="Q599" s="34"/>
      <c r="R599" s="34"/>
      <c r="S599" s="34"/>
      <c r="T599" s="34"/>
      <c r="U599" s="34"/>
      <c r="V599" s="34"/>
      <c r="W599" s="34"/>
      <c r="X599" s="34"/>
      <c r="Y599" s="34"/>
      <c r="Z599" s="34"/>
    </row>
    <row r="600" spans="2:26" ht="14.25" customHeight="1">
      <c r="B600" s="34"/>
      <c r="C600" s="34"/>
      <c r="D600" s="182"/>
      <c r="E600" s="45"/>
      <c r="F600" s="45"/>
      <c r="G600" s="45"/>
      <c r="H600" s="45"/>
      <c r="I600" s="45"/>
      <c r="J600" s="45"/>
      <c r="K600" s="45"/>
      <c r="L600" s="45"/>
      <c r="M600" s="45"/>
      <c r="N600" s="45"/>
      <c r="O600" s="34"/>
      <c r="P600" s="34"/>
      <c r="Q600" s="34"/>
      <c r="R600" s="34"/>
      <c r="S600" s="34"/>
      <c r="T600" s="34"/>
      <c r="U600" s="34"/>
      <c r="V600" s="34"/>
      <c r="W600" s="34"/>
      <c r="X600" s="34"/>
      <c r="Y600" s="34"/>
      <c r="Z600" s="34"/>
    </row>
    <row r="601" spans="2:26" ht="14.25" customHeight="1">
      <c r="B601" s="34"/>
      <c r="C601" s="34"/>
      <c r="D601" s="182"/>
      <c r="E601" s="45"/>
      <c r="F601" s="45"/>
      <c r="G601" s="45"/>
      <c r="H601" s="45"/>
      <c r="I601" s="45"/>
      <c r="J601" s="45"/>
      <c r="K601" s="45"/>
      <c r="L601" s="45"/>
      <c r="M601" s="45"/>
      <c r="N601" s="45"/>
      <c r="O601" s="34"/>
      <c r="P601" s="34"/>
      <c r="Q601" s="34"/>
      <c r="R601" s="34"/>
      <c r="S601" s="34"/>
      <c r="T601" s="34"/>
      <c r="U601" s="34"/>
      <c r="V601" s="34"/>
      <c r="W601" s="34"/>
      <c r="X601" s="34"/>
      <c r="Y601" s="34"/>
      <c r="Z601" s="34"/>
    </row>
    <row r="602" spans="2:26" ht="14.25" customHeight="1">
      <c r="B602" s="34"/>
      <c r="C602" s="34"/>
      <c r="D602" s="182"/>
      <c r="E602" s="45"/>
      <c r="F602" s="45"/>
      <c r="G602" s="45"/>
      <c r="H602" s="45"/>
      <c r="I602" s="45"/>
      <c r="J602" s="45"/>
      <c r="K602" s="45"/>
      <c r="L602" s="45"/>
      <c r="M602" s="45"/>
      <c r="N602" s="45"/>
      <c r="O602" s="34"/>
      <c r="P602" s="34"/>
      <c r="Q602" s="34"/>
      <c r="R602" s="34"/>
      <c r="S602" s="34"/>
      <c r="T602" s="34"/>
      <c r="U602" s="34"/>
      <c r="V602" s="34"/>
      <c r="W602" s="34"/>
      <c r="X602" s="34"/>
      <c r="Y602" s="34"/>
      <c r="Z602" s="34"/>
    </row>
    <row r="603" spans="2:26" ht="14.25" customHeight="1">
      <c r="B603" s="34"/>
      <c r="C603" s="34"/>
      <c r="D603" s="182"/>
      <c r="E603" s="45"/>
      <c r="F603" s="45"/>
      <c r="G603" s="45"/>
      <c r="H603" s="45"/>
      <c r="I603" s="45"/>
      <c r="J603" s="45"/>
      <c r="K603" s="45"/>
      <c r="L603" s="45"/>
      <c r="M603" s="45"/>
      <c r="N603" s="45"/>
      <c r="O603" s="34"/>
      <c r="P603" s="34"/>
      <c r="Q603" s="34"/>
      <c r="R603" s="34"/>
      <c r="S603" s="34"/>
      <c r="T603" s="34"/>
      <c r="U603" s="34"/>
      <c r="V603" s="34"/>
      <c r="W603" s="34"/>
      <c r="X603" s="34"/>
      <c r="Y603" s="34"/>
      <c r="Z603" s="34"/>
    </row>
    <row r="604" spans="2:26" ht="14.25" customHeight="1">
      <c r="B604" s="34"/>
      <c r="C604" s="34"/>
      <c r="D604" s="182"/>
      <c r="E604" s="45"/>
      <c r="F604" s="45"/>
      <c r="G604" s="45"/>
      <c r="H604" s="45"/>
      <c r="I604" s="45"/>
      <c r="J604" s="45"/>
      <c r="K604" s="45"/>
      <c r="L604" s="45"/>
      <c r="M604" s="45"/>
      <c r="N604" s="45"/>
      <c r="O604" s="34"/>
      <c r="P604" s="34"/>
      <c r="Q604" s="34"/>
      <c r="R604" s="34"/>
      <c r="S604" s="34"/>
      <c r="T604" s="34"/>
      <c r="U604" s="34"/>
      <c r="V604" s="34"/>
      <c r="W604" s="34"/>
      <c r="X604" s="34"/>
      <c r="Y604" s="34"/>
      <c r="Z604" s="34"/>
    </row>
    <row r="605" spans="2:26" ht="14.25" customHeight="1">
      <c r="B605" s="34"/>
      <c r="C605" s="34"/>
      <c r="D605" s="182"/>
      <c r="E605" s="45"/>
      <c r="F605" s="45"/>
      <c r="G605" s="45"/>
      <c r="H605" s="45"/>
      <c r="I605" s="45"/>
      <c r="J605" s="45"/>
      <c r="K605" s="45"/>
      <c r="L605" s="45"/>
      <c r="M605" s="45"/>
      <c r="N605" s="45"/>
      <c r="O605" s="34"/>
      <c r="P605" s="34"/>
      <c r="Q605" s="34"/>
      <c r="R605" s="34"/>
      <c r="S605" s="34"/>
      <c r="T605" s="34"/>
      <c r="U605" s="34"/>
      <c r="V605" s="34"/>
      <c r="W605" s="34"/>
      <c r="X605" s="34"/>
      <c r="Y605" s="34"/>
      <c r="Z605" s="34"/>
    </row>
    <row r="606" spans="2:26" ht="14.25" customHeight="1">
      <c r="B606" s="34"/>
      <c r="C606" s="34"/>
      <c r="D606" s="182"/>
      <c r="E606" s="45"/>
      <c r="F606" s="45"/>
      <c r="G606" s="45"/>
      <c r="H606" s="45"/>
      <c r="I606" s="45"/>
      <c r="J606" s="45"/>
      <c r="K606" s="45"/>
      <c r="L606" s="45"/>
      <c r="M606" s="45"/>
      <c r="N606" s="45"/>
      <c r="O606" s="34"/>
      <c r="P606" s="34"/>
      <c r="Q606" s="34"/>
      <c r="R606" s="34"/>
      <c r="S606" s="34"/>
      <c r="T606" s="34"/>
      <c r="U606" s="34"/>
      <c r="V606" s="34"/>
      <c r="W606" s="34"/>
      <c r="X606" s="34"/>
      <c r="Y606" s="34"/>
      <c r="Z606" s="34"/>
    </row>
    <row r="607" spans="2:26" ht="14.25" customHeight="1">
      <c r="B607" s="34"/>
      <c r="C607" s="34"/>
      <c r="D607" s="182"/>
      <c r="E607" s="45"/>
      <c r="F607" s="45"/>
      <c r="G607" s="45"/>
      <c r="H607" s="45"/>
      <c r="I607" s="45"/>
      <c r="J607" s="45"/>
      <c r="K607" s="45"/>
      <c r="L607" s="45"/>
      <c r="M607" s="45"/>
      <c r="N607" s="45"/>
      <c r="O607" s="34"/>
      <c r="P607" s="34"/>
      <c r="Q607" s="34"/>
      <c r="R607" s="34"/>
      <c r="S607" s="34"/>
      <c r="T607" s="34"/>
      <c r="U607" s="34"/>
      <c r="V607" s="34"/>
      <c r="W607" s="34"/>
      <c r="X607" s="34"/>
      <c r="Y607" s="34"/>
      <c r="Z607" s="34"/>
    </row>
    <row r="608" spans="2:26" ht="14.25" customHeight="1">
      <c r="B608" s="34"/>
      <c r="C608" s="34"/>
      <c r="D608" s="182"/>
      <c r="E608" s="45"/>
      <c r="F608" s="45"/>
      <c r="G608" s="45"/>
      <c r="H608" s="45"/>
      <c r="I608" s="45"/>
      <c r="J608" s="45"/>
      <c r="K608" s="45"/>
      <c r="L608" s="45"/>
      <c r="M608" s="45"/>
      <c r="N608" s="45"/>
      <c r="O608" s="34"/>
      <c r="P608" s="34"/>
      <c r="Q608" s="34"/>
      <c r="R608" s="34"/>
      <c r="S608" s="34"/>
      <c r="T608" s="34"/>
      <c r="U608" s="34"/>
      <c r="V608" s="34"/>
      <c r="W608" s="34"/>
      <c r="X608" s="34"/>
      <c r="Y608" s="34"/>
      <c r="Z608" s="34"/>
    </row>
    <row r="609" spans="2:26" ht="14.25" customHeight="1">
      <c r="B609" s="34"/>
      <c r="C609" s="34"/>
      <c r="D609" s="182"/>
      <c r="E609" s="45"/>
      <c r="F609" s="45"/>
      <c r="G609" s="45"/>
      <c r="H609" s="45"/>
      <c r="I609" s="45"/>
      <c r="J609" s="45"/>
      <c r="K609" s="45"/>
      <c r="L609" s="45"/>
      <c r="M609" s="45"/>
      <c r="N609" s="45"/>
      <c r="O609" s="34"/>
      <c r="P609" s="34"/>
      <c r="Q609" s="34"/>
      <c r="R609" s="34"/>
      <c r="S609" s="34"/>
      <c r="T609" s="34"/>
      <c r="U609" s="34"/>
      <c r="V609" s="34"/>
      <c r="W609" s="34"/>
      <c r="X609" s="34"/>
      <c r="Y609" s="34"/>
      <c r="Z609" s="34"/>
    </row>
    <row r="610" spans="2:26" ht="14.25" customHeight="1">
      <c r="B610" s="34"/>
      <c r="C610" s="34"/>
      <c r="D610" s="182"/>
      <c r="E610" s="45"/>
      <c r="F610" s="45"/>
      <c r="G610" s="45"/>
      <c r="H610" s="45"/>
      <c r="I610" s="45"/>
      <c r="J610" s="45"/>
      <c r="K610" s="45"/>
      <c r="L610" s="45"/>
      <c r="M610" s="45"/>
      <c r="N610" s="45"/>
      <c r="O610" s="34"/>
      <c r="P610" s="34"/>
      <c r="Q610" s="34"/>
      <c r="R610" s="34"/>
      <c r="S610" s="34"/>
      <c r="T610" s="34"/>
      <c r="U610" s="34"/>
      <c r="V610" s="34"/>
      <c r="W610" s="34"/>
      <c r="X610" s="34"/>
      <c r="Y610" s="34"/>
      <c r="Z610" s="34"/>
    </row>
    <row r="611" spans="2:26" ht="14.25" customHeight="1">
      <c r="B611" s="34"/>
      <c r="C611" s="34"/>
      <c r="D611" s="182"/>
      <c r="E611" s="45"/>
      <c r="F611" s="45"/>
      <c r="G611" s="45"/>
      <c r="H611" s="45"/>
      <c r="I611" s="45"/>
      <c r="J611" s="45"/>
      <c r="K611" s="45"/>
      <c r="L611" s="45"/>
      <c r="M611" s="45"/>
      <c r="N611" s="45"/>
      <c r="O611" s="34"/>
      <c r="P611" s="34"/>
      <c r="Q611" s="34"/>
      <c r="R611" s="34"/>
      <c r="S611" s="34"/>
      <c r="T611" s="34"/>
      <c r="U611" s="34"/>
      <c r="V611" s="34"/>
      <c r="W611" s="34"/>
      <c r="X611" s="34"/>
      <c r="Y611" s="34"/>
      <c r="Z611" s="34"/>
    </row>
    <row r="612" spans="2:26" ht="14.25" customHeight="1">
      <c r="B612" s="34"/>
      <c r="C612" s="34"/>
      <c r="D612" s="182"/>
      <c r="E612" s="45"/>
      <c r="F612" s="45"/>
      <c r="G612" s="45"/>
      <c r="H612" s="45"/>
      <c r="I612" s="45"/>
      <c r="J612" s="45"/>
      <c r="K612" s="45"/>
      <c r="L612" s="45"/>
      <c r="M612" s="45"/>
      <c r="N612" s="45"/>
      <c r="O612" s="34"/>
      <c r="P612" s="34"/>
      <c r="Q612" s="34"/>
      <c r="R612" s="34"/>
      <c r="S612" s="34"/>
      <c r="T612" s="34"/>
      <c r="U612" s="34"/>
      <c r="V612" s="34"/>
      <c r="W612" s="34"/>
      <c r="X612" s="34"/>
      <c r="Y612" s="34"/>
      <c r="Z612" s="34"/>
    </row>
    <row r="613" spans="2:26" ht="14.25" customHeight="1">
      <c r="B613" s="34"/>
      <c r="C613" s="34"/>
      <c r="D613" s="182"/>
      <c r="E613" s="45"/>
      <c r="F613" s="45"/>
      <c r="G613" s="45"/>
      <c r="H613" s="45"/>
      <c r="I613" s="45"/>
      <c r="J613" s="45"/>
      <c r="K613" s="45"/>
      <c r="L613" s="45"/>
      <c r="M613" s="45"/>
      <c r="N613" s="45"/>
      <c r="O613" s="34"/>
      <c r="P613" s="34"/>
      <c r="Q613" s="34"/>
      <c r="R613" s="34"/>
      <c r="S613" s="34"/>
      <c r="T613" s="34"/>
      <c r="U613" s="34"/>
      <c r="V613" s="34"/>
      <c r="W613" s="34"/>
      <c r="X613" s="34"/>
      <c r="Y613" s="34"/>
      <c r="Z613" s="34"/>
    </row>
    <row r="614" spans="2:26" ht="14.25" customHeight="1">
      <c r="B614" s="34"/>
      <c r="C614" s="34"/>
      <c r="D614" s="182"/>
      <c r="E614" s="45"/>
      <c r="F614" s="45"/>
      <c r="G614" s="45"/>
      <c r="H614" s="45"/>
      <c r="I614" s="45"/>
      <c r="J614" s="45"/>
      <c r="K614" s="45"/>
      <c r="L614" s="45"/>
      <c r="M614" s="45"/>
      <c r="N614" s="45"/>
      <c r="O614" s="34"/>
      <c r="P614" s="34"/>
      <c r="Q614" s="34"/>
      <c r="R614" s="34"/>
      <c r="S614" s="34"/>
      <c r="T614" s="34"/>
      <c r="U614" s="34"/>
      <c r="V614" s="34"/>
      <c r="W614" s="34"/>
      <c r="X614" s="34"/>
      <c r="Y614" s="34"/>
      <c r="Z614" s="34"/>
    </row>
    <row r="615" spans="2:26" ht="14.25" customHeight="1">
      <c r="B615" s="34"/>
      <c r="C615" s="34"/>
      <c r="D615" s="182"/>
      <c r="E615" s="45"/>
      <c r="F615" s="45"/>
      <c r="G615" s="45"/>
      <c r="H615" s="45"/>
      <c r="I615" s="45"/>
      <c r="J615" s="45"/>
      <c r="K615" s="45"/>
      <c r="L615" s="45"/>
      <c r="M615" s="45"/>
      <c r="N615" s="45"/>
      <c r="O615" s="34"/>
      <c r="P615" s="34"/>
      <c r="Q615" s="34"/>
      <c r="R615" s="34"/>
      <c r="S615" s="34"/>
      <c r="T615" s="34"/>
      <c r="U615" s="34"/>
      <c r="V615" s="34"/>
      <c r="W615" s="34"/>
      <c r="X615" s="34"/>
      <c r="Y615" s="34"/>
      <c r="Z615" s="34"/>
    </row>
    <row r="616" spans="2:26" ht="14.25" customHeight="1">
      <c r="B616" s="34"/>
      <c r="C616" s="34"/>
      <c r="D616" s="182"/>
      <c r="E616" s="45"/>
      <c r="F616" s="45"/>
      <c r="G616" s="45"/>
      <c r="H616" s="45"/>
      <c r="I616" s="45"/>
      <c r="J616" s="45"/>
      <c r="K616" s="45"/>
      <c r="L616" s="45"/>
      <c r="M616" s="45"/>
      <c r="N616" s="45"/>
      <c r="O616" s="34"/>
      <c r="P616" s="34"/>
      <c r="Q616" s="34"/>
      <c r="R616" s="34"/>
      <c r="S616" s="34"/>
      <c r="T616" s="34"/>
      <c r="U616" s="34"/>
      <c r="V616" s="34"/>
      <c r="W616" s="34"/>
      <c r="X616" s="34"/>
      <c r="Y616" s="34"/>
      <c r="Z616" s="34"/>
    </row>
    <row r="617" spans="2:26" ht="14.25" customHeight="1">
      <c r="B617" s="34"/>
      <c r="C617" s="34"/>
      <c r="D617" s="182"/>
      <c r="E617" s="45"/>
      <c r="F617" s="45"/>
      <c r="G617" s="45"/>
      <c r="H617" s="45"/>
      <c r="I617" s="45"/>
      <c r="J617" s="45"/>
      <c r="K617" s="45"/>
      <c r="L617" s="45"/>
      <c r="M617" s="45"/>
      <c r="N617" s="45"/>
      <c r="O617" s="34"/>
      <c r="P617" s="34"/>
      <c r="Q617" s="34"/>
      <c r="R617" s="34"/>
      <c r="S617" s="34"/>
      <c r="T617" s="34"/>
      <c r="U617" s="34"/>
      <c r="V617" s="34"/>
      <c r="W617" s="34"/>
      <c r="X617" s="34"/>
      <c r="Y617" s="34"/>
      <c r="Z617" s="34"/>
    </row>
    <row r="618" spans="2:26" ht="14.25" customHeight="1">
      <c r="B618" s="34"/>
      <c r="C618" s="34"/>
      <c r="D618" s="182"/>
      <c r="E618" s="45"/>
      <c r="F618" s="45"/>
      <c r="G618" s="45"/>
      <c r="H618" s="45"/>
      <c r="I618" s="45"/>
      <c r="J618" s="45"/>
      <c r="K618" s="45"/>
      <c r="L618" s="45"/>
      <c r="M618" s="45"/>
      <c r="N618" s="45"/>
      <c r="O618" s="34"/>
      <c r="P618" s="34"/>
      <c r="Q618" s="34"/>
      <c r="R618" s="34"/>
      <c r="S618" s="34"/>
      <c r="T618" s="34"/>
      <c r="U618" s="34"/>
      <c r="V618" s="34"/>
      <c r="W618" s="34"/>
      <c r="X618" s="34"/>
      <c r="Y618" s="34"/>
      <c r="Z618" s="34"/>
    </row>
    <row r="619" spans="2:26" ht="14.25" customHeight="1">
      <c r="B619" s="34"/>
      <c r="C619" s="34"/>
      <c r="D619" s="182"/>
      <c r="E619" s="45"/>
      <c r="F619" s="45"/>
      <c r="G619" s="45"/>
      <c r="H619" s="45"/>
      <c r="I619" s="45"/>
      <c r="J619" s="45"/>
      <c r="K619" s="45"/>
      <c r="L619" s="45"/>
      <c r="M619" s="45"/>
      <c r="N619" s="45"/>
      <c r="O619" s="34"/>
      <c r="P619" s="34"/>
      <c r="Q619" s="34"/>
      <c r="R619" s="34"/>
      <c r="S619" s="34"/>
      <c r="T619" s="34"/>
      <c r="U619" s="34"/>
      <c r="V619" s="34"/>
      <c r="W619" s="34"/>
      <c r="X619" s="34"/>
      <c r="Y619" s="34"/>
      <c r="Z619" s="34"/>
    </row>
    <row r="620" spans="2:26" ht="14.25" customHeight="1">
      <c r="B620" s="34"/>
      <c r="C620" s="34"/>
      <c r="D620" s="182"/>
      <c r="E620" s="45"/>
      <c r="F620" s="45"/>
      <c r="G620" s="45"/>
      <c r="H620" s="45"/>
      <c r="I620" s="45"/>
      <c r="J620" s="45"/>
      <c r="K620" s="45"/>
      <c r="L620" s="45"/>
      <c r="M620" s="45"/>
      <c r="N620" s="45"/>
      <c r="O620" s="34"/>
      <c r="P620" s="34"/>
      <c r="Q620" s="34"/>
      <c r="R620" s="34"/>
      <c r="S620" s="34"/>
      <c r="T620" s="34"/>
      <c r="U620" s="34"/>
      <c r="V620" s="34"/>
      <c r="W620" s="34"/>
      <c r="X620" s="34"/>
      <c r="Y620" s="34"/>
      <c r="Z620" s="34"/>
    </row>
    <row r="621" spans="2:26" ht="14.25" customHeight="1">
      <c r="B621" s="34"/>
      <c r="C621" s="34"/>
      <c r="D621" s="182"/>
      <c r="E621" s="45"/>
      <c r="F621" s="45"/>
      <c r="G621" s="45"/>
      <c r="H621" s="45"/>
      <c r="I621" s="45"/>
      <c r="J621" s="45"/>
      <c r="K621" s="45"/>
      <c r="L621" s="45"/>
      <c r="M621" s="45"/>
      <c r="N621" s="45"/>
      <c r="O621" s="34"/>
      <c r="P621" s="34"/>
      <c r="Q621" s="34"/>
      <c r="R621" s="34"/>
      <c r="S621" s="34"/>
      <c r="T621" s="34"/>
      <c r="U621" s="34"/>
      <c r="V621" s="34"/>
      <c r="W621" s="34"/>
      <c r="X621" s="34"/>
      <c r="Y621" s="34"/>
      <c r="Z621" s="34"/>
    </row>
    <row r="622" spans="2:26" ht="14.25" customHeight="1">
      <c r="B622" s="34"/>
      <c r="C622" s="34"/>
      <c r="D622" s="182"/>
      <c r="E622" s="45"/>
      <c r="F622" s="45"/>
      <c r="G622" s="45"/>
      <c r="H622" s="45"/>
      <c r="I622" s="45"/>
      <c r="J622" s="45"/>
      <c r="K622" s="45"/>
      <c r="L622" s="45"/>
      <c r="M622" s="45"/>
      <c r="N622" s="45"/>
      <c r="O622" s="34"/>
      <c r="P622" s="34"/>
      <c r="Q622" s="34"/>
      <c r="R622" s="34"/>
      <c r="S622" s="34"/>
      <c r="T622" s="34"/>
      <c r="U622" s="34"/>
      <c r="V622" s="34"/>
      <c r="W622" s="34"/>
      <c r="X622" s="34"/>
      <c r="Y622" s="34"/>
      <c r="Z622" s="34"/>
    </row>
    <row r="623" spans="2:26" ht="14.25" customHeight="1">
      <c r="B623" s="34"/>
      <c r="C623" s="34"/>
      <c r="D623" s="182"/>
      <c r="E623" s="45"/>
      <c r="F623" s="45"/>
      <c r="G623" s="45"/>
      <c r="H623" s="45"/>
      <c r="I623" s="45"/>
      <c r="J623" s="45"/>
      <c r="K623" s="45"/>
      <c r="L623" s="45"/>
      <c r="M623" s="45"/>
      <c r="N623" s="45"/>
      <c r="O623" s="34"/>
      <c r="P623" s="34"/>
      <c r="Q623" s="34"/>
      <c r="R623" s="34"/>
      <c r="S623" s="34"/>
      <c r="T623" s="34"/>
      <c r="U623" s="34"/>
      <c r="V623" s="34"/>
      <c r="W623" s="34"/>
      <c r="X623" s="34"/>
      <c r="Y623" s="34"/>
      <c r="Z623" s="34"/>
    </row>
    <row r="624" spans="2:26" ht="14.25" customHeight="1">
      <c r="B624" s="34"/>
      <c r="C624" s="34"/>
      <c r="D624" s="182"/>
      <c r="E624" s="45"/>
      <c r="F624" s="45"/>
      <c r="G624" s="45"/>
      <c r="H624" s="45"/>
      <c r="I624" s="45"/>
      <c r="J624" s="45"/>
      <c r="K624" s="45"/>
      <c r="L624" s="45"/>
      <c r="M624" s="45"/>
      <c r="N624" s="45"/>
      <c r="O624" s="34"/>
      <c r="P624" s="34"/>
      <c r="Q624" s="34"/>
      <c r="R624" s="34"/>
      <c r="S624" s="34"/>
      <c r="T624" s="34"/>
      <c r="U624" s="34"/>
      <c r="V624" s="34"/>
      <c r="W624" s="34"/>
      <c r="X624" s="34"/>
      <c r="Y624" s="34"/>
      <c r="Z624" s="34"/>
    </row>
    <row r="625" spans="2:26" ht="14.25" customHeight="1">
      <c r="B625" s="34"/>
      <c r="C625" s="34"/>
      <c r="D625" s="182"/>
      <c r="E625" s="45"/>
      <c r="F625" s="45"/>
      <c r="G625" s="45"/>
      <c r="H625" s="45"/>
      <c r="I625" s="45"/>
      <c r="J625" s="45"/>
      <c r="K625" s="45"/>
      <c r="L625" s="45"/>
      <c r="M625" s="45"/>
      <c r="N625" s="45"/>
      <c r="O625" s="34"/>
      <c r="P625" s="34"/>
      <c r="Q625" s="34"/>
      <c r="R625" s="34"/>
      <c r="S625" s="34"/>
      <c r="T625" s="34"/>
      <c r="U625" s="34"/>
      <c r="V625" s="34"/>
      <c r="W625" s="34"/>
      <c r="X625" s="34"/>
      <c r="Y625" s="34"/>
      <c r="Z625" s="34"/>
    </row>
    <row r="626" spans="2:26" ht="14.25" customHeight="1">
      <c r="B626" s="34"/>
      <c r="C626" s="34"/>
      <c r="D626" s="182"/>
      <c r="E626" s="45"/>
      <c r="F626" s="45"/>
      <c r="G626" s="45"/>
      <c r="H626" s="45"/>
      <c r="I626" s="45"/>
      <c r="J626" s="45"/>
      <c r="K626" s="45"/>
      <c r="L626" s="45"/>
      <c r="M626" s="45"/>
      <c r="N626" s="45"/>
      <c r="O626" s="34"/>
      <c r="P626" s="34"/>
      <c r="Q626" s="34"/>
      <c r="R626" s="34"/>
      <c r="S626" s="34"/>
      <c r="T626" s="34"/>
      <c r="U626" s="34"/>
      <c r="V626" s="34"/>
      <c r="W626" s="34"/>
      <c r="X626" s="34"/>
      <c r="Y626" s="34"/>
      <c r="Z626" s="34"/>
    </row>
    <row r="627" spans="2:26" ht="14.25" customHeight="1">
      <c r="B627" s="34"/>
      <c r="C627" s="34"/>
      <c r="D627" s="182"/>
      <c r="E627" s="45"/>
      <c r="F627" s="45"/>
      <c r="G627" s="45"/>
      <c r="H627" s="45"/>
      <c r="I627" s="45"/>
      <c r="J627" s="45"/>
      <c r="K627" s="45"/>
      <c r="L627" s="45"/>
      <c r="M627" s="45"/>
      <c r="N627" s="45"/>
      <c r="O627" s="34"/>
      <c r="P627" s="34"/>
      <c r="Q627" s="34"/>
      <c r="R627" s="34"/>
      <c r="S627" s="34"/>
      <c r="T627" s="34"/>
      <c r="U627" s="34"/>
      <c r="V627" s="34"/>
      <c r="W627" s="34"/>
      <c r="X627" s="34"/>
      <c r="Y627" s="34"/>
      <c r="Z627" s="34"/>
    </row>
    <row r="628" spans="2:26" ht="14.25" customHeight="1">
      <c r="B628" s="34"/>
      <c r="C628" s="34"/>
      <c r="D628" s="182"/>
      <c r="E628" s="45"/>
      <c r="F628" s="45"/>
      <c r="G628" s="45"/>
      <c r="H628" s="45"/>
      <c r="I628" s="45"/>
      <c r="J628" s="45"/>
      <c r="K628" s="45"/>
      <c r="L628" s="45"/>
      <c r="M628" s="45"/>
      <c r="N628" s="45"/>
      <c r="O628" s="34"/>
      <c r="P628" s="34"/>
      <c r="Q628" s="34"/>
      <c r="R628" s="34"/>
      <c r="S628" s="34"/>
      <c r="T628" s="34"/>
      <c r="U628" s="34"/>
      <c r="V628" s="34"/>
      <c r="W628" s="34"/>
      <c r="X628" s="34"/>
      <c r="Y628" s="34"/>
      <c r="Z628" s="34"/>
    </row>
    <row r="629" spans="2:26" ht="14.25" customHeight="1">
      <c r="B629" s="34"/>
      <c r="C629" s="34"/>
      <c r="D629" s="182"/>
      <c r="E629" s="45"/>
      <c r="F629" s="45"/>
      <c r="G629" s="45"/>
      <c r="H629" s="45"/>
      <c r="I629" s="45"/>
      <c r="J629" s="45"/>
      <c r="K629" s="45"/>
      <c r="L629" s="45"/>
      <c r="M629" s="45"/>
      <c r="N629" s="45"/>
      <c r="O629" s="34"/>
      <c r="P629" s="34"/>
      <c r="Q629" s="34"/>
      <c r="R629" s="34"/>
      <c r="S629" s="34"/>
      <c r="T629" s="34"/>
      <c r="U629" s="34"/>
      <c r="V629" s="34"/>
      <c r="W629" s="34"/>
      <c r="X629" s="34"/>
      <c r="Y629" s="34"/>
      <c r="Z629" s="34"/>
    </row>
    <row r="630" spans="2:26" ht="14.25" customHeight="1">
      <c r="B630" s="34"/>
      <c r="C630" s="34"/>
      <c r="D630" s="182"/>
      <c r="E630" s="45"/>
      <c r="F630" s="45"/>
      <c r="G630" s="45"/>
      <c r="H630" s="45"/>
      <c r="I630" s="45"/>
      <c r="J630" s="45"/>
      <c r="K630" s="45"/>
      <c r="L630" s="45"/>
      <c r="M630" s="45"/>
      <c r="N630" s="45"/>
      <c r="O630" s="34"/>
      <c r="P630" s="34"/>
      <c r="Q630" s="34"/>
      <c r="R630" s="34"/>
      <c r="S630" s="34"/>
      <c r="T630" s="34"/>
      <c r="U630" s="34"/>
      <c r="V630" s="34"/>
      <c r="W630" s="34"/>
      <c r="X630" s="34"/>
      <c r="Y630" s="34"/>
      <c r="Z630" s="34"/>
    </row>
    <row r="631" spans="2:26" ht="14.25" customHeight="1">
      <c r="B631" s="34"/>
      <c r="C631" s="34"/>
      <c r="D631" s="182"/>
      <c r="E631" s="45"/>
      <c r="F631" s="45"/>
      <c r="G631" s="45"/>
      <c r="H631" s="45"/>
      <c r="I631" s="45"/>
      <c r="J631" s="45"/>
      <c r="K631" s="45"/>
      <c r="L631" s="45"/>
      <c r="M631" s="45"/>
      <c r="N631" s="45"/>
      <c r="O631" s="34"/>
      <c r="P631" s="34"/>
      <c r="Q631" s="34"/>
      <c r="R631" s="34"/>
      <c r="S631" s="34"/>
      <c r="T631" s="34"/>
      <c r="U631" s="34"/>
      <c r="V631" s="34"/>
      <c r="W631" s="34"/>
      <c r="X631" s="34"/>
      <c r="Y631" s="34"/>
      <c r="Z631" s="34"/>
    </row>
    <row r="632" spans="2:26" ht="14.25" customHeight="1">
      <c r="B632" s="34"/>
      <c r="C632" s="34"/>
      <c r="D632" s="182"/>
      <c r="E632" s="45"/>
      <c r="F632" s="45"/>
      <c r="G632" s="45"/>
      <c r="H632" s="45"/>
      <c r="I632" s="45"/>
      <c r="J632" s="45"/>
      <c r="K632" s="45"/>
      <c r="L632" s="45"/>
      <c r="M632" s="45"/>
      <c r="N632" s="45"/>
      <c r="O632" s="34"/>
      <c r="P632" s="34"/>
      <c r="Q632" s="34"/>
      <c r="R632" s="34"/>
      <c r="S632" s="34"/>
      <c r="T632" s="34"/>
      <c r="U632" s="34"/>
      <c r="V632" s="34"/>
      <c r="W632" s="34"/>
      <c r="X632" s="34"/>
      <c r="Y632" s="34"/>
      <c r="Z632" s="34"/>
    </row>
    <row r="633" spans="2:26" ht="14.25" customHeight="1">
      <c r="B633" s="34"/>
      <c r="C633" s="34"/>
      <c r="D633" s="182"/>
      <c r="E633" s="45"/>
      <c r="F633" s="45"/>
      <c r="G633" s="45"/>
      <c r="H633" s="45"/>
      <c r="I633" s="45"/>
      <c r="J633" s="45"/>
      <c r="K633" s="45"/>
      <c r="L633" s="45"/>
      <c r="M633" s="45"/>
      <c r="N633" s="45"/>
      <c r="O633" s="34"/>
      <c r="P633" s="34"/>
      <c r="Q633" s="34"/>
      <c r="R633" s="34"/>
      <c r="S633" s="34"/>
      <c r="T633" s="34"/>
      <c r="U633" s="34"/>
      <c r="V633" s="34"/>
      <c r="W633" s="34"/>
      <c r="X633" s="34"/>
      <c r="Y633" s="34"/>
      <c r="Z633" s="34"/>
    </row>
    <row r="634" spans="2:26" ht="14.25" customHeight="1">
      <c r="B634" s="34"/>
      <c r="C634" s="34"/>
      <c r="D634" s="182"/>
      <c r="E634" s="45"/>
      <c r="F634" s="45"/>
      <c r="G634" s="45"/>
      <c r="H634" s="45"/>
      <c r="I634" s="45"/>
      <c r="J634" s="45"/>
      <c r="K634" s="45"/>
      <c r="L634" s="45"/>
      <c r="M634" s="45"/>
      <c r="N634" s="45"/>
      <c r="O634" s="34"/>
      <c r="P634" s="34"/>
      <c r="Q634" s="34"/>
      <c r="R634" s="34"/>
      <c r="S634" s="34"/>
      <c r="T634" s="34"/>
      <c r="U634" s="34"/>
      <c r="V634" s="34"/>
      <c r="W634" s="34"/>
      <c r="X634" s="34"/>
      <c r="Y634" s="34"/>
      <c r="Z634" s="34"/>
    </row>
    <row r="635" spans="2:26" ht="14.25" customHeight="1">
      <c r="B635" s="34"/>
      <c r="C635" s="34"/>
      <c r="D635" s="182"/>
      <c r="E635" s="45"/>
      <c r="F635" s="45"/>
      <c r="G635" s="45"/>
      <c r="H635" s="45"/>
      <c r="I635" s="45"/>
      <c r="J635" s="45"/>
      <c r="K635" s="45"/>
      <c r="L635" s="45"/>
      <c r="M635" s="45"/>
      <c r="N635" s="45"/>
      <c r="O635" s="34"/>
      <c r="P635" s="34"/>
      <c r="Q635" s="34"/>
      <c r="R635" s="34"/>
      <c r="S635" s="34"/>
      <c r="T635" s="34"/>
      <c r="U635" s="34"/>
      <c r="V635" s="34"/>
      <c r="W635" s="34"/>
      <c r="X635" s="34"/>
      <c r="Y635" s="34"/>
      <c r="Z635" s="34"/>
    </row>
    <row r="636" spans="2:26" ht="14.25" customHeight="1">
      <c r="B636" s="34"/>
      <c r="C636" s="34"/>
      <c r="D636" s="182"/>
      <c r="E636" s="45"/>
      <c r="F636" s="45"/>
      <c r="G636" s="45"/>
      <c r="H636" s="45"/>
      <c r="I636" s="45"/>
      <c r="J636" s="45"/>
      <c r="K636" s="45"/>
      <c r="L636" s="45"/>
      <c r="M636" s="45"/>
      <c r="N636" s="45"/>
      <c r="O636" s="34"/>
      <c r="P636" s="34"/>
      <c r="Q636" s="34"/>
      <c r="R636" s="34"/>
      <c r="S636" s="34"/>
      <c r="T636" s="34"/>
      <c r="U636" s="34"/>
      <c r="V636" s="34"/>
      <c r="W636" s="34"/>
      <c r="X636" s="34"/>
      <c r="Y636" s="34"/>
      <c r="Z636" s="34"/>
    </row>
    <row r="637" spans="2:26" ht="14.25" customHeight="1">
      <c r="B637" s="34"/>
      <c r="C637" s="34"/>
      <c r="D637" s="182"/>
      <c r="E637" s="45"/>
      <c r="F637" s="45"/>
      <c r="G637" s="45"/>
      <c r="H637" s="45"/>
      <c r="I637" s="45"/>
      <c r="J637" s="45"/>
      <c r="K637" s="45"/>
      <c r="L637" s="45"/>
      <c r="M637" s="45"/>
      <c r="N637" s="45"/>
      <c r="O637" s="34"/>
      <c r="P637" s="34"/>
      <c r="Q637" s="34"/>
      <c r="R637" s="34"/>
      <c r="S637" s="34"/>
      <c r="T637" s="34"/>
      <c r="U637" s="34"/>
      <c r="V637" s="34"/>
      <c r="W637" s="34"/>
      <c r="X637" s="34"/>
      <c r="Y637" s="34"/>
      <c r="Z637" s="34"/>
    </row>
    <row r="638" spans="2:26" ht="14.25" customHeight="1">
      <c r="B638" s="34"/>
      <c r="C638" s="34"/>
      <c r="D638" s="182"/>
      <c r="E638" s="45"/>
      <c r="F638" s="45"/>
      <c r="G638" s="45"/>
      <c r="H638" s="45"/>
      <c r="I638" s="45"/>
      <c r="J638" s="45"/>
      <c r="K638" s="45"/>
      <c r="L638" s="45"/>
      <c r="M638" s="45"/>
      <c r="N638" s="45"/>
      <c r="O638" s="34"/>
      <c r="P638" s="34"/>
      <c r="Q638" s="34"/>
      <c r="R638" s="34"/>
      <c r="S638" s="34"/>
      <c r="T638" s="34"/>
      <c r="U638" s="34"/>
      <c r="V638" s="34"/>
      <c r="W638" s="34"/>
      <c r="X638" s="34"/>
      <c r="Y638" s="34"/>
      <c r="Z638" s="34"/>
    </row>
    <row r="639" spans="2:26" ht="14.25" customHeight="1">
      <c r="B639" s="34"/>
      <c r="C639" s="34"/>
      <c r="D639" s="182"/>
      <c r="E639" s="45"/>
      <c r="F639" s="45"/>
      <c r="G639" s="45"/>
      <c r="H639" s="45"/>
      <c r="I639" s="45"/>
      <c r="J639" s="45"/>
      <c r="K639" s="45"/>
      <c r="L639" s="45"/>
      <c r="M639" s="45"/>
      <c r="N639" s="45"/>
      <c r="O639" s="34"/>
      <c r="P639" s="34"/>
      <c r="Q639" s="34"/>
      <c r="R639" s="34"/>
      <c r="S639" s="34"/>
      <c r="T639" s="34"/>
      <c r="U639" s="34"/>
      <c r="V639" s="34"/>
      <c r="W639" s="34"/>
      <c r="X639" s="34"/>
      <c r="Y639" s="34"/>
      <c r="Z639" s="34"/>
    </row>
    <row r="640" spans="2:26" ht="14.25" customHeight="1">
      <c r="B640" s="34"/>
      <c r="C640" s="34"/>
      <c r="D640" s="182"/>
      <c r="E640" s="45"/>
      <c r="F640" s="45"/>
      <c r="G640" s="45"/>
      <c r="H640" s="45"/>
      <c r="I640" s="45"/>
      <c r="J640" s="45"/>
      <c r="K640" s="45"/>
      <c r="L640" s="45"/>
      <c r="M640" s="45"/>
      <c r="N640" s="45"/>
      <c r="O640" s="34"/>
      <c r="P640" s="34"/>
      <c r="Q640" s="34"/>
      <c r="R640" s="34"/>
      <c r="S640" s="34"/>
      <c r="T640" s="34"/>
      <c r="U640" s="34"/>
      <c r="V640" s="34"/>
      <c r="W640" s="34"/>
      <c r="X640" s="34"/>
      <c r="Y640" s="34"/>
      <c r="Z640" s="34"/>
    </row>
    <row r="641" spans="2:26" ht="14.25" customHeight="1">
      <c r="B641" s="34"/>
      <c r="C641" s="34"/>
      <c r="D641" s="182"/>
      <c r="E641" s="45"/>
      <c r="F641" s="45"/>
      <c r="G641" s="45"/>
      <c r="H641" s="45"/>
      <c r="I641" s="45"/>
      <c r="J641" s="45"/>
      <c r="K641" s="45"/>
      <c r="L641" s="45"/>
      <c r="M641" s="45"/>
      <c r="N641" s="45"/>
      <c r="O641" s="34"/>
      <c r="P641" s="34"/>
      <c r="Q641" s="34"/>
      <c r="R641" s="34"/>
      <c r="S641" s="34"/>
      <c r="T641" s="34"/>
      <c r="U641" s="34"/>
      <c r="V641" s="34"/>
      <c r="W641" s="34"/>
      <c r="X641" s="34"/>
      <c r="Y641" s="34"/>
      <c r="Z641" s="34"/>
    </row>
    <row r="642" spans="2:26" ht="14.25" customHeight="1">
      <c r="B642" s="34"/>
      <c r="C642" s="34"/>
      <c r="D642" s="182"/>
      <c r="E642" s="45"/>
      <c r="F642" s="45"/>
      <c r="G642" s="45"/>
      <c r="H642" s="45"/>
      <c r="I642" s="45"/>
      <c r="J642" s="45"/>
      <c r="K642" s="45"/>
      <c r="L642" s="45"/>
      <c r="M642" s="45"/>
      <c r="N642" s="45"/>
      <c r="O642" s="34"/>
      <c r="P642" s="34"/>
      <c r="Q642" s="34"/>
      <c r="R642" s="34"/>
      <c r="S642" s="34"/>
      <c r="T642" s="34"/>
      <c r="U642" s="34"/>
      <c r="V642" s="34"/>
      <c r="W642" s="34"/>
      <c r="X642" s="34"/>
      <c r="Y642" s="34"/>
      <c r="Z642" s="34"/>
    </row>
    <row r="643" spans="2:26" ht="14.25" customHeight="1">
      <c r="B643" s="34"/>
      <c r="C643" s="34"/>
      <c r="D643" s="182"/>
      <c r="E643" s="45"/>
      <c r="F643" s="45"/>
      <c r="G643" s="45"/>
      <c r="H643" s="45"/>
      <c r="I643" s="45"/>
      <c r="J643" s="45"/>
      <c r="K643" s="45"/>
      <c r="L643" s="45"/>
      <c r="M643" s="45"/>
      <c r="N643" s="45"/>
      <c r="O643" s="34"/>
      <c r="P643" s="34"/>
      <c r="Q643" s="34"/>
      <c r="R643" s="34"/>
      <c r="S643" s="34"/>
      <c r="T643" s="34"/>
      <c r="U643" s="34"/>
      <c r="V643" s="34"/>
      <c r="W643" s="34"/>
      <c r="X643" s="34"/>
      <c r="Y643" s="34"/>
      <c r="Z643" s="34"/>
    </row>
    <row r="644" spans="2:26" ht="14.25" customHeight="1">
      <c r="B644" s="34"/>
      <c r="C644" s="34"/>
      <c r="D644" s="182"/>
      <c r="E644" s="45"/>
      <c r="F644" s="45"/>
      <c r="G644" s="45"/>
      <c r="H644" s="45"/>
      <c r="I644" s="45"/>
      <c r="J644" s="45"/>
      <c r="K644" s="45"/>
      <c r="L644" s="45"/>
      <c r="M644" s="45"/>
      <c r="N644" s="45"/>
      <c r="O644" s="34"/>
      <c r="P644" s="34"/>
      <c r="Q644" s="34"/>
      <c r="R644" s="34"/>
      <c r="S644" s="34"/>
      <c r="T644" s="34"/>
      <c r="U644" s="34"/>
      <c r="V644" s="34"/>
      <c r="W644" s="34"/>
      <c r="X644" s="34"/>
      <c r="Y644" s="34"/>
      <c r="Z644" s="34"/>
    </row>
    <row r="645" spans="2:26" ht="14.25" customHeight="1">
      <c r="B645" s="34"/>
      <c r="C645" s="34"/>
      <c r="D645" s="182"/>
      <c r="E645" s="45"/>
      <c r="F645" s="45"/>
      <c r="G645" s="45"/>
      <c r="H645" s="45"/>
      <c r="I645" s="45"/>
      <c r="J645" s="45"/>
      <c r="K645" s="45"/>
      <c r="L645" s="45"/>
      <c r="M645" s="45"/>
      <c r="N645" s="45"/>
      <c r="O645" s="34"/>
      <c r="P645" s="34"/>
      <c r="Q645" s="34"/>
      <c r="R645" s="34"/>
      <c r="S645" s="34"/>
      <c r="T645" s="34"/>
      <c r="U645" s="34"/>
      <c r="V645" s="34"/>
      <c r="W645" s="34"/>
      <c r="X645" s="34"/>
      <c r="Y645" s="34"/>
      <c r="Z645" s="34"/>
    </row>
    <row r="646" spans="2:26" ht="14.25" customHeight="1">
      <c r="B646" s="34"/>
      <c r="C646" s="34"/>
      <c r="D646" s="182"/>
      <c r="E646" s="45"/>
      <c r="F646" s="45"/>
      <c r="G646" s="45"/>
      <c r="H646" s="45"/>
      <c r="I646" s="45"/>
      <c r="J646" s="45"/>
      <c r="K646" s="45"/>
      <c r="L646" s="45"/>
      <c r="M646" s="45"/>
      <c r="N646" s="45"/>
      <c r="O646" s="34"/>
      <c r="P646" s="34"/>
      <c r="Q646" s="34"/>
      <c r="R646" s="34"/>
      <c r="S646" s="34"/>
      <c r="T646" s="34"/>
      <c r="U646" s="34"/>
      <c r="V646" s="34"/>
      <c r="W646" s="34"/>
      <c r="X646" s="34"/>
      <c r="Y646" s="34"/>
      <c r="Z646" s="34"/>
    </row>
    <row r="647" spans="2:26" ht="14.25" customHeight="1">
      <c r="B647" s="34"/>
      <c r="C647" s="34"/>
      <c r="D647" s="182"/>
      <c r="E647" s="45"/>
      <c r="F647" s="45"/>
      <c r="G647" s="45"/>
      <c r="H647" s="45"/>
      <c r="I647" s="45"/>
      <c r="J647" s="45"/>
      <c r="K647" s="45"/>
      <c r="L647" s="45"/>
      <c r="M647" s="45"/>
      <c r="N647" s="45"/>
      <c r="O647" s="34"/>
      <c r="P647" s="34"/>
      <c r="Q647" s="34"/>
      <c r="R647" s="34"/>
      <c r="S647" s="34"/>
      <c r="T647" s="34"/>
      <c r="U647" s="34"/>
      <c r="V647" s="34"/>
      <c r="W647" s="34"/>
      <c r="X647" s="34"/>
      <c r="Y647" s="34"/>
      <c r="Z647" s="34"/>
    </row>
    <row r="648" spans="2:26" ht="14.25" customHeight="1">
      <c r="B648" s="34"/>
      <c r="C648" s="34"/>
      <c r="D648" s="182"/>
      <c r="E648" s="45"/>
      <c r="F648" s="45"/>
      <c r="G648" s="45"/>
      <c r="H648" s="45"/>
      <c r="I648" s="45"/>
      <c r="J648" s="45"/>
      <c r="K648" s="45"/>
      <c r="L648" s="45"/>
      <c r="M648" s="45"/>
      <c r="N648" s="45"/>
      <c r="O648" s="34"/>
      <c r="P648" s="34"/>
      <c r="Q648" s="34"/>
      <c r="R648" s="34"/>
      <c r="S648" s="34"/>
      <c r="T648" s="34"/>
      <c r="U648" s="34"/>
      <c r="V648" s="34"/>
      <c r="W648" s="34"/>
      <c r="X648" s="34"/>
      <c r="Y648" s="34"/>
      <c r="Z648" s="34"/>
    </row>
    <row r="649" spans="2:26" ht="14.25" customHeight="1">
      <c r="B649" s="34"/>
      <c r="C649" s="34"/>
      <c r="D649" s="182"/>
      <c r="E649" s="45"/>
      <c r="F649" s="45"/>
      <c r="G649" s="45"/>
      <c r="H649" s="45"/>
      <c r="I649" s="45"/>
      <c r="J649" s="45"/>
      <c r="K649" s="45"/>
      <c r="L649" s="45"/>
      <c r="M649" s="45"/>
      <c r="N649" s="45"/>
      <c r="O649" s="34"/>
      <c r="P649" s="34"/>
      <c r="Q649" s="34"/>
      <c r="R649" s="34"/>
      <c r="S649" s="34"/>
      <c r="T649" s="34"/>
      <c r="U649" s="34"/>
      <c r="V649" s="34"/>
      <c r="W649" s="34"/>
      <c r="X649" s="34"/>
      <c r="Y649" s="34"/>
      <c r="Z649" s="34"/>
    </row>
    <row r="650" spans="2:26" ht="14.25" customHeight="1">
      <c r="B650" s="34"/>
      <c r="C650" s="34"/>
      <c r="D650" s="182"/>
      <c r="E650" s="45"/>
      <c r="F650" s="45"/>
      <c r="G650" s="45"/>
      <c r="H650" s="45"/>
      <c r="I650" s="45"/>
      <c r="J650" s="45"/>
      <c r="K650" s="45"/>
      <c r="L650" s="45"/>
      <c r="M650" s="45"/>
      <c r="N650" s="45"/>
      <c r="O650" s="34"/>
      <c r="P650" s="34"/>
      <c r="Q650" s="34"/>
      <c r="R650" s="34"/>
      <c r="S650" s="34"/>
      <c r="T650" s="34"/>
      <c r="U650" s="34"/>
      <c r="V650" s="34"/>
      <c r="W650" s="34"/>
      <c r="X650" s="34"/>
      <c r="Y650" s="34"/>
      <c r="Z650" s="34"/>
    </row>
    <row r="651" spans="2:26" ht="14.25" customHeight="1">
      <c r="B651" s="34"/>
      <c r="C651" s="34"/>
      <c r="D651" s="182"/>
      <c r="E651" s="45"/>
      <c r="F651" s="45"/>
      <c r="G651" s="45"/>
      <c r="H651" s="45"/>
      <c r="I651" s="45"/>
      <c r="J651" s="45"/>
      <c r="K651" s="45"/>
      <c r="L651" s="45"/>
      <c r="M651" s="45"/>
      <c r="N651" s="45"/>
      <c r="O651" s="34"/>
      <c r="P651" s="34"/>
      <c r="Q651" s="34"/>
      <c r="R651" s="34"/>
      <c r="S651" s="34"/>
      <c r="T651" s="34"/>
      <c r="U651" s="34"/>
      <c r="V651" s="34"/>
      <c r="W651" s="34"/>
      <c r="X651" s="34"/>
      <c r="Y651" s="34"/>
      <c r="Z651" s="34"/>
    </row>
    <row r="652" spans="2:26" ht="14.25" customHeight="1">
      <c r="B652" s="34"/>
      <c r="C652" s="34"/>
      <c r="D652" s="182"/>
      <c r="E652" s="45"/>
      <c r="F652" s="45"/>
      <c r="G652" s="45"/>
      <c r="H652" s="45"/>
      <c r="I652" s="45"/>
      <c r="J652" s="45"/>
      <c r="K652" s="45"/>
      <c r="L652" s="45"/>
      <c r="M652" s="45"/>
      <c r="N652" s="45"/>
      <c r="O652" s="34"/>
      <c r="P652" s="34"/>
      <c r="Q652" s="34"/>
      <c r="R652" s="34"/>
      <c r="S652" s="34"/>
      <c r="T652" s="34"/>
      <c r="U652" s="34"/>
      <c r="V652" s="34"/>
      <c r="W652" s="34"/>
      <c r="X652" s="34"/>
      <c r="Y652" s="34"/>
      <c r="Z652" s="34"/>
    </row>
    <row r="653" spans="2:26" ht="14.25" customHeight="1">
      <c r="B653" s="34"/>
      <c r="C653" s="34"/>
      <c r="D653" s="182"/>
      <c r="E653" s="45"/>
      <c r="F653" s="45"/>
      <c r="G653" s="45"/>
      <c r="H653" s="45"/>
      <c r="I653" s="45"/>
      <c r="J653" s="45"/>
      <c r="K653" s="45"/>
      <c r="L653" s="45"/>
      <c r="M653" s="45"/>
      <c r="N653" s="45"/>
      <c r="O653" s="34"/>
      <c r="P653" s="34"/>
      <c r="Q653" s="34"/>
      <c r="R653" s="34"/>
      <c r="S653" s="34"/>
      <c r="T653" s="34"/>
      <c r="U653" s="34"/>
      <c r="V653" s="34"/>
      <c r="W653" s="34"/>
      <c r="X653" s="34"/>
      <c r="Y653" s="34"/>
      <c r="Z653" s="34"/>
    </row>
    <row r="654" spans="2:26" ht="14.25" customHeight="1">
      <c r="B654" s="34"/>
      <c r="C654" s="34"/>
      <c r="D654" s="182"/>
      <c r="E654" s="45"/>
      <c r="F654" s="45"/>
      <c r="G654" s="45"/>
      <c r="H654" s="45"/>
      <c r="I654" s="45"/>
      <c r="J654" s="45"/>
      <c r="K654" s="45"/>
      <c r="L654" s="45"/>
      <c r="M654" s="45"/>
      <c r="N654" s="45"/>
      <c r="O654" s="34"/>
      <c r="P654" s="34"/>
      <c r="Q654" s="34"/>
      <c r="R654" s="34"/>
      <c r="S654" s="34"/>
      <c r="T654" s="34"/>
      <c r="U654" s="34"/>
      <c r="V654" s="34"/>
      <c r="W654" s="34"/>
      <c r="X654" s="34"/>
      <c r="Y654" s="34"/>
      <c r="Z654" s="34"/>
    </row>
    <row r="655" spans="2:26" ht="14.25" customHeight="1">
      <c r="B655" s="34"/>
      <c r="C655" s="34"/>
      <c r="D655" s="182"/>
      <c r="E655" s="45"/>
      <c r="F655" s="45"/>
      <c r="G655" s="45"/>
      <c r="H655" s="45"/>
      <c r="I655" s="45"/>
      <c r="J655" s="45"/>
      <c r="K655" s="45"/>
      <c r="L655" s="45"/>
      <c r="M655" s="45"/>
      <c r="N655" s="45"/>
      <c r="O655" s="34"/>
      <c r="P655" s="34"/>
      <c r="Q655" s="34"/>
      <c r="R655" s="34"/>
      <c r="S655" s="34"/>
      <c r="T655" s="34"/>
      <c r="U655" s="34"/>
      <c r="V655" s="34"/>
      <c r="W655" s="34"/>
      <c r="X655" s="34"/>
      <c r="Y655" s="34"/>
      <c r="Z655" s="34"/>
    </row>
    <row r="656" spans="2:26" ht="14.25" customHeight="1">
      <c r="B656" s="34"/>
      <c r="C656" s="34"/>
      <c r="D656" s="182"/>
      <c r="E656" s="45"/>
      <c r="F656" s="45"/>
      <c r="G656" s="45"/>
      <c r="H656" s="45"/>
      <c r="I656" s="45"/>
      <c r="J656" s="45"/>
      <c r="K656" s="45"/>
      <c r="L656" s="45"/>
      <c r="M656" s="45"/>
      <c r="N656" s="45"/>
      <c r="O656" s="34"/>
      <c r="P656" s="34"/>
      <c r="Q656" s="34"/>
      <c r="R656" s="34"/>
      <c r="S656" s="34"/>
      <c r="T656" s="34"/>
      <c r="U656" s="34"/>
      <c r="V656" s="34"/>
      <c r="W656" s="34"/>
      <c r="X656" s="34"/>
      <c r="Y656" s="34"/>
      <c r="Z656" s="34"/>
    </row>
    <row r="657" spans="2:26" ht="14.25" customHeight="1">
      <c r="B657" s="34"/>
      <c r="C657" s="34"/>
      <c r="D657" s="182"/>
      <c r="E657" s="45"/>
      <c r="F657" s="45"/>
      <c r="G657" s="45"/>
      <c r="H657" s="45"/>
      <c r="I657" s="45"/>
      <c r="J657" s="45"/>
      <c r="K657" s="45"/>
      <c r="L657" s="45"/>
      <c r="M657" s="45"/>
      <c r="N657" s="45"/>
      <c r="O657" s="34"/>
      <c r="P657" s="34"/>
      <c r="Q657" s="34"/>
      <c r="R657" s="34"/>
      <c r="S657" s="34"/>
      <c r="T657" s="34"/>
      <c r="U657" s="34"/>
      <c r="V657" s="34"/>
      <c r="W657" s="34"/>
      <c r="X657" s="34"/>
      <c r="Y657" s="34"/>
      <c r="Z657" s="34"/>
    </row>
    <row r="658" spans="2:26" ht="14.25" customHeight="1">
      <c r="B658" s="34"/>
      <c r="C658" s="34"/>
      <c r="D658" s="182"/>
      <c r="E658" s="45"/>
      <c r="F658" s="45"/>
      <c r="G658" s="45"/>
      <c r="H658" s="45"/>
      <c r="I658" s="45"/>
      <c r="J658" s="45"/>
      <c r="K658" s="45"/>
      <c r="L658" s="45"/>
      <c r="M658" s="45"/>
      <c r="N658" s="45"/>
      <c r="O658" s="34"/>
      <c r="P658" s="34"/>
      <c r="Q658" s="34"/>
      <c r="R658" s="34"/>
      <c r="S658" s="34"/>
      <c r="T658" s="34"/>
      <c r="U658" s="34"/>
      <c r="V658" s="34"/>
      <c r="W658" s="34"/>
      <c r="X658" s="34"/>
      <c r="Y658" s="34"/>
      <c r="Z658" s="34"/>
    </row>
    <row r="659" spans="2:26" ht="14.25" customHeight="1">
      <c r="B659" s="34"/>
      <c r="C659" s="34"/>
      <c r="D659" s="182"/>
      <c r="E659" s="45"/>
      <c r="F659" s="45"/>
      <c r="G659" s="45"/>
      <c r="H659" s="45"/>
      <c r="I659" s="45"/>
      <c r="J659" s="45"/>
      <c r="K659" s="45"/>
      <c r="L659" s="45"/>
      <c r="M659" s="45"/>
      <c r="N659" s="45"/>
      <c r="O659" s="34"/>
      <c r="P659" s="34"/>
      <c r="Q659" s="34"/>
      <c r="R659" s="34"/>
      <c r="S659" s="34"/>
      <c r="T659" s="34"/>
      <c r="U659" s="34"/>
      <c r="V659" s="34"/>
      <c r="W659" s="34"/>
      <c r="X659" s="34"/>
      <c r="Y659" s="34"/>
      <c r="Z659" s="34"/>
    </row>
    <row r="660" spans="2:26" ht="14.25" customHeight="1">
      <c r="B660" s="34"/>
      <c r="C660" s="34"/>
      <c r="D660" s="182"/>
      <c r="E660" s="45"/>
      <c r="F660" s="45"/>
      <c r="G660" s="45"/>
      <c r="H660" s="45"/>
      <c r="I660" s="45"/>
      <c r="J660" s="45"/>
      <c r="K660" s="45"/>
      <c r="L660" s="45"/>
      <c r="M660" s="45"/>
      <c r="N660" s="45"/>
      <c r="O660" s="34"/>
      <c r="P660" s="34"/>
      <c r="Q660" s="34"/>
      <c r="R660" s="34"/>
      <c r="S660" s="34"/>
      <c r="T660" s="34"/>
      <c r="U660" s="34"/>
      <c r="V660" s="34"/>
      <c r="W660" s="34"/>
      <c r="X660" s="34"/>
      <c r="Y660" s="34"/>
      <c r="Z660" s="34"/>
    </row>
    <row r="661" spans="2:26" ht="14.25" customHeight="1">
      <c r="B661" s="34"/>
      <c r="C661" s="34"/>
      <c r="D661" s="182"/>
      <c r="E661" s="45"/>
      <c r="F661" s="45"/>
      <c r="G661" s="45"/>
      <c r="H661" s="45"/>
      <c r="I661" s="45"/>
      <c r="J661" s="45"/>
      <c r="K661" s="45"/>
      <c r="L661" s="45"/>
      <c r="M661" s="45"/>
      <c r="N661" s="45"/>
      <c r="O661" s="34"/>
      <c r="P661" s="34"/>
      <c r="Q661" s="34"/>
      <c r="R661" s="34"/>
      <c r="S661" s="34"/>
      <c r="T661" s="34"/>
      <c r="U661" s="34"/>
      <c r="V661" s="34"/>
      <c r="W661" s="34"/>
      <c r="X661" s="34"/>
      <c r="Y661" s="34"/>
      <c r="Z661" s="34"/>
    </row>
    <row r="662" spans="2:26" ht="14.25" customHeight="1">
      <c r="B662" s="34"/>
      <c r="C662" s="34"/>
      <c r="D662" s="182"/>
      <c r="E662" s="45"/>
      <c r="F662" s="45"/>
      <c r="G662" s="45"/>
      <c r="H662" s="45"/>
      <c r="I662" s="45"/>
      <c r="J662" s="45"/>
      <c r="K662" s="45"/>
      <c r="L662" s="45"/>
      <c r="M662" s="45"/>
      <c r="N662" s="45"/>
      <c r="O662" s="34"/>
      <c r="P662" s="34"/>
      <c r="Q662" s="34"/>
      <c r="R662" s="34"/>
      <c r="S662" s="34"/>
      <c r="T662" s="34"/>
      <c r="U662" s="34"/>
      <c r="V662" s="34"/>
      <c r="W662" s="34"/>
      <c r="X662" s="34"/>
      <c r="Y662" s="34"/>
      <c r="Z662" s="34"/>
    </row>
    <row r="663" spans="2:26" ht="14.25" customHeight="1">
      <c r="B663" s="34"/>
      <c r="C663" s="34"/>
      <c r="D663" s="182"/>
      <c r="E663" s="45"/>
      <c r="F663" s="45"/>
      <c r="G663" s="45"/>
      <c r="H663" s="45"/>
      <c r="I663" s="45"/>
      <c r="J663" s="45"/>
      <c r="K663" s="45"/>
      <c r="L663" s="45"/>
      <c r="M663" s="45"/>
      <c r="N663" s="45"/>
      <c r="O663" s="34"/>
      <c r="P663" s="34"/>
      <c r="Q663" s="34"/>
      <c r="R663" s="34"/>
      <c r="S663" s="34"/>
      <c r="T663" s="34"/>
      <c r="U663" s="34"/>
      <c r="V663" s="34"/>
      <c r="W663" s="34"/>
      <c r="X663" s="34"/>
      <c r="Y663" s="34"/>
      <c r="Z663" s="34"/>
    </row>
    <row r="664" spans="2:26" ht="14.25" customHeight="1">
      <c r="B664" s="34"/>
      <c r="C664" s="34"/>
      <c r="D664" s="182"/>
      <c r="E664" s="45"/>
      <c r="F664" s="45"/>
      <c r="G664" s="45"/>
      <c r="H664" s="45"/>
      <c r="I664" s="45"/>
      <c r="J664" s="45"/>
      <c r="K664" s="45"/>
      <c r="L664" s="45"/>
      <c r="M664" s="45"/>
      <c r="N664" s="45"/>
      <c r="O664" s="34"/>
      <c r="P664" s="34"/>
      <c r="Q664" s="34"/>
      <c r="R664" s="34"/>
      <c r="S664" s="34"/>
      <c r="T664" s="34"/>
      <c r="U664" s="34"/>
      <c r="V664" s="34"/>
      <c r="W664" s="34"/>
      <c r="X664" s="34"/>
      <c r="Y664" s="34"/>
      <c r="Z664" s="34"/>
    </row>
    <row r="665" spans="2:26" ht="14.25" customHeight="1">
      <c r="B665" s="34"/>
      <c r="C665" s="34"/>
      <c r="D665" s="182"/>
      <c r="E665" s="45"/>
      <c r="F665" s="45"/>
      <c r="G665" s="45"/>
      <c r="H665" s="45"/>
      <c r="I665" s="45"/>
      <c r="J665" s="45"/>
      <c r="K665" s="45"/>
      <c r="L665" s="45"/>
      <c r="M665" s="45"/>
      <c r="N665" s="45"/>
      <c r="O665" s="34"/>
      <c r="P665" s="34"/>
      <c r="Q665" s="34"/>
      <c r="R665" s="34"/>
      <c r="S665" s="34"/>
      <c r="T665" s="34"/>
      <c r="U665" s="34"/>
      <c r="V665" s="34"/>
      <c r="W665" s="34"/>
      <c r="X665" s="34"/>
      <c r="Y665" s="34"/>
      <c r="Z665" s="34"/>
    </row>
    <row r="666" spans="2:26" ht="14.25" customHeight="1">
      <c r="B666" s="34"/>
      <c r="C666" s="34"/>
      <c r="D666" s="182"/>
      <c r="E666" s="45"/>
      <c r="F666" s="45"/>
      <c r="G666" s="45"/>
      <c r="H666" s="45"/>
      <c r="I666" s="45"/>
      <c r="J666" s="45"/>
      <c r="K666" s="45"/>
      <c r="L666" s="45"/>
      <c r="M666" s="45"/>
      <c r="N666" s="45"/>
      <c r="O666" s="34"/>
      <c r="P666" s="34"/>
      <c r="Q666" s="34"/>
      <c r="R666" s="34"/>
      <c r="S666" s="34"/>
      <c r="T666" s="34"/>
      <c r="U666" s="34"/>
      <c r="V666" s="34"/>
      <c r="W666" s="34"/>
      <c r="X666" s="34"/>
      <c r="Y666" s="34"/>
      <c r="Z666" s="34"/>
    </row>
    <row r="667" spans="2:26" ht="14.25" customHeight="1">
      <c r="B667" s="34"/>
      <c r="C667" s="34"/>
      <c r="D667" s="182"/>
      <c r="E667" s="45"/>
      <c r="F667" s="45"/>
      <c r="G667" s="45"/>
      <c r="H667" s="45"/>
      <c r="I667" s="45"/>
      <c r="J667" s="45"/>
      <c r="K667" s="45"/>
      <c r="L667" s="45"/>
      <c r="M667" s="45"/>
      <c r="N667" s="45"/>
      <c r="O667" s="34"/>
      <c r="P667" s="34"/>
      <c r="Q667" s="34"/>
      <c r="R667" s="34"/>
      <c r="S667" s="34"/>
      <c r="T667" s="34"/>
      <c r="U667" s="34"/>
      <c r="V667" s="34"/>
      <c r="W667" s="34"/>
      <c r="X667" s="34"/>
      <c r="Y667" s="34"/>
      <c r="Z667" s="34"/>
    </row>
    <row r="668" spans="2:26" ht="14.25" customHeight="1">
      <c r="B668" s="34"/>
      <c r="C668" s="34"/>
      <c r="D668" s="182"/>
      <c r="E668" s="45"/>
      <c r="F668" s="45"/>
      <c r="G668" s="45"/>
      <c r="H668" s="45"/>
      <c r="I668" s="45"/>
      <c r="J668" s="45"/>
      <c r="K668" s="45"/>
      <c r="L668" s="45"/>
      <c r="M668" s="45"/>
      <c r="N668" s="45"/>
      <c r="O668" s="34"/>
      <c r="P668" s="34"/>
      <c r="Q668" s="34"/>
      <c r="R668" s="34"/>
      <c r="S668" s="34"/>
      <c r="T668" s="34"/>
      <c r="U668" s="34"/>
      <c r="V668" s="34"/>
      <c r="W668" s="34"/>
      <c r="X668" s="34"/>
      <c r="Y668" s="34"/>
      <c r="Z668" s="34"/>
    </row>
    <row r="669" spans="2:26" ht="14.25" customHeight="1">
      <c r="B669" s="34"/>
      <c r="C669" s="34"/>
      <c r="D669" s="182"/>
      <c r="E669" s="45"/>
      <c r="F669" s="45"/>
      <c r="G669" s="45"/>
      <c r="H669" s="45"/>
      <c r="I669" s="45"/>
      <c r="J669" s="45"/>
      <c r="K669" s="45"/>
      <c r="L669" s="45"/>
      <c r="M669" s="45"/>
      <c r="N669" s="45"/>
      <c r="O669" s="34"/>
      <c r="P669" s="34"/>
      <c r="Q669" s="34"/>
      <c r="R669" s="34"/>
      <c r="S669" s="34"/>
      <c r="T669" s="34"/>
      <c r="U669" s="34"/>
      <c r="V669" s="34"/>
      <c r="W669" s="34"/>
      <c r="X669" s="34"/>
      <c r="Y669" s="34"/>
      <c r="Z669" s="34"/>
    </row>
    <row r="670" spans="2:26" ht="14.25" customHeight="1">
      <c r="B670" s="34"/>
      <c r="C670" s="34"/>
      <c r="D670" s="182"/>
      <c r="E670" s="45"/>
      <c r="F670" s="45"/>
      <c r="G670" s="45"/>
      <c r="H670" s="45"/>
      <c r="I670" s="45"/>
      <c r="J670" s="45"/>
      <c r="K670" s="45"/>
      <c r="L670" s="45"/>
      <c r="M670" s="45"/>
      <c r="N670" s="45"/>
      <c r="O670" s="34"/>
      <c r="P670" s="34"/>
      <c r="Q670" s="34"/>
      <c r="R670" s="34"/>
      <c r="S670" s="34"/>
      <c r="T670" s="34"/>
      <c r="U670" s="34"/>
      <c r="V670" s="34"/>
      <c r="W670" s="34"/>
      <c r="X670" s="34"/>
      <c r="Y670" s="34"/>
      <c r="Z670" s="34"/>
    </row>
    <row r="671" spans="2:26" ht="14.25" customHeight="1">
      <c r="B671" s="34"/>
      <c r="C671" s="34"/>
      <c r="D671" s="182"/>
      <c r="E671" s="45"/>
      <c r="F671" s="45"/>
      <c r="G671" s="45"/>
      <c r="H671" s="45"/>
      <c r="I671" s="45"/>
      <c r="J671" s="45"/>
      <c r="K671" s="45"/>
      <c r="L671" s="45"/>
      <c r="M671" s="45"/>
      <c r="N671" s="45"/>
      <c r="O671" s="34"/>
      <c r="P671" s="34"/>
      <c r="Q671" s="34"/>
      <c r="R671" s="34"/>
      <c r="S671" s="34"/>
      <c r="T671" s="34"/>
      <c r="U671" s="34"/>
      <c r="V671" s="34"/>
      <c r="W671" s="34"/>
      <c r="X671" s="34"/>
      <c r="Y671" s="34"/>
      <c r="Z671" s="34"/>
    </row>
    <row r="672" spans="2:26" ht="14.25" customHeight="1">
      <c r="B672" s="34"/>
      <c r="C672" s="34"/>
      <c r="D672" s="182"/>
      <c r="E672" s="45"/>
      <c r="F672" s="45"/>
      <c r="G672" s="45"/>
      <c r="H672" s="45"/>
      <c r="I672" s="45"/>
      <c r="J672" s="45"/>
      <c r="K672" s="45"/>
      <c r="L672" s="45"/>
      <c r="M672" s="45"/>
      <c r="N672" s="45"/>
      <c r="O672" s="34"/>
      <c r="P672" s="34"/>
      <c r="Q672" s="34"/>
      <c r="R672" s="34"/>
      <c r="S672" s="34"/>
      <c r="T672" s="34"/>
      <c r="U672" s="34"/>
      <c r="V672" s="34"/>
      <c r="W672" s="34"/>
      <c r="X672" s="34"/>
      <c r="Y672" s="34"/>
      <c r="Z672" s="34"/>
    </row>
    <row r="673" spans="2:26" ht="14.25" customHeight="1">
      <c r="B673" s="34"/>
      <c r="C673" s="34"/>
      <c r="D673" s="182"/>
      <c r="E673" s="45"/>
      <c r="F673" s="45"/>
      <c r="G673" s="45"/>
      <c r="H673" s="45"/>
      <c r="I673" s="45"/>
      <c r="J673" s="45"/>
      <c r="K673" s="45"/>
      <c r="L673" s="45"/>
      <c r="M673" s="45"/>
      <c r="N673" s="45"/>
      <c r="O673" s="34"/>
      <c r="P673" s="34"/>
      <c r="Q673" s="34"/>
      <c r="R673" s="34"/>
      <c r="S673" s="34"/>
      <c r="T673" s="34"/>
      <c r="U673" s="34"/>
      <c r="V673" s="34"/>
      <c r="W673" s="34"/>
      <c r="X673" s="34"/>
      <c r="Y673" s="34"/>
      <c r="Z673" s="34"/>
    </row>
    <row r="674" spans="2:26" ht="14.25" customHeight="1">
      <c r="B674" s="34"/>
      <c r="C674" s="34"/>
      <c r="D674" s="182"/>
      <c r="E674" s="45"/>
      <c r="F674" s="45"/>
      <c r="G674" s="45"/>
      <c r="H674" s="45"/>
      <c r="I674" s="45"/>
      <c r="J674" s="45"/>
      <c r="K674" s="45"/>
      <c r="L674" s="45"/>
      <c r="M674" s="45"/>
      <c r="N674" s="45"/>
      <c r="O674" s="34"/>
      <c r="P674" s="34"/>
      <c r="Q674" s="34"/>
      <c r="R674" s="34"/>
      <c r="S674" s="34"/>
      <c r="T674" s="34"/>
      <c r="U674" s="34"/>
      <c r="V674" s="34"/>
      <c r="W674" s="34"/>
      <c r="X674" s="34"/>
      <c r="Y674" s="34"/>
      <c r="Z674" s="34"/>
    </row>
    <row r="675" spans="2:26" ht="14.25" customHeight="1">
      <c r="B675" s="34"/>
      <c r="C675" s="34"/>
      <c r="D675" s="182"/>
      <c r="E675" s="45"/>
      <c r="F675" s="45"/>
      <c r="G675" s="45"/>
      <c r="H675" s="45"/>
      <c r="I675" s="45"/>
      <c r="J675" s="45"/>
      <c r="K675" s="45"/>
      <c r="L675" s="45"/>
      <c r="M675" s="45"/>
      <c r="N675" s="45"/>
      <c r="O675" s="34"/>
      <c r="P675" s="34"/>
      <c r="Q675" s="34"/>
      <c r="R675" s="34"/>
      <c r="S675" s="34"/>
      <c r="T675" s="34"/>
      <c r="U675" s="34"/>
      <c r="V675" s="34"/>
      <c r="W675" s="34"/>
      <c r="X675" s="34"/>
      <c r="Y675" s="34"/>
      <c r="Z675" s="34"/>
    </row>
    <row r="676" spans="2:26" ht="14.25" customHeight="1">
      <c r="B676" s="34"/>
      <c r="C676" s="34"/>
      <c r="D676" s="182"/>
      <c r="E676" s="45"/>
      <c r="F676" s="45"/>
      <c r="G676" s="45"/>
      <c r="H676" s="45"/>
      <c r="I676" s="45"/>
      <c r="J676" s="45"/>
      <c r="K676" s="45"/>
      <c r="L676" s="45"/>
      <c r="M676" s="45"/>
      <c r="N676" s="45"/>
      <c r="O676" s="34"/>
      <c r="P676" s="34"/>
      <c r="Q676" s="34"/>
      <c r="R676" s="34"/>
      <c r="S676" s="34"/>
      <c r="T676" s="34"/>
      <c r="U676" s="34"/>
      <c r="V676" s="34"/>
      <c r="W676" s="34"/>
      <c r="X676" s="34"/>
      <c r="Y676" s="34"/>
      <c r="Z676" s="34"/>
    </row>
    <row r="677" spans="2:26" ht="14.25" customHeight="1">
      <c r="B677" s="34"/>
      <c r="C677" s="34"/>
      <c r="D677" s="182"/>
      <c r="E677" s="45"/>
      <c r="F677" s="45"/>
      <c r="G677" s="45"/>
      <c r="H677" s="45"/>
      <c r="I677" s="45"/>
      <c r="J677" s="45"/>
      <c r="K677" s="45"/>
      <c r="L677" s="45"/>
      <c r="M677" s="45"/>
      <c r="N677" s="45"/>
      <c r="O677" s="34"/>
      <c r="P677" s="34"/>
      <c r="Q677" s="34"/>
      <c r="R677" s="34"/>
      <c r="S677" s="34"/>
      <c r="T677" s="34"/>
      <c r="U677" s="34"/>
      <c r="V677" s="34"/>
      <c r="W677" s="34"/>
      <c r="X677" s="34"/>
      <c r="Y677" s="34"/>
      <c r="Z677" s="34"/>
    </row>
    <row r="678" spans="2:26" ht="14.25" customHeight="1">
      <c r="B678" s="34"/>
      <c r="C678" s="34"/>
      <c r="D678" s="182"/>
      <c r="E678" s="45"/>
      <c r="F678" s="45"/>
      <c r="G678" s="45"/>
      <c r="H678" s="45"/>
      <c r="I678" s="45"/>
      <c r="J678" s="45"/>
      <c r="K678" s="45"/>
      <c r="L678" s="45"/>
      <c r="M678" s="45"/>
      <c r="N678" s="45"/>
      <c r="O678" s="34"/>
      <c r="P678" s="34"/>
      <c r="Q678" s="34"/>
      <c r="R678" s="34"/>
      <c r="S678" s="34"/>
      <c r="T678" s="34"/>
      <c r="U678" s="34"/>
      <c r="V678" s="34"/>
      <c r="W678" s="34"/>
      <c r="X678" s="34"/>
      <c r="Y678" s="34"/>
      <c r="Z678" s="34"/>
    </row>
    <row r="679" spans="2:26" ht="14.25" customHeight="1">
      <c r="B679" s="34"/>
      <c r="C679" s="34"/>
      <c r="D679" s="182"/>
      <c r="E679" s="45"/>
      <c r="F679" s="45"/>
      <c r="G679" s="45"/>
      <c r="H679" s="45"/>
      <c r="I679" s="45"/>
      <c r="J679" s="45"/>
      <c r="K679" s="45"/>
      <c r="L679" s="45"/>
      <c r="M679" s="45"/>
      <c r="N679" s="45"/>
      <c r="O679" s="34"/>
      <c r="P679" s="34"/>
      <c r="Q679" s="34"/>
      <c r="R679" s="34"/>
      <c r="S679" s="34"/>
      <c r="T679" s="34"/>
      <c r="U679" s="34"/>
      <c r="V679" s="34"/>
      <c r="W679" s="34"/>
      <c r="X679" s="34"/>
      <c r="Y679" s="34"/>
      <c r="Z679" s="34"/>
    </row>
    <row r="680" spans="2:26" ht="14.25" customHeight="1">
      <c r="B680" s="34"/>
      <c r="C680" s="34"/>
      <c r="D680" s="182"/>
      <c r="E680" s="45"/>
      <c r="F680" s="45"/>
      <c r="G680" s="45"/>
      <c r="H680" s="45"/>
      <c r="I680" s="45"/>
      <c r="J680" s="45"/>
      <c r="K680" s="45"/>
      <c r="L680" s="45"/>
      <c r="M680" s="45"/>
      <c r="N680" s="45"/>
      <c r="O680" s="34"/>
      <c r="P680" s="34"/>
      <c r="Q680" s="34"/>
      <c r="R680" s="34"/>
      <c r="S680" s="34"/>
      <c r="T680" s="34"/>
      <c r="U680" s="34"/>
      <c r="V680" s="34"/>
      <c r="W680" s="34"/>
      <c r="X680" s="34"/>
      <c r="Y680" s="34"/>
      <c r="Z680" s="34"/>
    </row>
    <row r="681" spans="2:26" ht="14.25" customHeight="1">
      <c r="B681" s="34"/>
      <c r="C681" s="34"/>
      <c r="D681" s="182"/>
      <c r="E681" s="45"/>
      <c r="F681" s="45"/>
      <c r="G681" s="45"/>
      <c r="H681" s="45"/>
      <c r="I681" s="45"/>
      <c r="J681" s="45"/>
      <c r="K681" s="45"/>
      <c r="L681" s="45"/>
      <c r="M681" s="45"/>
      <c r="N681" s="45"/>
      <c r="O681" s="34"/>
      <c r="P681" s="34"/>
      <c r="Q681" s="34"/>
      <c r="R681" s="34"/>
      <c r="S681" s="34"/>
      <c r="T681" s="34"/>
      <c r="U681" s="34"/>
      <c r="V681" s="34"/>
      <c r="W681" s="34"/>
      <c r="X681" s="34"/>
      <c r="Y681" s="34"/>
      <c r="Z681" s="34"/>
    </row>
    <row r="682" spans="2:26" ht="14.25" customHeight="1">
      <c r="B682" s="34"/>
      <c r="C682" s="34"/>
      <c r="D682" s="182"/>
      <c r="E682" s="45"/>
      <c r="F682" s="45"/>
      <c r="G682" s="45"/>
      <c r="H682" s="45"/>
      <c r="I682" s="45"/>
      <c r="J682" s="45"/>
      <c r="K682" s="45"/>
      <c r="L682" s="45"/>
      <c r="M682" s="45"/>
      <c r="N682" s="45"/>
      <c r="O682" s="34"/>
      <c r="P682" s="34"/>
      <c r="Q682" s="34"/>
      <c r="R682" s="34"/>
      <c r="S682" s="34"/>
      <c r="T682" s="34"/>
      <c r="U682" s="34"/>
      <c r="V682" s="34"/>
      <c r="W682" s="34"/>
      <c r="X682" s="34"/>
      <c r="Y682" s="34"/>
      <c r="Z682" s="34"/>
    </row>
    <row r="683" spans="2:26" ht="14.25" customHeight="1">
      <c r="B683" s="34"/>
      <c r="C683" s="34"/>
      <c r="D683" s="182"/>
      <c r="E683" s="45"/>
      <c r="F683" s="45"/>
      <c r="G683" s="45"/>
      <c r="H683" s="45"/>
      <c r="I683" s="45"/>
      <c r="J683" s="45"/>
      <c r="K683" s="45"/>
      <c r="L683" s="45"/>
      <c r="M683" s="45"/>
      <c r="N683" s="45"/>
      <c r="O683" s="34"/>
      <c r="P683" s="34"/>
      <c r="Q683" s="34"/>
      <c r="R683" s="34"/>
      <c r="S683" s="34"/>
      <c r="T683" s="34"/>
      <c r="U683" s="34"/>
      <c r="V683" s="34"/>
      <c r="W683" s="34"/>
      <c r="X683" s="34"/>
      <c r="Y683" s="34"/>
      <c r="Z683" s="34"/>
    </row>
    <row r="684" spans="2:26" ht="14.25" customHeight="1">
      <c r="B684" s="34"/>
      <c r="C684" s="34"/>
      <c r="D684" s="182"/>
      <c r="E684" s="45"/>
      <c r="F684" s="45"/>
      <c r="G684" s="45"/>
      <c r="H684" s="45"/>
      <c r="I684" s="45"/>
      <c r="J684" s="45"/>
      <c r="K684" s="45"/>
      <c r="L684" s="45"/>
      <c r="M684" s="45"/>
      <c r="N684" s="45"/>
      <c r="O684" s="34"/>
      <c r="P684" s="34"/>
      <c r="Q684" s="34"/>
      <c r="R684" s="34"/>
      <c r="S684" s="34"/>
      <c r="T684" s="34"/>
      <c r="U684" s="34"/>
      <c r="V684" s="34"/>
      <c r="W684" s="34"/>
      <c r="X684" s="34"/>
      <c r="Y684" s="34"/>
      <c r="Z684" s="34"/>
    </row>
    <row r="685" spans="2:26" ht="14.25" customHeight="1">
      <c r="B685" s="34"/>
      <c r="C685" s="34"/>
      <c r="D685" s="182"/>
      <c r="E685" s="45"/>
      <c r="F685" s="45"/>
      <c r="G685" s="45"/>
      <c r="H685" s="45"/>
      <c r="I685" s="45"/>
      <c r="J685" s="45"/>
      <c r="K685" s="45"/>
      <c r="L685" s="45"/>
      <c r="M685" s="45"/>
      <c r="N685" s="45"/>
      <c r="O685" s="34"/>
      <c r="P685" s="34"/>
      <c r="Q685" s="34"/>
      <c r="R685" s="34"/>
      <c r="S685" s="34"/>
      <c r="T685" s="34"/>
      <c r="U685" s="34"/>
      <c r="V685" s="34"/>
      <c r="W685" s="34"/>
      <c r="X685" s="34"/>
      <c r="Y685" s="34"/>
      <c r="Z685" s="34"/>
    </row>
    <row r="686" spans="2:26" ht="14.25" customHeight="1">
      <c r="B686" s="34"/>
      <c r="C686" s="34"/>
      <c r="D686" s="182"/>
      <c r="E686" s="45"/>
      <c r="F686" s="45"/>
      <c r="G686" s="45"/>
      <c r="H686" s="45"/>
      <c r="I686" s="45"/>
      <c r="J686" s="45"/>
      <c r="K686" s="45"/>
      <c r="L686" s="45"/>
      <c r="M686" s="45"/>
      <c r="N686" s="45"/>
      <c r="O686" s="34"/>
      <c r="P686" s="34"/>
      <c r="Q686" s="34"/>
      <c r="R686" s="34"/>
      <c r="S686" s="34"/>
      <c r="T686" s="34"/>
      <c r="U686" s="34"/>
      <c r="V686" s="34"/>
      <c r="W686" s="34"/>
      <c r="X686" s="34"/>
      <c r="Y686" s="34"/>
      <c r="Z686" s="34"/>
    </row>
    <row r="687" spans="2:26" ht="14.25" customHeight="1">
      <c r="B687" s="34"/>
      <c r="C687" s="34"/>
      <c r="D687" s="182"/>
      <c r="E687" s="45"/>
      <c r="F687" s="45"/>
      <c r="G687" s="45"/>
      <c r="H687" s="45"/>
      <c r="I687" s="45"/>
      <c r="J687" s="45"/>
      <c r="K687" s="45"/>
      <c r="L687" s="45"/>
      <c r="M687" s="45"/>
      <c r="N687" s="45"/>
      <c r="O687" s="34"/>
      <c r="P687" s="34"/>
      <c r="Q687" s="34"/>
      <c r="R687" s="34"/>
      <c r="S687" s="34"/>
      <c r="T687" s="34"/>
      <c r="U687" s="34"/>
      <c r="V687" s="34"/>
      <c r="W687" s="34"/>
      <c r="X687" s="34"/>
      <c r="Y687" s="34"/>
      <c r="Z687" s="34"/>
    </row>
    <row r="688" spans="2:26" ht="14.25" customHeight="1">
      <c r="B688" s="34"/>
      <c r="C688" s="34"/>
      <c r="D688" s="182"/>
      <c r="E688" s="45"/>
      <c r="F688" s="45"/>
      <c r="G688" s="45"/>
      <c r="H688" s="45"/>
      <c r="I688" s="45"/>
      <c r="J688" s="45"/>
      <c r="K688" s="45"/>
      <c r="L688" s="45"/>
      <c r="M688" s="45"/>
      <c r="N688" s="45"/>
      <c r="O688" s="34"/>
      <c r="P688" s="34"/>
      <c r="Q688" s="34"/>
      <c r="R688" s="34"/>
      <c r="S688" s="34"/>
      <c r="T688" s="34"/>
      <c r="U688" s="34"/>
      <c r="V688" s="34"/>
      <c r="W688" s="34"/>
      <c r="X688" s="34"/>
      <c r="Y688" s="34"/>
      <c r="Z688" s="34"/>
    </row>
    <row r="689" spans="2:26" ht="14.25" customHeight="1">
      <c r="B689" s="34"/>
      <c r="C689" s="34"/>
      <c r="D689" s="182"/>
      <c r="E689" s="45"/>
      <c r="F689" s="45"/>
      <c r="G689" s="45"/>
      <c r="H689" s="45"/>
      <c r="I689" s="45"/>
      <c r="J689" s="45"/>
      <c r="K689" s="45"/>
      <c r="L689" s="45"/>
      <c r="M689" s="45"/>
      <c r="N689" s="45"/>
      <c r="O689" s="34"/>
      <c r="P689" s="34"/>
      <c r="Q689" s="34"/>
      <c r="R689" s="34"/>
      <c r="S689" s="34"/>
      <c r="T689" s="34"/>
      <c r="U689" s="34"/>
      <c r="V689" s="34"/>
      <c r="W689" s="34"/>
      <c r="X689" s="34"/>
      <c r="Y689" s="34"/>
      <c r="Z689" s="34"/>
    </row>
    <row r="690" spans="2:26" ht="14.25" customHeight="1">
      <c r="B690" s="34"/>
      <c r="C690" s="34"/>
      <c r="D690" s="182"/>
      <c r="E690" s="45"/>
      <c r="F690" s="45"/>
      <c r="G690" s="45"/>
      <c r="H690" s="45"/>
      <c r="I690" s="45"/>
      <c r="J690" s="45"/>
      <c r="K690" s="45"/>
      <c r="L690" s="45"/>
      <c r="M690" s="45"/>
      <c r="N690" s="45"/>
      <c r="O690" s="34"/>
      <c r="P690" s="34"/>
      <c r="Q690" s="34"/>
      <c r="R690" s="34"/>
      <c r="S690" s="34"/>
      <c r="T690" s="34"/>
      <c r="U690" s="34"/>
      <c r="V690" s="34"/>
      <c r="W690" s="34"/>
      <c r="X690" s="34"/>
      <c r="Y690" s="34"/>
      <c r="Z690" s="34"/>
    </row>
    <row r="691" spans="2:26" ht="14.25" customHeight="1">
      <c r="B691" s="34"/>
      <c r="C691" s="34"/>
      <c r="D691" s="182"/>
      <c r="E691" s="45"/>
      <c r="F691" s="45"/>
      <c r="G691" s="45"/>
      <c r="H691" s="45"/>
      <c r="I691" s="45"/>
      <c r="J691" s="45"/>
      <c r="K691" s="45"/>
      <c r="L691" s="45"/>
      <c r="M691" s="45"/>
      <c r="N691" s="45"/>
      <c r="O691" s="34"/>
      <c r="P691" s="34"/>
      <c r="Q691" s="34"/>
      <c r="R691" s="34"/>
      <c r="S691" s="34"/>
      <c r="T691" s="34"/>
      <c r="U691" s="34"/>
      <c r="V691" s="34"/>
      <c r="W691" s="34"/>
      <c r="X691" s="34"/>
      <c r="Y691" s="34"/>
      <c r="Z691" s="34"/>
    </row>
    <row r="692" spans="2:26" ht="14.25" customHeight="1">
      <c r="B692" s="34"/>
      <c r="C692" s="34"/>
      <c r="D692" s="182"/>
      <c r="E692" s="45"/>
      <c r="F692" s="45"/>
      <c r="G692" s="45"/>
      <c r="H692" s="45"/>
      <c r="I692" s="45"/>
      <c r="J692" s="45"/>
      <c r="K692" s="45"/>
      <c r="L692" s="45"/>
      <c r="M692" s="45"/>
      <c r="N692" s="45"/>
      <c r="O692" s="34"/>
      <c r="P692" s="34"/>
      <c r="Q692" s="34"/>
      <c r="R692" s="34"/>
      <c r="S692" s="34"/>
      <c r="T692" s="34"/>
      <c r="U692" s="34"/>
      <c r="V692" s="34"/>
      <c r="W692" s="34"/>
      <c r="X692" s="34"/>
      <c r="Y692" s="34"/>
      <c r="Z692" s="34"/>
    </row>
    <row r="693" spans="2:26" ht="14.25" customHeight="1">
      <c r="B693" s="34"/>
      <c r="C693" s="34"/>
      <c r="D693" s="182"/>
      <c r="E693" s="45"/>
      <c r="F693" s="45"/>
      <c r="G693" s="45"/>
      <c r="H693" s="45"/>
      <c r="I693" s="45"/>
      <c r="J693" s="45"/>
      <c r="K693" s="45"/>
      <c r="L693" s="45"/>
      <c r="M693" s="45"/>
      <c r="N693" s="45"/>
      <c r="O693" s="34"/>
      <c r="P693" s="34"/>
      <c r="Q693" s="34"/>
      <c r="R693" s="34"/>
      <c r="S693" s="34"/>
      <c r="T693" s="34"/>
      <c r="U693" s="34"/>
      <c r="V693" s="34"/>
      <c r="W693" s="34"/>
      <c r="X693" s="34"/>
      <c r="Y693" s="34"/>
      <c r="Z693" s="34"/>
    </row>
    <row r="694" spans="2:26" ht="14.25" customHeight="1">
      <c r="B694" s="34"/>
      <c r="C694" s="34"/>
      <c r="D694" s="182"/>
      <c r="E694" s="45"/>
      <c r="F694" s="45"/>
      <c r="G694" s="45"/>
      <c r="H694" s="45"/>
      <c r="I694" s="45"/>
      <c r="J694" s="45"/>
      <c r="K694" s="45"/>
      <c r="L694" s="45"/>
      <c r="M694" s="45"/>
      <c r="N694" s="45"/>
      <c r="O694" s="34"/>
      <c r="P694" s="34"/>
      <c r="Q694" s="34"/>
      <c r="R694" s="34"/>
      <c r="S694" s="34"/>
      <c r="T694" s="34"/>
      <c r="U694" s="34"/>
      <c r="V694" s="34"/>
      <c r="W694" s="34"/>
      <c r="X694" s="34"/>
      <c r="Y694" s="34"/>
      <c r="Z694" s="34"/>
    </row>
    <row r="695" spans="2:26" ht="14.25" customHeight="1">
      <c r="B695" s="34"/>
      <c r="C695" s="34"/>
      <c r="D695" s="182"/>
      <c r="E695" s="45"/>
      <c r="F695" s="45"/>
      <c r="G695" s="45"/>
      <c r="H695" s="45"/>
      <c r="I695" s="45"/>
      <c r="J695" s="45"/>
      <c r="K695" s="45"/>
      <c r="L695" s="45"/>
      <c r="M695" s="45"/>
      <c r="N695" s="45"/>
      <c r="O695" s="34"/>
      <c r="P695" s="34"/>
      <c r="Q695" s="34"/>
      <c r="R695" s="34"/>
      <c r="S695" s="34"/>
      <c r="T695" s="34"/>
      <c r="U695" s="34"/>
      <c r="V695" s="34"/>
      <c r="W695" s="34"/>
      <c r="X695" s="34"/>
      <c r="Y695" s="34"/>
      <c r="Z695" s="34"/>
    </row>
    <row r="696" spans="2:26" ht="14.25" customHeight="1">
      <c r="B696" s="34"/>
      <c r="C696" s="34"/>
      <c r="D696" s="182"/>
      <c r="E696" s="45"/>
      <c r="F696" s="45"/>
      <c r="G696" s="45"/>
      <c r="H696" s="45"/>
      <c r="I696" s="45"/>
      <c r="J696" s="45"/>
      <c r="K696" s="45"/>
      <c r="L696" s="45"/>
      <c r="M696" s="45"/>
      <c r="N696" s="45"/>
      <c r="O696" s="34"/>
      <c r="P696" s="34"/>
      <c r="Q696" s="34"/>
      <c r="R696" s="34"/>
      <c r="S696" s="34"/>
      <c r="T696" s="34"/>
      <c r="U696" s="34"/>
      <c r="V696" s="34"/>
      <c r="W696" s="34"/>
      <c r="X696" s="34"/>
      <c r="Y696" s="34"/>
      <c r="Z696" s="34"/>
    </row>
    <row r="697" spans="2:26" ht="14.25" customHeight="1">
      <c r="B697" s="34"/>
      <c r="C697" s="34"/>
      <c r="D697" s="182"/>
      <c r="E697" s="45"/>
      <c r="F697" s="45"/>
      <c r="G697" s="45"/>
      <c r="H697" s="45"/>
      <c r="I697" s="45"/>
      <c r="J697" s="45"/>
      <c r="K697" s="45"/>
      <c r="L697" s="45"/>
      <c r="M697" s="45"/>
      <c r="N697" s="45"/>
      <c r="O697" s="34"/>
      <c r="P697" s="34"/>
      <c r="Q697" s="34"/>
      <c r="R697" s="34"/>
      <c r="S697" s="34"/>
      <c r="T697" s="34"/>
      <c r="U697" s="34"/>
      <c r="V697" s="34"/>
      <c r="W697" s="34"/>
      <c r="X697" s="34"/>
      <c r="Y697" s="34"/>
      <c r="Z697" s="34"/>
    </row>
    <row r="698" spans="2:26" ht="14.25" customHeight="1">
      <c r="B698" s="34"/>
      <c r="C698" s="34"/>
      <c r="D698" s="182"/>
      <c r="E698" s="45"/>
      <c r="F698" s="45"/>
      <c r="G698" s="45"/>
      <c r="H698" s="45"/>
      <c r="I698" s="45"/>
      <c r="J698" s="45"/>
      <c r="K698" s="45"/>
      <c r="L698" s="45"/>
      <c r="M698" s="45"/>
      <c r="N698" s="45"/>
      <c r="O698" s="34"/>
      <c r="P698" s="34"/>
      <c r="Q698" s="34"/>
      <c r="R698" s="34"/>
      <c r="S698" s="34"/>
      <c r="T698" s="34"/>
      <c r="U698" s="34"/>
      <c r="V698" s="34"/>
      <c r="W698" s="34"/>
      <c r="X698" s="34"/>
      <c r="Y698" s="34"/>
      <c r="Z698" s="34"/>
    </row>
    <row r="699" spans="2:26" ht="14.25" customHeight="1">
      <c r="B699" s="34"/>
      <c r="C699" s="34"/>
      <c r="D699" s="182"/>
      <c r="E699" s="45"/>
      <c r="F699" s="45"/>
      <c r="G699" s="45"/>
      <c r="H699" s="45"/>
      <c r="I699" s="45"/>
      <c r="J699" s="45"/>
      <c r="K699" s="45"/>
      <c r="L699" s="45"/>
      <c r="M699" s="45"/>
      <c r="N699" s="45"/>
      <c r="O699" s="34"/>
      <c r="P699" s="34"/>
      <c r="Q699" s="34"/>
      <c r="R699" s="34"/>
      <c r="S699" s="34"/>
      <c r="T699" s="34"/>
      <c r="U699" s="34"/>
      <c r="V699" s="34"/>
      <c r="W699" s="34"/>
      <c r="X699" s="34"/>
      <c r="Y699" s="34"/>
      <c r="Z699" s="34"/>
    </row>
    <row r="700" spans="2:26" ht="14.25" customHeight="1">
      <c r="B700" s="34"/>
      <c r="C700" s="34"/>
      <c r="D700" s="182"/>
      <c r="E700" s="45"/>
      <c r="F700" s="45"/>
      <c r="G700" s="45"/>
      <c r="H700" s="45"/>
      <c r="I700" s="45"/>
      <c r="J700" s="45"/>
      <c r="K700" s="45"/>
      <c r="L700" s="45"/>
      <c r="M700" s="45"/>
      <c r="N700" s="45"/>
      <c r="O700" s="34"/>
      <c r="P700" s="34"/>
      <c r="Q700" s="34"/>
      <c r="R700" s="34"/>
      <c r="S700" s="34"/>
      <c r="T700" s="34"/>
      <c r="U700" s="34"/>
      <c r="V700" s="34"/>
      <c r="W700" s="34"/>
      <c r="X700" s="34"/>
      <c r="Y700" s="34"/>
      <c r="Z700" s="34"/>
    </row>
    <row r="701" spans="2:26" ht="14.25" customHeight="1">
      <c r="B701" s="34"/>
      <c r="C701" s="34"/>
      <c r="D701" s="182"/>
      <c r="E701" s="45"/>
      <c r="F701" s="45"/>
      <c r="G701" s="45"/>
      <c r="H701" s="45"/>
      <c r="I701" s="45"/>
      <c r="J701" s="45"/>
      <c r="K701" s="45"/>
      <c r="L701" s="45"/>
      <c r="M701" s="45"/>
      <c r="N701" s="45"/>
      <c r="O701" s="34"/>
      <c r="P701" s="34"/>
      <c r="Q701" s="34"/>
      <c r="R701" s="34"/>
      <c r="S701" s="34"/>
      <c r="T701" s="34"/>
      <c r="U701" s="34"/>
      <c r="V701" s="34"/>
      <c r="W701" s="34"/>
      <c r="X701" s="34"/>
      <c r="Y701" s="34"/>
      <c r="Z701" s="34"/>
    </row>
    <row r="702" spans="2:26" ht="14.25" customHeight="1">
      <c r="B702" s="34"/>
      <c r="C702" s="34"/>
      <c r="D702" s="182"/>
      <c r="E702" s="45"/>
      <c r="F702" s="45"/>
      <c r="G702" s="45"/>
      <c r="H702" s="45"/>
      <c r="I702" s="45"/>
      <c r="J702" s="45"/>
      <c r="K702" s="45"/>
      <c r="L702" s="45"/>
      <c r="M702" s="45"/>
      <c r="N702" s="45"/>
      <c r="O702" s="34"/>
      <c r="P702" s="34"/>
      <c r="Q702" s="34"/>
      <c r="R702" s="34"/>
      <c r="S702" s="34"/>
      <c r="T702" s="34"/>
      <c r="U702" s="34"/>
      <c r="V702" s="34"/>
      <c r="W702" s="34"/>
      <c r="X702" s="34"/>
      <c r="Y702" s="34"/>
      <c r="Z702" s="34"/>
    </row>
    <row r="703" spans="2:26" ht="14.25" customHeight="1">
      <c r="B703" s="34"/>
      <c r="C703" s="34"/>
      <c r="D703" s="182"/>
      <c r="E703" s="45"/>
      <c r="F703" s="45"/>
      <c r="G703" s="45"/>
      <c r="H703" s="45"/>
      <c r="I703" s="45"/>
      <c r="J703" s="45"/>
      <c r="K703" s="45"/>
      <c r="L703" s="45"/>
      <c r="M703" s="45"/>
      <c r="N703" s="45"/>
      <c r="O703" s="34"/>
      <c r="P703" s="34"/>
      <c r="Q703" s="34"/>
      <c r="R703" s="34"/>
      <c r="S703" s="34"/>
      <c r="T703" s="34"/>
      <c r="U703" s="34"/>
      <c r="V703" s="34"/>
      <c r="W703" s="34"/>
      <c r="X703" s="34"/>
      <c r="Y703" s="34"/>
      <c r="Z703" s="34"/>
    </row>
    <row r="704" spans="2:26" ht="14.25" customHeight="1">
      <c r="B704" s="34"/>
      <c r="C704" s="34"/>
      <c r="D704" s="182"/>
      <c r="E704" s="45"/>
      <c r="F704" s="45"/>
      <c r="G704" s="45"/>
      <c r="H704" s="45"/>
      <c r="I704" s="45"/>
      <c r="J704" s="45"/>
      <c r="K704" s="45"/>
      <c r="L704" s="45"/>
      <c r="M704" s="45"/>
      <c r="N704" s="45"/>
      <c r="O704" s="34"/>
      <c r="P704" s="34"/>
      <c r="Q704" s="34"/>
      <c r="R704" s="34"/>
      <c r="S704" s="34"/>
      <c r="T704" s="34"/>
      <c r="U704" s="34"/>
      <c r="V704" s="34"/>
      <c r="W704" s="34"/>
      <c r="X704" s="34"/>
      <c r="Y704" s="34"/>
      <c r="Z704" s="34"/>
    </row>
    <row r="705" spans="2:26" ht="14.25" customHeight="1">
      <c r="B705" s="34"/>
      <c r="C705" s="34"/>
      <c r="D705" s="182"/>
      <c r="E705" s="45"/>
      <c r="F705" s="45"/>
      <c r="G705" s="45"/>
      <c r="H705" s="45"/>
      <c r="I705" s="45"/>
      <c r="J705" s="45"/>
      <c r="K705" s="45"/>
      <c r="L705" s="45"/>
      <c r="M705" s="45"/>
      <c r="N705" s="45"/>
      <c r="O705" s="34"/>
      <c r="P705" s="34"/>
      <c r="Q705" s="34"/>
      <c r="R705" s="34"/>
      <c r="S705" s="34"/>
      <c r="T705" s="34"/>
      <c r="U705" s="34"/>
      <c r="V705" s="34"/>
      <c r="W705" s="34"/>
      <c r="X705" s="34"/>
      <c r="Y705" s="34"/>
      <c r="Z705" s="34"/>
    </row>
    <row r="706" spans="2:26" ht="14.25" customHeight="1">
      <c r="B706" s="34"/>
      <c r="C706" s="34"/>
      <c r="D706" s="182"/>
      <c r="E706" s="45"/>
      <c r="F706" s="45"/>
      <c r="G706" s="45"/>
      <c r="H706" s="45"/>
      <c r="I706" s="45"/>
      <c r="J706" s="45"/>
      <c r="K706" s="45"/>
      <c r="L706" s="45"/>
      <c r="M706" s="45"/>
      <c r="N706" s="45"/>
      <c r="O706" s="34"/>
      <c r="P706" s="34"/>
      <c r="Q706" s="34"/>
      <c r="R706" s="34"/>
      <c r="S706" s="34"/>
      <c r="T706" s="34"/>
      <c r="U706" s="34"/>
      <c r="V706" s="34"/>
      <c r="W706" s="34"/>
      <c r="X706" s="34"/>
      <c r="Y706" s="34"/>
      <c r="Z706" s="34"/>
    </row>
    <row r="707" spans="2:26" ht="14.25" customHeight="1">
      <c r="B707" s="34"/>
      <c r="C707" s="34"/>
      <c r="D707" s="182"/>
      <c r="E707" s="45"/>
      <c r="F707" s="45"/>
      <c r="G707" s="45"/>
      <c r="H707" s="45"/>
      <c r="I707" s="45"/>
      <c r="J707" s="45"/>
      <c r="K707" s="45"/>
      <c r="L707" s="45"/>
      <c r="M707" s="45"/>
      <c r="N707" s="45"/>
      <c r="O707" s="34"/>
      <c r="P707" s="34"/>
      <c r="Q707" s="34"/>
      <c r="R707" s="34"/>
      <c r="S707" s="34"/>
      <c r="T707" s="34"/>
      <c r="U707" s="34"/>
      <c r="V707" s="34"/>
      <c r="W707" s="34"/>
      <c r="X707" s="34"/>
      <c r="Y707" s="34"/>
      <c r="Z707" s="34"/>
    </row>
    <row r="708" spans="2:26" ht="14.25" customHeight="1">
      <c r="B708" s="34"/>
      <c r="C708" s="34"/>
      <c r="D708" s="182"/>
      <c r="E708" s="45"/>
      <c r="F708" s="45"/>
      <c r="G708" s="45"/>
      <c r="H708" s="45"/>
      <c r="I708" s="45"/>
      <c r="J708" s="45"/>
      <c r="K708" s="45"/>
      <c r="L708" s="45"/>
      <c r="M708" s="45"/>
      <c r="N708" s="45"/>
      <c r="O708" s="34"/>
      <c r="P708" s="34"/>
      <c r="Q708" s="34"/>
      <c r="R708" s="34"/>
      <c r="S708" s="34"/>
      <c r="T708" s="34"/>
      <c r="U708" s="34"/>
      <c r="V708" s="34"/>
      <c r="W708" s="34"/>
      <c r="X708" s="34"/>
      <c r="Y708" s="34"/>
      <c r="Z708" s="34"/>
    </row>
    <row r="709" spans="2:26" ht="14.25" customHeight="1">
      <c r="B709" s="34"/>
      <c r="C709" s="34"/>
      <c r="D709" s="182"/>
      <c r="E709" s="45"/>
      <c r="F709" s="45"/>
      <c r="G709" s="45"/>
      <c r="H709" s="45"/>
      <c r="I709" s="45"/>
      <c r="J709" s="45"/>
      <c r="K709" s="45"/>
      <c r="L709" s="45"/>
      <c r="M709" s="45"/>
      <c r="N709" s="45"/>
      <c r="O709" s="34"/>
      <c r="P709" s="34"/>
      <c r="Q709" s="34"/>
      <c r="R709" s="34"/>
      <c r="S709" s="34"/>
      <c r="T709" s="34"/>
      <c r="U709" s="34"/>
      <c r="V709" s="34"/>
      <c r="W709" s="34"/>
      <c r="X709" s="34"/>
      <c r="Y709" s="34"/>
      <c r="Z709" s="34"/>
    </row>
    <row r="710" spans="2:26" ht="14.25" customHeight="1">
      <c r="B710" s="34"/>
      <c r="C710" s="34"/>
      <c r="D710" s="182"/>
      <c r="E710" s="45"/>
      <c r="F710" s="45"/>
      <c r="G710" s="45"/>
      <c r="H710" s="45"/>
      <c r="I710" s="45"/>
      <c r="J710" s="45"/>
      <c r="K710" s="45"/>
      <c r="L710" s="45"/>
      <c r="M710" s="45"/>
      <c r="N710" s="45"/>
      <c r="O710" s="34"/>
      <c r="P710" s="34"/>
      <c r="Q710" s="34"/>
      <c r="R710" s="34"/>
      <c r="S710" s="34"/>
      <c r="T710" s="34"/>
      <c r="U710" s="34"/>
      <c r="V710" s="34"/>
      <c r="W710" s="34"/>
      <c r="X710" s="34"/>
      <c r="Y710" s="34"/>
      <c r="Z710" s="34"/>
    </row>
    <row r="711" spans="2:26" ht="14.25" customHeight="1">
      <c r="B711" s="34"/>
      <c r="C711" s="34"/>
      <c r="D711" s="182"/>
      <c r="E711" s="45"/>
      <c r="F711" s="45"/>
      <c r="G711" s="45"/>
      <c r="H711" s="45"/>
      <c r="I711" s="45"/>
      <c r="J711" s="45"/>
      <c r="K711" s="45"/>
      <c r="L711" s="45"/>
      <c r="M711" s="45"/>
      <c r="N711" s="45"/>
      <c r="O711" s="34"/>
      <c r="P711" s="34"/>
      <c r="Q711" s="34"/>
      <c r="R711" s="34"/>
      <c r="S711" s="34"/>
      <c r="T711" s="34"/>
      <c r="U711" s="34"/>
      <c r="V711" s="34"/>
      <c r="W711" s="34"/>
      <c r="X711" s="34"/>
      <c r="Y711" s="34"/>
      <c r="Z711" s="34"/>
    </row>
    <row r="712" spans="2:26" ht="14.25" customHeight="1">
      <c r="B712" s="34"/>
      <c r="C712" s="34"/>
      <c r="D712" s="182"/>
      <c r="E712" s="45"/>
      <c r="F712" s="45"/>
      <c r="G712" s="45"/>
      <c r="H712" s="45"/>
      <c r="I712" s="45"/>
      <c r="J712" s="45"/>
      <c r="K712" s="45"/>
      <c r="L712" s="45"/>
      <c r="M712" s="45"/>
      <c r="N712" s="45"/>
      <c r="O712" s="34"/>
      <c r="P712" s="34"/>
      <c r="Q712" s="34"/>
      <c r="R712" s="34"/>
      <c r="S712" s="34"/>
      <c r="T712" s="34"/>
      <c r="U712" s="34"/>
      <c r="V712" s="34"/>
      <c r="W712" s="34"/>
      <c r="X712" s="34"/>
      <c r="Y712" s="34"/>
      <c r="Z712" s="34"/>
    </row>
    <row r="713" spans="2:26" ht="14.25" customHeight="1">
      <c r="B713" s="34"/>
      <c r="C713" s="34"/>
      <c r="D713" s="182"/>
      <c r="E713" s="45"/>
      <c r="F713" s="45"/>
      <c r="G713" s="45"/>
      <c r="H713" s="45"/>
      <c r="I713" s="45"/>
      <c r="J713" s="45"/>
      <c r="K713" s="45"/>
      <c r="L713" s="45"/>
      <c r="M713" s="45"/>
      <c r="N713" s="45"/>
      <c r="O713" s="34"/>
      <c r="P713" s="34"/>
      <c r="Q713" s="34"/>
      <c r="R713" s="34"/>
      <c r="S713" s="34"/>
      <c r="T713" s="34"/>
      <c r="U713" s="34"/>
      <c r="V713" s="34"/>
      <c r="W713" s="34"/>
      <c r="X713" s="34"/>
      <c r="Y713" s="34"/>
      <c r="Z713" s="34"/>
    </row>
    <row r="714" spans="2:26" ht="14.25" customHeight="1">
      <c r="B714" s="34"/>
      <c r="C714" s="34"/>
      <c r="D714" s="182"/>
      <c r="E714" s="45"/>
      <c r="F714" s="45"/>
      <c r="G714" s="45"/>
      <c r="H714" s="45"/>
      <c r="I714" s="45"/>
      <c r="J714" s="45"/>
      <c r="K714" s="45"/>
      <c r="L714" s="45"/>
      <c r="M714" s="45"/>
      <c r="N714" s="45"/>
      <c r="O714" s="34"/>
      <c r="P714" s="34"/>
      <c r="Q714" s="34"/>
      <c r="R714" s="34"/>
      <c r="S714" s="34"/>
      <c r="T714" s="34"/>
      <c r="U714" s="34"/>
      <c r="V714" s="34"/>
      <c r="W714" s="34"/>
      <c r="X714" s="34"/>
      <c r="Y714" s="34"/>
      <c r="Z714" s="34"/>
    </row>
    <row r="715" spans="2:26" ht="14.25" customHeight="1">
      <c r="B715" s="34"/>
      <c r="C715" s="34"/>
      <c r="D715" s="182"/>
      <c r="E715" s="45"/>
      <c r="F715" s="45"/>
      <c r="G715" s="45"/>
      <c r="H715" s="45"/>
      <c r="I715" s="45"/>
      <c r="J715" s="45"/>
      <c r="K715" s="45"/>
      <c r="L715" s="45"/>
      <c r="M715" s="45"/>
      <c r="N715" s="45"/>
      <c r="O715" s="34"/>
      <c r="P715" s="34"/>
      <c r="Q715" s="34"/>
      <c r="R715" s="34"/>
      <c r="S715" s="34"/>
      <c r="T715" s="34"/>
      <c r="U715" s="34"/>
      <c r="V715" s="34"/>
      <c r="W715" s="34"/>
      <c r="X715" s="34"/>
      <c r="Y715" s="34"/>
      <c r="Z715" s="34"/>
    </row>
    <row r="716" spans="2:26" ht="14.25" customHeight="1">
      <c r="B716" s="34"/>
      <c r="C716" s="34"/>
      <c r="D716" s="182"/>
      <c r="E716" s="45"/>
      <c r="F716" s="45"/>
      <c r="G716" s="45"/>
      <c r="H716" s="45"/>
      <c r="I716" s="45"/>
      <c r="J716" s="45"/>
      <c r="K716" s="45"/>
      <c r="L716" s="45"/>
      <c r="M716" s="45"/>
      <c r="N716" s="45"/>
      <c r="O716" s="34"/>
      <c r="P716" s="34"/>
      <c r="Q716" s="34"/>
      <c r="R716" s="34"/>
      <c r="S716" s="34"/>
      <c r="T716" s="34"/>
      <c r="U716" s="34"/>
      <c r="V716" s="34"/>
      <c r="W716" s="34"/>
      <c r="X716" s="34"/>
      <c r="Y716" s="34"/>
      <c r="Z716" s="34"/>
    </row>
    <row r="717" spans="2:26" ht="14.25" customHeight="1">
      <c r="B717" s="34"/>
      <c r="C717" s="34"/>
      <c r="D717" s="182"/>
      <c r="E717" s="45"/>
      <c r="F717" s="45"/>
      <c r="G717" s="45"/>
      <c r="H717" s="45"/>
      <c r="I717" s="45"/>
      <c r="J717" s="45"/>
      <c r="K717" s="45"/>
      <c r="L717" s="45"/>
      <c r="M717" s="45"/>
      <c r="N717" s="45"/>
      <c r="O717" s="34"/>
      <c r="P717" s="34"/>
      <c r="Q717" s="34"/>
      <c r="R717" s="34"/>
      <c r="S717" s="34"/>
      <c r="T717" s="34"/>
      <c r="U717" s="34"/>
      <c r="V717" s="34"/>
      <c r="W717" s="34"/>
      <c r="X717" s="34"/>
      <c r="Y717" s="34"/>
      <c r="Z717" s="34"/>
    </row>
    <row r="718" spans="2:26" ht="14.25" customHeight="1">
      <c r="B718" s="34"/>
      <c r="C718" s="34"/>
      <c r="D718" s="182"/>
      <c r="E718" s="45"/>
      <c r="F718" s="45"/>
      <c r="G718" s="45"/>
      <c r="H718" s="45"/>
      <c r="I718" s="45"/>
      <c r="J718" s="45"/>
      <c r="K718" s="45"/>
      <c r="L718" s="45"/>
      <c r="M718" s="45"/>
      <c r="N718" s="45"/>
      <c r="O718" s="34"/>
      <c r="P718" s="34"/>
      <c r="Q718" s="34"/>
      <c r="R718" s="34"/>
      <c r="S718" s="34"/>
      <c r="T718" s="34"/>
      <c r="U718" s="34"/>
      <c r="V718" s="34"/>
      <c r="W718" s="34"/>
      <c r="X718" s="34"/>
      <c r="Y718" s="34"/>
      <c r="Z718" s="34"/>
    </row>
    <row r="719" spans="2:26" ht="14.25" customHeight="1">
      <c r="B719" s="34"/>
      <c r="C719" s="34"/>
      <c r="D719" s="182"/>
      <c r="E719" s="45"/>
      <c r="F719" s="45"/>
      <c r="G719" s="45"/>
      <c r="H719" s="45"/>
      <c r="I719" s="45"/>
      <c r="J719" s="45"/>
      <c r="K719" s="45"/>
      <c r="L719" s="45"/>
      <c r="M719" s="45"/>
      <c r="N719" s="45"/>
      <c r="O719" s="34"/>
      <c r="P719" s="34"/>
      <c r="Q719" s="34"/>
      <c r="R719" s="34"/>
      <c r="S719" s="34"/>
      <c r="T719" s="34"/>
      <c r="U719" s="34"/>
      <c r="V719" s="34"/>
      <c r="W719" s="34"/>
      <c r="X719" s="34"/>
      <c r="Y719" s="34"/>
      <c r="Z719" s="34"/>
    </row>
    <row r="720" spans="2:26" ht="14.25" customHeight="1">
      <c r="B720" s="34"/>
      <c r="C720" s="34"/>
      <c r="D720" s="182"/>
      <c r="E720" s="45"/>
      <c r="F720" s="45"/>
      <c r="G720" s="45"/>
      <c r="H720" s="45"/>
      <c r="I720" s="45"/>
      <c r="J720" s="45"/>
      <c r="K720" s="45"/>
      <c r="L720" s="45"/>
      <c r="M720" s="45"/>
      <c r="N720" s="45"/>
      <c r="O720" s="34"/>
      <c r="P720" s="34"/>
      <c r="Q720" s="34"/>
      <c r="R720" s="34"/>
      <c r="S720" s="34"/>
      <c r="T720" s="34"/>
      <c r="U720" s="34"/>
      <c r="V720" s="34"/>
      <c r="W720" s="34"/>
      <c r="X720" s="34"/>
      <c r="Y720" s="34"/>
      <c r="Z720" s="34"/>
    </row>
    <row r="721" spans="2:26" ht="14.25" customHeight="1">
      <c r="B721" s="34"/>
      <c r="C721" s="34"/>
      <c r="D721" s="182"/>
      <c r="E721" s="45"/>
      <c r="F721" s="45"/>
      <c r="G721" s="45"/>
      <c r="H721" s="45"/>
      <c r="I721" s="45"/>
      <c r="J721" s="45"/>
      <c r="K721" s="45"/>
      <c r="L721" s="45"/>
      <c r="M721" s="45"/>
      <c r="N721" s="45"/>
      <c r="O721" s="34"/>
      <c r="P721" s="34"/>
      <c r="Q721" s="34"/>
      <c r="R721" s="34"/>
      <c r="S721" s="34"/>
      <c r="T721" s="34"/>
      <c r="U721" s="34"/>
      <c r="V721" s="34"/>
      <c r="W721" s="34"/>
      <c r="X721" s="34"/>
      <c r="Y721" s="34"/>
      <c r="Z721" s="34"/>
    </row>
    <row r="722" spans="2:26" ht="14.25" customHeight="1">
      <c r="B722" s="34"/>
      <c r="C722" s="34"/>
      <c r="D722" s="182"/>
      <c r="E722" s="45"/>
      <c r="F722" s="45"/>
      <c r="G722" s="45"/>
      <c r="H722" s="45"/>
      <c r="I722" s="45"/>
      <c r="J722" s="45"/>
      <c r="K722" s="45"/>
      <c r="L722" s="45"/>
      <c r="M722" s="45"/>
      <c r="N722" s="45"/>
      <c r="O722" s="34"/>
      <c r="P722" s="34"/>
      <c r="Q722" s="34"/>
      <c r="R722" s="34"/>
      <c r="S722" s="34"/>
      <c r="T722" s="34"/>
      <c r="U722" s="34"/>
      <c r="V722" s="34"/>
      <c r="W722" s="34"/>
      <c r="X722" s="34"/>
      <c r="Y722" s="34"/>
      <c r="Z722" s="34"/>
    </row>
    <row r="723" spans="2:26" ht="14.25" customHeight="1">
      <c r="B723" s="34"/>
      <c r="C723" s="34"/>
      <c r="D723" s="182"/>
      <c r="E723" s="45"/>
      <c r="F723" s="45"/>
      <c r="G723" s="45"/>
      <c r="H723" s="45"/>
      <c r="I723" s="45"/>
      <c r="J723" s="45"/>
      <c r="K723" s="45"/>
      <c r="L723" s="45"/>
      <c r="M723" s="45"/>
      <c r="N723" s="45"/>
      <c r="O723" s="34"/>
      <c r="P723" s="34"/>
      <c r="Q723" s="34"/>
      <c r="R723" s="34"/>
      <c r="S723" s="34"/>
      <c r="T723" s="34"/>
      <c r="U723" s="34"/>
      <c r="V723" s="34"/>
      <c r="W723" s="34"/>
      <c r="X723" s="34"/>
      <c r="Y723" s="34"/>
      <c r="Z723" s="34"/>
    </row>
    <row r="724" spans="2:26" ht="14.25" customHeight="1">
      <c r="B724" s="34"/>
      <c r="C724" s="34"/>
      <c r="D724" s="182"/>
      <c r="E724" s="45"/>
      <c r="F724" s="45"/>
      <c r="G724" s="45"/>
      <c r="H724" s="45"/>
      <c r="I724" s="45"/>
      <c r="J724" s="45"/>
      <c r="K724" s="45"/>
      <c r="L724" s="45"/>
      <c r="M724" s="45"/>
      <c r="N724" s="45"/>
      <c r="O724" s="34"/>
      <c r="P724" s="34"/>
      <c r="Q724" s="34"/>
      <c r="R724" s="34"/>
      <c r="S724" s="34"/>
      <c r="T724" s="34"/>
      <c r="U724" s="34"/>
      <c r="V724" s="34"/>
      <c r="W724" s="34"/>
      <c r="X724" s="34"/>
      <c r="Y724" s="34"/>
      <c r="Z724" s="34"/>
    </row>
    <row r="725" spans="2:26" ht="14.25" customHeight="1">
      <c r="B725" s="34"/>
      <c r="C725" s="34"/>
      <c r="D725" s="182"/>
      <c r="E725" s="45"/>
      <c r="F725" s="45"/>
      <c r="G725" s="45"/>
      <c r="H725" s="45"/>
      <c r="I725" s="45"/>
      <c r="J725" s="45"/>
      <c r="K725" s="45"/>
      <c r="L725" s="45"/>
      <c r="M725" s="45"/>
      <c r="N725" s="45"/>
      <c r="O725" s="34"/>
      <c r="P725" s="34"/>
      <c r="Q725" s="34"/>
      <c r="R725" s="34"/>
      <c r="S725" s="34"/>
      <c r="T725" s="34"/>
      <c r="U725" s="34"/>
      <c r="V725" s="34"/>
      <c r="W725" s="34"/>
      <c r="X725" s="34"/>
      <c r="Y725" s="34"/>
      <c r="Z725" s="34"/>
    </row>
    <row r="726" spans="2:26" ht="14.25" customHeight="1">
      <c r="B726" s="34"/>
      <c r="C726" s="34"/>
      <c r="D726" s="182"/>
      <c r="E726" s="45"/>
      <c r="F726" s="45"/>
      <c r="G726" s="45"/>
      <c r="H726" s="45"/>
      <c r="I726" s="45"/>
      <c r="J726" s="45"/>
      <c r="K726" s="45"/>
      <c r="L726" s="45"/>
      <c r="M726" s="45"/>
      <c r="N726" s="45"/>
      <c r="O726" s="34"/>
      <c r="P726" s="34"/>
      <c r="Q726" s="34"/>
      <c r="R726" s="34"/>
      <c r="S726" s="34"/>
      <c r="T726" s="34"/>
      <c r="U726" s="34"/>
      <c r="V726" s="34"/>
      <c r="W726" s="34"/>
      <c r="X726" s="34"/>
      <c r="Y726" s="34"/>
      <c r="Z726" s="34"/>
    </row>
    <row r="727" spans="2:26" ht="14.25" customHeight="1">
      <c r="B727" s="34"/>
      <c r="C727" s="34"/>
      <c r="D727" s="182"/>
      <c r="E727" s="45"/>
      <c r="F727" s="45"/>
      <c r="G727" s="45"/>
      <c r="H727" s="45"/>
      <c r="I727" s="45"/>
      <c r="J727" s="45"/>
      <c r="K727" s="45"/>
      <c r="L727" s="45"/>
      <c r="M727" s="45"/>
      <c r="N727" s="45"/>
      <c r="O727" s="34"/>
      <c r="P727" s="34"/>
      <c r="Q727" s="34"/>
      <c r="R727" s="34"/>
      <c r="S727" s="34"/>
      <c r="T727" s="34"/>
      <c r="U727" s="34"/>
      <c r="V727" s="34"/>
      <c r="W727" s="34"/>
      <c r="X727" s="34"/>
      <c r="Y727" s="34"/>
      <c r="Z727" s="34"/>
    </row>
    <row r="728" spans="2:26" ht="14.25" customHeight="1">
      <c r="B728" s="34"/>
      <c r="C728" s="34"/>
      <c r="D728" s="182"/>
      <c r="E728" s="45"/>
      <c r="F728" s="45"/>
      <c r="G728" s="45"/>
      <c r="H728" s="45"/>
      <c r="I728" s="45"/>
      <c r="J728" s="45"/>
      <c r="K728" s="45"/>
      <c r="L728" s="45"/>
      <c r="M728" s="45"/>
      <c r="N728" s="45"/>
      <c r="O728" s="34"/>
      <c r="P728" s="34"/>
      <c r="Q728" s="34"/>
      <c r="R728" s="34"/>
      <c r="S728" s="34"/>
      <c r="T728" s="34"/>
      <c r="U728" s="34"/>
      <c r="V728" s="34"/>
      <c r="W728" s="34"/>
      <c r="X728" s="34"/>
      <c r="Y728" s="34"/>
      <c r="Z728" s="34"/>
    </row>
    <row r="729" spans="2:26" ht="14.25" customHeight="1">
      <c r="B729" s="34"/>
      <c r="C729" s="34"/>
      <c r="D729" s="182"/>
      <c r="E729" s="45"/>
      <c r="F729" s="45"/>
      <c r="G729" s="45"/>
      <c r="H729" s="45"/>
      <c r="I729" s="45"/>
      <c r="J729" s="45"/>
      <c r="K729" s="45"/>
      <c r="L729" s="45"/>
      <c r="M729" s="45"/>
      <c r="N729" s="45"/>
      <c r="O729" s="34"/>
      <c r="P729" s="34"/>
      <c r="Q729" s="34"/>
      <c r="R729" s="34"/>
      <c r="S729" s="34"/>
      <c r="T729" s="34"/>
      <c r="U729" s="34"/>
      <c r="V729" s="34"/>
      <c r="W729" s="34"/>
      <c r="X729" s="34"/>
      <c r="Y729" s="34"/>
      <c r="Z729" s="34"/>
    </row>
    <row r="730" spans="2:26" ht="14.25" customHeight="1">
      <c r="B730" s="34"/>
      <c r="C730" s="34"/>
      <c r="D730" s="182"/>
      <c r="E730" s="45"/>
      <c r="F730" s="45"/>
      <c r="G730" s="45"/>
      <c r="H730" s="45"/>
      <c r="I730" s="45"/>
      <c r="J730" s="45"/>
      <c r="K730" s="45"/>
      <c r="L730" s="45"/>
      <c r="M730" s="45"/>
      <c r="N730" s="45"/>
      <c r="O730" s="34"/>
      <c r="P730" s="34"/>
      <c r="Q730" s="34"/>
      <c r="R730" s="34"/>
      <c r="S730" s="34"/>
      <c r="T730" s="34"/>
      <c r="U730" s="34"/>
      <c r="V730" s="34"/>
      <c r="W730" s="34"/>
      <c r="X730" s="34"/>
      <c r="Y730" s="34"/>
      <c r="Z730" s="34"/>
    </row>
    <row r="731" spans="2:26" ht="14.25" customHeight="1">
      <c r="B731" s="34"/>
      <c r="C731" s="34"/>
      <c r="D731" s="182"/>
      <c r="E731" s="45"/>
      <c r="F731" s="45"/>
      <c r="G731" s="45"/>
      <c r="H731" s="45"/>
      <c r="I731" s="45"/>
      <c r="J731" s="45"/>
      <c r="K731" s="45"/>
      <c r="L731" s="45"/>
      <c r="M731" s="45"/>
      <c r="N731" s="45"/>
      <c r="O731" s="34"/>
      <c r="P731" s="34"/>
      <c r="Q731" s="34"/>
      <c r="R731" s="34"/>
      <c r="S731" s="34"/>
      <c r="T731" s="34"/>
      <c r="U731" s="34"/>
      <c r="V731" s="34"/>
      <c r="W731" s="34"/>
      <c r="X731" s="34"/>
      <c r="Y731" s="34"/>
      <c r="Z731" s="34"/>
    </row>
    <row r="732" spans="2:26" ht="14.25" customHeight="1">
      <c r="B732" s="34"/>
      <c r="C732" s="34"/>
      <c r="D732" s="182"/>
      <c r="E732" s="45"/>
      <c r="F732" s="45"/>
      <c r="G732" s="45"/>
      <c r="H732" s="45"/>
      <c r="I732" s="45"/>
      <c r="J732" s="45"/>
      <c r="K732" s="45"/>
      <c r="L732" s="45"/>
      <c r="M732" s="45"/>
      <c r="N732" s="45"/>
      <c r="O732" s="34"/>
      <c r="P732" s="34"/>
      <c r="Q732" s="34"/>
      <c r="R732" s="34"/>
      <c r="S732" s="34"/>
      <c r="T732" s="34"/>
      <c r="U732" s="34"/>
      <c r="V732" s="34"/>
      <c r="W732" s="34"/>
      <c r="X732" s="34"/>
      <c r="Y732" s="34"/>
      <c r="Z732" s="34"/>
    </row>
    <row r="733" spans="2:26" ht="14.25" customHeight="1">
      <c r="B733" s="34"/>
      <c r="C733" s="34"/>
      <c r="D733" s="182"/>
      <c r="E733" s="45"/>
      <c r="F733" s="45"/>
      <c r="G733" s="45"/>
      <c r="H733" s="45"/>
      <c r="I733" s="45"/>
      <c r="J733" s="45"/>
      <c r="K733" s="45"/>
      <c r="L733" s="45"/>
      <c r="M733" s="45"/>
      <c r="N733" s="45"/>
      <c r="O733" s="34"/>
      <c r="P733" s="34"/>
      <c r="Q733" s="34"/>
      <c r="R733" s="34"/>
      <c r="S733" s="34"/>
      <c r="T733" s="34"/>
      <c r="U733" s="34"/>
      <c r="V733" s="34"/>
      <c r="W733" s="34"/>
      <c r="X733" s="34"/>
      <c r="Y733" s="34"/>
      <c r="Z733" s="34"/>
    </row>
    <row r="734" spans="2:26" ht="14.25" customHeight="1">
      <c r="B734" s="34"/>
      <c r="C734" s="34"/>
      <c r="D734" s="182"/>
      <c r="E734" s="45"/>
      <c r="F734" s="45"/>
      <c r="G734" s="45"/>
      <c r="H734" s="45"/>
      <c r="I734" s="45"/>
      <c r="J734" s="45"/>
      <c r="K734" s="45"/>
      <c r="L734" s="45"/>
      <c r="M734" s="45"/>
      <c r="N734" s="45"/>
      <c r="O734" s="34"/>
      <c r="P734" s="34"/>
      <c r="Q734" s="34"/>
      <c r="R734" s="34"/>
      <c r="S734" s="34"/>
      <c r="T734" s="34"/>
      <c r="U734" s="34"/>
      <c r="V734" s="34"/>
      <c r="W734" s="34"/>
      <c r="X734" s="34"/>
      <c r="Y734" s="34"/>
      <c r="Z734" s="34"/>
    </row>
    <row r="735" spans="2:26" ht="14.25" customHeight="1">
      <c r="B735" s="34"/>
      <c r="C735" s="34"/>
      <c r="D735" s="182"/>
      <c r="E735" s="45"/>
      <c r="F735" s="45"/>
      <c r="G735" s="45"/>
      <c r="H735" s="45"/>
      <c r="I735" s="45"/>
      <c r="J735" s="45"/>
      <c r="K735" s="45"/>
      <c r="L735" s="45"/>
      <c r="M735" s="45"/>
      <c r="N735" s="45"/>
      <c r="O735" s="34"/>
      <c r="P735" s="34"/>
      <c r="Q735" s="34"/>
      <c r="R735" s="34"/>
      <c r="S735" s="34"/>
      <c r="T735" s="34"/>
      <c r="U735" s="34"/>
      <c r="V735" s="34"/>
      <c r="W735" s="34"/>
      <c r="X735" s="34"/>
      <c r="Y735" s="34"/>
      <c r="Z735" s="34"/>
    </row>
    <row r="736" spans="2:26" ht="14.25" customHeight="1">
      <c r="B736" s="34"/>
      <c r="C736" s="34"/>
      <c r="D736" s="182"/>
      <c r="E736" s="45"/>
      <c r="F736" s="45"/>
      <c r="G736" s="45"/>
      <c r="H736" s="45"/>
      <c r="I736" s="45"/>
      <c r="J736" s="45"/>
      <c r="K736" s="45"/>
      <c r="L736" s="45"/>
      <c r="M736" s="45"/>
      <c r="N736" s="45"/>
      <c r="O736" s="34"/>
      <c r="P736" s="34"/>
      <c r="Q736" s="34"/>
      <c r="R736" s="34"/>
      <c r="S736" s="34"/>
      <c r="T736" s="34"/>
      <c r="U736" s="34"/>
      <c r="V736" s="34"/>
      <c r="W736" s="34"/>
      <c r="X736" s="34"/>
      <c r="Y736" s="34"/>
      <c r="Z736" s="34"/>
    </row>
    <row r="737" spans="2:26" ht="14.25" customHeight="1">
      <c r="B737" s="34"/>
      <c r="C737" s="34"/>
      <c r="D737" s="182"/>
      <c r="E737" s="45"/>
      <c r="F737" s="45"/>
      <c r="G737" s="45"/>
      <c r="H737" s="45"/>
      <c r="I737" s="45"/>
      <c r="J737" s="45"/>
      <c r="K737" s="45"/>
      <c r="L737" s="45"/>
      <c r="M737" s="45"/>
      <c r="N737" s="45"/>
      <c r="O737" s="34"/>
      <c r="P737" s="34"/>
      <c r="Q737" s="34"/>
      <c r="R737" s="34"/>
      <c r="S737" s="34"/>
      <c r="T737" s="34"/>
      <c r="U737" s="34"/>
      <c r="V737" s="34"/>
      <c r="W737" s="34"/>
      <c r="X737" s="34"/>
      <c r="Y737" s="34"/>
      <c r="Z737" s="34"/>
    </row>
    <row r="738" spans="2:26" ht="14.25" customHeight="1">
      <c r="B738" s="34"/>
      <c r="C738" s="34"/>
      <c r="D738" s="182"/>
      <c r="E738" s="45"/>
      <c r="F738" s="45"/>
      <c r="G738" s="45"/>
      <c r="H738" s="45"/>
      <c r="I738" s="45"/>
      <c r="J738" s="45"/>
      <c r="K738" s="45"/>
      <c r="L738" s="45"/>
      <c r="M738" s="45"/>
      <c r="N738" s="45"/>
      <c r="O738" s="34"/>
      <c r="P738" s="34"/>
      <c r="Q738" s="34"/>
      <c r="R738" s="34"/>
      <c r="S738" s="34"/>
      <c r="T738" s="34"/>
      <c r="U738" s="34"/>
      <c r="V738" s="34"/>
      <c r="W738" s="34"/>
      <c r="X738" s="34"/>
      <c r="Y738" s="34"/>
      <c r="Z738" s="34"/>
    </row>
    <row r="739" spans="2:26" ht="14.25" customHeight="1">
      <c r="B739" s="34"/>
      <c r="C739" s="34"/>
      <c r="D739" s="182"/>
      <c r="E739" s="45"/>
      <c r="F739" s="45"/>
      <c r="G739" s="45"/>
      <c r="H739" s="45"/>
      <c r="I739" s="45"/>
      <c r="J739" s="45"/>
      <c r="K739" s="45"/>
      <c r="L739" s="45"/>
      <c r="M739" s="45"/>
      <c r="N739" s="45"/>
      <c r="O739" s="34"/>
      <c r="P739" s="34"/>
      <c r="Q739" s="34"/>
      <c r="R739" s="34"/>
      <c r="S739" s="34"/>
      <c r="T739" s="34"/>
      <c r="U739" s="34"/>
      <c r="V739" s="34"/>
      <c r="W739" s="34"/>
      <c r="X739" s="34"/>
      <c r="Y739" s="34"/>
      <c r="Z739" s="34"/>
    </row>
    <row r="740" spans="2:26" ht="14.25" customHeight="1">
      <c r="B740" s="34"/>
      <c r="C740" s="34"/>
      <c r="D740" s="182"/>
      <c r="E740" s="45"/>
      <c r="F740" s="45"/>
      <c r="G740" s="45"/>
      <c r="H740" s="45"/>
      <c r="I740" s="45"/>
      <c r="J740" s="45"/>
      <c r="K740" s="45"/>
      <c r="L740" s="45"/>
      <c r="M740" s="45"/>
      <c r="N740" s="45"/>
      <c r="O740" s="34"/>
      <c r="P740" s="34"/>
      <c r="Q740" s="34"/>
      <c r="R740" s="34"/>
      <c r="S740" s="34"/>
      <c r="T740" s="34"/>
      <c r="U740" s="34"/>
      <c r="V740" s="34"/>
      <c r="W740" s="34"/>
      <c r="X740" s="34"/>
      <c r="Y740" s="34"/>
      <c r="Z740" s="34"/>
    </row>
    <row r="741" spans="2:26" ht="14.25" customHeight="1">
      <c r="B741" s="34"/>
      <c r="C741" s="34"/>
      <c r="D741" s="182"/>
      <c r="E741" s="45"/>
      <c r="F741" s="45"/>
      <c r="G741" s="45"/>
      <c r="H741" s="45"/>
      <c r="I741" s="45"/>
      <c r="J741" s="45"/>
      <c r="K741" s="45"/>
      <c r="L741" s="45"/>
      <c r="M741" s="45"/>
      <c r="N741" s="45"/>
      <c r="O741" s="34"/>
      <c r="P741" s="34"/>
      <c r="Q741" s="34"/>
      <c r="R741" s="34"/>
      <c r="S741" s="34"/>
      <c r="T741" s="34"/>
      <c r="U741" s="34"/>
      <c r="V741" s="34"/>
      <c r="W741" s="34"/>
      <c r="X741" s="34"/>
      <c r="Y741" s="34"/>
      <c r="Z741" s="34"/>
    </row>
    <row r="742" spans="2:26" ht="14.25" customHeight="1">
      <c r="B742" s="34"/>
      <c r="C742" s="34"/>
      <c r="D742" s="182"/>
      <c r="E742" s="45"/>
      <c r="F742" s="45"/>
      <c r="G742" s="45"/>
      <c r="H742" s="45"/>
      <c r="I742" s="45"/>
      <c r="J742" s="45"/>
      <c r="K742" s="45"/>
      <c r="L742" s="45"/>
      <c r="M742" s="45"/>
      <c r="N742" s="45"/>
      <c r="O742" s="34"/>
      <c r="P742" s="34"/>
      <c r="Q742" s="34"/>
      <c r="R742" s="34"/>
      <c r="S742" s="34"/>
      <c r="T742" s="34"/>
      <c r="U742" s="34"/>
      <c r="V742" s="34"/>
      <c r="W742" s="34"/>
      <c r="X742" s="34"/>
      <c r="Y742" s="34"/>
      <c r="Z742" s="34"/>
    </row>
    <row r="743" spans="2:26" ht="14.25" customHeight="1">
      <c r="B743" s="34"/>
      <c r="C743" s="34"/>
      <c r="D743" s="182"/>
      <c r="E743" s="45"/>
      <c r="F743" s="45"/>
      <c r="G743" s="45"/>
      <c r="H743" s="45"/>
      <c r="I743" s="45"/>
      <c r="J743" s="45"/>
      <c r="K743" s="45"/>
      <c r="L743" s="45"/>
      <c r="M743" s="45"/>
      <c r="N743" s="45"/>
      <c r="O743" s="34"/>
      <c r="P743" s="34"/>
      <c r="Q743" s="34"/>
      <c r="R743" s="34"/>
      <c r="S743" s="34"/>
      <c r="T743" s="34"/>
      <c r="U743" s="34"/>
      <c r="V743" s="34"/>
      <c r="W743" s="34"/>
      <c r="X743" s="34"/>
      <c r="Y743" s="34"/>
      <c r="Z743" s="34"/>
    </row>
    <row r="744" spans="2:26" ht="14.25" customHeight="1">
      <c r="B744" s="34"/>
      <c r="C744" s="34"/>
      <c r="D744" s="182"/>
      <c r="E744" s="45"/>
      <c r="F744" s="45"/>
      <c r="G744" s="45"/>
      <c r="H744" s="45"/>
      <c r="I744" s="45"/>
      <c r="J744" s="45"/>
      <c r="K744" s="45"/>
      <c r="L744" s="45"/>
      <c r="M744" s="45"/>
      <c r="N744" s="45"/>
      <c r="O744" s="34"/>
      <c r="P744" s="34"/>
      <c r="Q744" s="34"/>
      <c r="R744" s="34"/>
      <c r="S744" s="34"/>
      <c r="T744" s="34"/>
      <c r="U744" s="34"/>
      <c r="V744" s="34"/>
      <c r="W744" s="34"/>
      <c r="X744" s="34"/>
      <c r="Y744" s="34"/>
      <c r="Z744" s="34"/>
    </row>
    <row r="745" spans="2:26" ht="14.25" customHeight="1">
      <c r="B745" s="34"/>
      <c r="C745" s="34"/>
      <c r="D745" s="182"/>
      <c r="E745" s="45"/>
      <c r="F745" s="45"/>
      <c r="G745" s="45"/>
      <c r="H745" s="45"/>
      <c r="I745" s="45"/>
      <c r="J745" s="45"/>
      <c r="K745" s="45"/>
      <c r="L745" s="45"/>
      <c r="M745" s="45"/>
      <c r="N745" s="45"/>
      <c r="O745" s="34"/>
      <c r="P745" s="34"/>
      <c r="Q745" s="34"/>
      <c r="R745" s="34"/>
      <c r="S745" s="34"/>
      <c r="T745" s="34"/>
      <c r="U745" s="34"/>
      <c r="V745" s="34"/>
      <c r="W745" s="34"/>
      <c r="X745" s="34"/>
      <c r="Y745" s="34"/>
      <c r="Z745" s="34"/>
    </row>
    <row r="746" spans="2:26" ht="14.25" customHeight="1">
      <c r="B746" s="34"/>
      <c r="C746" s="34"/>
      <c r="D746" s="182"/>
      <c r="E746" s="45"/>
      <c r="F746" s="45"/>
      <c r="G746" s="45"/>
      <c r="H746" s="45"/>
      <c r="I746" s="45"/>
      <c r="J746" s="45"/>
      <c r="K746" s="45"/>
      <c r="L746" s="45"/>
      <c r="M746" s="45"/>
      <c r="N746" s="45"/>
      <c r="O746" s="34"/>
      <c r="P746" s="34"/>
      <c r="Q746" s="34"/>
      <c r="R746" s="34"/>
      <c r="S746" s="34"/>
      <c r="T746" s="34"/>
      <c r="U746" s="34"/>
      <c r="V746" s="34"/>
      <c r="W746" s="34"/>
      <c r="X746" s="34"/>
      <c r="Y746" s="34"/>
      <c r="Z746" s="34"/>
    </row>
    <row r="747" spans="2:26" ht="14.25" customHeight="1">
      <c r="B747" s="34"/>
      <c r="C747" s="34"/>
      <c r="D747" s="182"/>
      <c r="E747" s="45"/>
      <c r="F747" s="45"/>
      <c r="G747" s="45"/>
      <c r="H747" s="45"/>
      <c r="I747" s="45"/>
      <c r="J747" s="45"/>
      <c r="K747" s="45"/>
      <c r="L747" s="45"/>
      <c r="M747" s="45"/>
      <c r="N747" s="45"/>
      <c r="O747" s="34"/>
      <c r="P747" s="34"/>
      <c r="Q747" s="34"/>
      <c r="R747" s="34"/>
      <c r="S747" s="34"/>
      <c r="T747" s="34"/>
      <c r="U747" s="34"/>
      <c r="V747" s="34"/>
      <c r="W747" s="34"/>
      <c r="X747" s="34"/>
      <c r="Y747" s="34"/>
      <c r="Z747" s="34"/>
    </row>
    <row r="748" spans="2:26" ht="14.25" customHeight="1">
      <c r="B748" s="34"/>
      <c r="C748" s="34"/>
      <c r="D748" s="182"/>
      <c r="E748" s="45"/>
      <c r="F748" s="45"/>
      <c r="G748" s="45"/>
      <c r="H748" s="45"/>
      <c r="I748" s="45"/>
      <c r="J748" s="45"/>
      <c r="K748" s="45"/>
      <c r="L748" s="45"/>
      <c r="M748" s="45"/>
      <c r="N748" s="45"/>
      <c r="O748" s="34"/>
      <c r="P748" s="34"/>
      <c r="Q748" s="34"/>
      <c r="R748" s="34"/>
      <c r="S748" s="34"/>
      <c r="T748" s="34"/>
      <c r="U748" s="34"/>
      <c r="V748" s="34"/>
      <c r="W748" s="34"/>
      <c r="X748" s="34"/>
      <c r="Y748" s="34"/>
      <c r="Z748" s="34"/>
    </row>
    <row r="749" spans="2:26" ht="14.25" customHeight="1">
      <c r="B749" s="34"/>
      <c r="C749" s="34"/>
      <c r="D749" s="182"/>
      <c r="E749" s="45"/>
      <c r="F749" s="45"/>
      <c r="G749" s="45"/>
      <c r="H749" s="45"/>
      <c r="I749" s="45"/>
      <c r="J749" s="45"/>
      <c r="K749" s="45"/>
      <c r="L749" s="45"/>
      <c r="M749" s="45"/>
      <c r="N749" s="45"/>
      <c r="O749" s="34"/>
      <c r="P749" s="34"/>
      <c r="Q749" s="34"/>
      <c r="R749" s="34"/>
      <c r="S749" s="34"/>
      <c r="T749" s="34"/>
      <c r="U749" s="34"/>
      <c r="V749" s="34"/>
      <c r="W749" s="34"/>
      <c r="X749" s="34"/>
      <c r="Y749" s="34"/>
      <c r="Z749" s="34"/>
    </row>
    <row r="750" spans="2:26" ht="14.25" customHeight="1">
      <c r="B750" s="34"/>
      <c r="C750" s="34"/>
      <c r="D750" s="182"/>
      <c r="E750" s="45"/>
      <c r="F750" s="45"/>
      <c r="G750" s="45"/>
      <c r="H750" s="45"/>
      <c r="I750" s="45"/>
      <c r="J750" s="45"/>
      <c r="K750" s="45"/>
      <c r="L750" s="45"/>
      <c r="M750" s="45"/>
      <c r="N750" s="45"/>
      <c r="O750" s="34"/>
      <c r="P750" s="34"/>
      <c r="Q750" s="34"/>
      <c r="R750" s="34"/>
      <c r="S750" s="34"/>
      <c r="T750" s="34"/>
      <c r="U750" s="34"/>
      <c r="V750" s="34"/>
      <c r="W750" s="34"/>
      <c r="X750" s="34"/>
      <c r="Y750" s="34"/>
      <c r="Z750" s="34"/>
    </row>
    <row r="751" spans="2:26" ht="14.25" customHeight="1">
      <c r="B751" s="34"/>
      <c r="C751" s="34"/>
      <c r="D751" s="182"/>
      <c r="E751" s="45"/>
      <c r="F751" s="45"/>
      <c r="G751" s="45"/>
      <c r="H751" s="45"/>
      <c r="I751" s="45"/>
      <c r="J751" s="45"/>
      <c r="K751" s="45"/>
      <c r="L751" s="45"/>
      <c r="M751" s="45"/>
      <c r="N751" s="45"/>
      <c r="O751" s="34"/>
      <c r="P751" s="34"/>
      <c r="Q751" s="34"/>
      <c r="R751" s="34"/>
      <c r="S751" s="34"/>
      <c r="T751" s="34"/>
      <c r="U751" s="34"/>
      <c r="V751" s="34"/>
      <c r="W751" s="34"/>
      <c r="X751" s="34"/>
      <c r="Y751" s="34"/>
      <c r="Z751" s="34"/>
    </row>
    <row r="752" spans="2:26" ht="14.25" customHeight="1">
      <c r="B752" s="34"/>
      <c r="C752" s="34"/>
      <c r="D752" s="182"/>
      <c r="E752" s="45"/>
      <c r="F752" s="45"/>
      <c r="G752" s="45"/>
      <c r="H752" s="45"/>
      <c r="I752" s="45"/>
      <c r="J752" s="45"/>
      <c r="K752" s="45"/>
      <c r="L752" s="45"/>
      <c r="M752" s="45"/>
      <c r="N752" s="45"/>
      <c r="O752" s="34"/>
      <c r="P752" s="34"/>
      <c r="Q752" s="34"/>
      <c r="R752" s="34"/>
      <c r="S752" s="34"/>
      <c r="T752" s="34"/>
      <c r="U752" s="34"/>
      <c r="V752" s="34"/>
      <c r="W752" s="34"/>
      <c r="X752" s="34"/>
      <c r="Y752" s="34"/>
      <c r="Z752" s="34"/>
    </row>
    <row r="753" spans="2:26" ht="14.25" customHeight="1">
      <c r="B753" s="34"/>
      <c r="C753" s="34"/>
      <c r="D753" s="182"/>
      <c r="E753" s="45"/>
      <c r="F753" s="45"/>
      <c r="G753" s="45"/>
      <c r="H753" s="45"/>
      <c r="I753" s="45"/>
      <c r="J753" s="45"/>
      <c r="K753" s="45"/>
      <c r="L753" s="45"/>
      <c r="M753" s="45"/>
      <c r="N753" s="45"/>
      <c r="O753" s="34"/>
      <c r="P753" s="34"/>
      <c r="Q753" s="34"/>
      <c r="R753" s="34"/>
      <c r="S753" s="34"/>
      <c r="T753" s="34"/>
      <c r="U753" s="34"/>
      <c r="V753" s="34"/>
      <c r="W753" s="34"/>
      <c r="X753" s="34"/>
      <c r="Y753" s="34"/>
      <c r="Z753" s="34"/>
    </row>
    <row r="754" spans="2:26" ht="14.25" customHeight="1">
      <c r="B754" s="34"/>
      <c r="C754" s="34"/>
      <c r="D754" s="182"/>
      <c r="E754" s="45"/>
      <c r="F754" s="45"/>
      <c r="G754" s="45"/>
      <c r="H754" s="45"/>
      <c r="I754" s="45"/>
      <c r="J754" s="45"/>
      <c r="K754" s="45"/>
      <c r="L754" s="45"/>
      <c r="M754" s="45"/>
      <c r="N754" s="45"/>
      <c r="O754" s="34"/>
      <c r="P754" s="34"/>
      <c r="Q754" s="34"/>
      <c r="R754" s="34"/>
      <c r="S754" s="34"/>
      <c r="T754" s="34"/>
      <c r="U754" s="34"/>
      <c r="V754" s="34"/>
      <c r="W754" s="34"/>
      <c r="X754" s="34"/>
      <c r="Y754" s="34"/>
      <c r="Z754" s="34"/>
    </row>
    <row r="755" spans="2:26" ht="14.25" customHeight="1">
      <c r="B755" s="34"/>
      <c r="C755" s="34"/>
      <c r="D755" s="182"/>
      <c r="E755" s="45"/>
      <c r="F755" s="45"/>
      <c r="G755" s="45"/>
      <c r="H755" s="45"/>
      <c r="I755" s="45"/>
      <c r="J755" s="45"/>
      <c r="K755" s="45"/>
      <c r="L755" s="45"/>
      <c r="M755" s="45"/>
      <c r="N755" s="45"/>
      <c r="O755" s="34"/>
      <c r="P755" s="34"/>
      <c r="Q755" s="34"/>
      <c r="R755" s="34"/>
      <c r="S755" s="34"/>
      <c r="T755" s="34"/>
      <c r="U755" s="34"/>
      <c r="V755" s="34"/>
      <c r="W755" s="34"/>
      <c r="X755" s="34"/>
      <c r="Y755" s="34"/>
      <c r="Z755" s="34"/>
    </row>
    <row r="756" spans="2:26" ht="14.25" customHeight="1">
      <c r="B756" s="34"/>
      <c r="C756" s="34"/>
      <c r="D756" s="182"/>
      <c r="E756" s="45"/>
      <c r="F756" s="45"/>
      <c r="G756" s="45"/>
      <c r="H756" s="45"/>
      <c r="I756" s="45"/>
      <c r="J756" s="45"/>
      <c r="K756" s="45"/>
      <c r="L756" s="45"/>
      <c r="M756" s="45"/>
      <c r="N756" s="45"/>
      <c r="O756" s="34"/>
      <c r="P756" s="34"/>
      <c r="Q756" s="34"/>
      <c r="R756" s="34"/>
      <c r="S756" s="34"/>
      <c r="T756" s="34"/>
      <c r="U756" s="34"/>
      <c r="V756" s="34"/>
      <c r="W756" s="34"/>
      <c r="X756" s="34"/>
      <c r="Y756" s="34"/>
      <c r="Z756" s="34"/>
    </row>
    <row r="757" spans="2:26" ht="14.25" customHeight="1">
      <c r="B757" s="34"/>
      <c r="C757" s="34"/>
      <c r="D757" s="182"/>
      <c r="E757" s="45"/>
      <c r="F757" s="45"/>
      <c r="G757" s="45"/>
      <c r="H757" s="45"/>
      <c r="I757" s="45"/>
      <c r="J757" s="45"/>
      <c r="K757" s="45"/>
      <c r="L757" s="45"/>
      <c r="M757" s="45"/>
      <c r="N757" s="45"/>
      <c r="O757" s="34"/>
      <c r="P757" s="34"/>
      <c r="Q757" s="34"/>
      <c r="R757" s="34"/>
      <c r="S757" s="34"/>
      <c r="T757" s="34"/>
      <c r="U757" s="34"/>
      <c r="V757" s="34"/>
      <c r="W757" s="34"/>
      <c r="X757" s="34"/>
      <c r="Y757" s="34"/>
      <c r="Z757" s="34"/>
    </row>
    <row r="758" spans="2:26" ht="14.25" customHeight="1">
      <c r="B758" s="34"/>
      <c r="C758" s="34"/>
      <c r="D758" s="182"/>
      <c r="E758" s="45"/>
      <c r="F758" s="45"/>
      <c r="G758" s="45"/>
      <c r="H758" s="45"/>
      <c r="I758" s="45"/>
      <c r="J758" s="45"/>
      <c r="K758" s="45"/>
      <c r="L758" s="45"/>
      <c r="M758" s="45"/>
      <c r="N758" s="45"/>
      <c r="O758" s="34"/>
      <c r="P758" s="34"/>
      <c r="Q758" s="34"/>
      <c r="R758" s="34"/>
      <c r="S758" s="34"/>
      <c r="T758" s="34"/>
      <c r="U758" s="34"/>
      <c r="V758" s="34"/>
      <c r="W758" s="34"/>
      <c r="X758" s="34"/>
      <c r="Y758" s="34"/>
      <c r="Z758" s="34"/>
    </row>
    <row r="759" spans="2:26" ht="14.25" customHeight="1">
      <c r="B759" s="34"/>
      <c r="C759" s="34"/>
      <c r="D759" s="182"/>
      <c r="E759" s="45"/>
      <c r="F759" s="45"/>
      <c r="G759" s="45"/>
      <c r="H759" s="45"/>
      <c r="I759" s="45"/>
      <c r="J759" s="45"/>
      <c r="K759" s="45"/>
      <c r="L759" s="45"/>
      <c r="M759" s="45"/>
      <c r="N759" s="45"/>
      <c r="O759" s="34"/>
      <c r="P759" s="34"/>
      <c r="Q759" s="34"/>
      <c r="R759" s="34"/>
      <c r="S759" s="34"/>
      <c r="T759" s="34"/>
      <c r="U759" s="34"/>
      <c r="V759" s="34"/>
      <c r="W759" s="34"/>
      <c r="X759" s="34"/>
      <c r="Y759" s="34"/>
      <c r="Z759" s="34"/>
    </row>
    <row r="760" spans="2:26" ht="14.25" customHeight="1">
      <c r="B760" s="34"/>
      <c r="C760" s="34"/>
      <c r="D760" s="182"/>
      <c r="E760" s="45"/>
      <c r="F760" s="45"/>
      <c r="G760" s="45"/>
      <c r="H760" s="45"/>
      <c r="I760" s="45"/>
      <c r="J760" s="45"/>
      <c r="K760" s="45"/>
      <c r="L760" s="45"/>
      <c r="M760" s="45"/>
      <c r="N760" s="45"/>
      <c r="O760" s="34"/>
      <c r="P760" s="34"/>
      <c r="Q760" s="34"/>
      <c r="R760" s="34"/>
      <c r="S760" s="34"/>
      <c r="T760" s="34"/>
      <c r="U760" s="34"/>
      <c r="V760" s="34"/>
      <c r="W760" s="34"/>
      <c r="X760" s="34"/>
      <c r="Y760" s="34"/>
      <c r="Z760" s="34"/>
    </row>
    <row r="761" spans="2:26" ht="14.25" customHeight="1">
      <c r="B761" s="34"/>
      <c r="C761" s="34"/>
      <c r="D761" s="182"/>
      <c r="E761" s="45"/>
      <c r="F761" s="45"/>
      <c r="G761" s="45"/>
      <c r="H761" s="45"/>
      <c r="I761" s="45"/>
      <c r="J761" s="45"/>
      <c r="K761" s="45"/>
      <c r="L761" s="45"/>
      <c r="M761" s="45"/>
      <c r="N761" s="45"/>
      <c r="O761" s="34"/>
      <c r="P761" s="34"/>
      <c r="Q761" s="34"/>
      <c r="R761" s="34"/>
      <c r="S761" s="34"/>
      <c r="T761" s="34"/>
      <c r="U761" s="34"/>
      <c r="V761" s="34"/>
      <c r="W761" s="34"/>
      <c r="X761" s="34"/>
      <c r="Y761" s="34"/>
      <c r="Z761" s="34"/>
    </row>
    <row r="762" spans="2:26" ht="14.25" customHeight="1">
      <c r="B762" s="34"/>
      <c r="C762" s="34"/>
      <c r="D762" s="182"/>
      <c r="E762" s="45"/>
      <c r="F762" s="45"/>
      <c r="G762" s="45"/>
      <c r="H762" s="45"/>
      <c r="I762" s="45"/>
      <c r="J762" s="45"/>
      <c r="K762" s="45"/>
      <c r="L762" s="45"/>
      <c r="M762" s="45"/>
      <c r="N762" s="45"/>
      <c r="O762" s="34"/>
      <c r="P762" s="34"/>
      <c r="Q762" s="34"/>
      <c r="R762" s="34"/>
      <c r="S762" s="34"/>
      <c r="T762" s="34"/>
      <c r="U762" s="34"/>
      <c r="V762" s="34"/>
      <c r="W762" s="34"/>
      <c r="X762" s="34"/>
      <c r="Y762" s="34"/>
      <c r="Z762" s="34"/>
    </row>
    <row r="763" spans="2:26" ht="14.25" customHeight="1">
      <c r="B763" s="34"/>
      <c r="C763" s="34"/>
      <c r="D763" s="182"/>
      <c r="E763" s="45"/>
      <c r="F763" s="45"/>
      <c r="G763" s="45"/>
      <c r="H763" s="45"/>
      <c r="I763" s="45"/>
      <c r="J763" s="45"/>
      <c r="K763" s="45"/>
      <c r="L763" s="45"/>
      <c r="M763" s="45"/>
      <c r="N763" s="45"/>
      <c r="O763" s="34"/>
      <c r="P763" s="34"/>
      <c r="Q763" s="34"/>
      <c r="R763" s="34"/>
      <c r="S763" s="34"/>
      <c r="T763" s="34"/>
      <c r="U763" s="34"/>
      <c r="V763" s="34"/>
      <c r="W763" s="34"/>
      <c r="X763" s="34"/>
      <c r="Y763" s="34"/>
      <c r="Z763" s="34"/>
    </row>
    <row r="764" spans="2:26" ht="14.25" customHeight="1">
      <c r="B764" s="34"/>
      <c r="C764" s="34"/>
      <c r="D764" s="182"/>
      <c r="E764" s="45"/>
      <c r="F764" s="45"/>
      <c r="G764" s="45"/>
      <c r="H764" s="45"/>
      <c r="I764" s="45"/>
      <c r="J764" s="45"/>
      <c r="K764" s="45"/>
      <c r="L764" s="45"/>
      <c r="M764" s="45"/>
      <c r="N764" s="45"/>
      <c r="O764" s="34"/>
      <c r="P764" s="34"/>
      <c r="Q764" s="34"/>
      <c r="R764" s="34"/>
      <c r="S764" s="34"/>
      <c r="T764" s="34"/>
      <c r="U764" s="34"/>
      <c r="V764" s="34"/>
      <c r="W764" s="34"/>
      <c r="X764" s="34"/>
      <c r="Y764" s="34"/>
      <c r="Z764" s="34"/>
    </row>
    <row r="765" spans="2:26" ht="14.25" customHeight="1">
      <c r="B765" s="34"/>
      <c r="C765" s="34"/>
      <c r="D765" s="182"/>
      <c r="E765" s="45"/>
      <c r="F765" s="45"/>
      <c r="G765" s="45"/>
      <c r="H765" s="45"/>
      <c r="I765" s="45"/>
      <c r="J765" s="45"/>
      <c r="K765" s="45"/>
      <c r="L765" s="45"/>
      <c r="M765" s="45"/>
      <c r="N765" s="45"/>
      <c r="O765" s="34"/>
      <c r="P765" s="34"/>
      <c r="Q765" s="34"/>
      <c r="R765" s="34"/>
      <c r="S765" s="34"/>
      <c r="T765" s="34"/>
      <c r="U765" s="34"/>
      <c r="V765" s="34"/>
      <c r="W765" s="34"/>
      <c r="X765" s="34"/>
      <c r="Y765" s="34"/>
      <c r="Z765" s="34"/>
    </row>
    <row r="766" spans="2:26" ht="14.25" customHeight="1">
      <c r="B766" s="34"/>
      <c r="C766" s="34"/>
      <c r="D766" s="182"/>
      <c r="E766" s="45"/>
      <c r="F766" s="45"/>
      <c r="G766" s="45"/>
      <c r="H766" s="45"/>
      <c r="I766" s="45"/>
      <c r="J766" s="45"/>
      <c r="K766" s="45"/>
      <c r="L766" s="45"/>
      <c r="M766" s="45"/>
      <c r="N766" s="45"/>
      <c r="O766" s="34"/>
      <c r="P766" s="34"/>
      <c r="Q766" s="34"/>
      <c r="R766" s="34"/>
      <c r="S766" s="34"/>
      <c r="T766" s="34"/>
      <c r="U766" s="34"/>
      <c r="V766" s="34"/>
      <c r="W766" s="34"/>
      <c r="X766" s="34"/>
      <c r="Y766" s="34"/>
      <c r="Z766" s="34"/>
    </row>
    <row r="767" spans="2:26" ht="14.25" customHeight="1">
      <c r="B767" s="34"/>
      <c r="C767" s="34"/>
      <c r="D767" s="182"/>
      <c r="E767" s="45"/>
      <c r="F767" s="45"/>
      <c r="G767" s="45"/>
      <c r="H767" s="45"/>
      <c r="I767" s="45"/>
      <c r="J767" s="45"/>
      <c r="K767" s="45"/>
      <c r="L767" s="45"/>
      <c r="M767" s="45"/>
      <c r="N767" s="45"/>
      <c r="O767" s="34"/>
      <c r="P767" s="34"/>
      <c r="Q767" s="34"/>
      <c r="R767" s="34"/>
      <c r="S767" s="34"/>
      <c r="T767" s="34"/>
      <c r="U767" s="34"/>
      <c r="V767" s="34"/>
      <c r="W767" s="34"/>
      <c r="X767" s="34"/>
      <c r="Y767" s="34"/>
      <c r="Z767" s="34"/>
    </row>
    <row r="768" spans="2:26" ht="14.25" customHeight="1">
      <c r="B768" s="34"/>
      <c r="C768" s="34"/>
      <c r="D768" s="182"/>
      <c r="E768" s="45"/>
      <c r="F768" s="45"/>
      <c r="G768" s="45"/>
      <c r="H768" s="45"/>
      <c r="I768" s="45"/>
      <c r="J768" s="45"/>
      <c r="K768" s="45"/>
      <c r="L768" s="45"/>
      <c r="M768" s="45"/>
      <c r="N768" s="45"/>
      <c r="O768" s="34"/>
      <c r="P768" s="34"/>
      <c r="Q768" s="34"/>
      <c r="R768" s="34"/>
      <c r="S768" s="34"/>
      <c r="T768" s="34"/>
      <c r="U768" s="34"/>
      <c r="V768" s="34"/>
      <c r="W768" s="34"/>
      <c r="X768" s="34"/>
      <c r="Y768" s="34"/>
      <c r="Z768" s="34"/>
    </row>
    <row r="769" spans="2:26" ht="14.25" customHeight="1">
      <c r="B769" s="34"/>
      <c r="C769" s="34"/>
      <c r="D769" s="182"/>
      <c r="E769" s="45"/>
      <c r="F769" s="45"/>
      <c r="G769" s="45"/>
      <c r="H769" s="45"/>
      <c r="I769" s="45"/>
      <c r="J769" s="45"/>
      <c r="K769" s="45"/>
      <c r="L769" s="45"/>
      <c r="M769" s="45"/>
      <c r="N769" s="45"/>
      <c r="O769" s="34"/>
      <c r="P769" s="34"/>
      <c r="Q769" s="34"/>
      <c r="R769" s="34"/>
      <c r="S769" s="34"/>
      <c r="T769" s="34"/>
      <c r="U769" s="34"/>
      <c r="V769" s="34"/>
      <c r="W769" s="34"/>
      <c r="X769" s="34"/>
      <c r="Y769" s="34"/>
      <c r="Z769" s="34"/>
    </row>
    <row r="770" spans="2:26" ht="14.25" customHeight="1">
      <c r="B770" s="34"/>
      <c r="C770" s="34"/>
      <c r="D770" s="182"/>
      <c r="E770" s="45"/>
      <c r="F770" s="45"/>
      <c r="G770" s="45"/>
      <c r="H770" s="45"/>
      <c r="I770" s="45"/>
      <c r="J770" s="45"/>
      <c r="K770" s="45"/>
      <c r="L770" s="45"/>
      <c r="M770" s="45"/>
      <c r="N770" s="45"/>
      <c r="O770" s="34"/>
      <c r="P770" s="34"/>
      <c r="Q770" s="34"/>
      <c r="R770" s="34"/>
      <c r="S770" s="34"/>
      <c r="T770" s="34"/>
      <c r="U770" s="34"/>
      <c r="V770" s="34"/>
      <c r="W770" s="34"/>
      <c r="X770" s="34"/>
      <c r="Y770" s="34"/>
      <c r="Z770" s="34"/>
    </row>
    <row r="771" spans="2:26" ht="14.25" customHeight="1">
      <c r="B771" s="34"/>
      <c r="C771" s="34"/>
      <c r="D771" s="182"/>
      <c r="E771" s="45"/>
      <c r="F771" s="45"/>
      <c r="G771" s="45"/>
      <c r="H771" s="45"/>
      <c r="I771" s="45"/>
      <c r="J771" s="45"/>
      <c r="K771" s="45"/>
      <c r="L771" s="45"/>
      <c r="M771" s="45"/>
      <c r="N771" s="45"/>
      <c r="O771" s="34"/>
      <c r="P771" s="34"/>
      <c r="Q771" s="34"/>
      <c r="R771" s="34"/>
      <c r="S771" s="34"/>
      <c r="T771" s="34"/>
      <c r="U771" s="34"/>
      <c r="V771" s="34"/>
      <c r="W771" s="34"/>
      <c r="X771" s="34"/>
      <c r="Y771" s="34"/>
      <c r="Z771" s="34"/>
    </row>
    <row r="772" spans="2:26" ht="14.25" customHeight="1">
      <c r="B772" s="34"/>
      <c r="C772" s="34"/>
      <c r="D772" s="182"/>
      <c r="E772" s="45"/>
      <c r="F772" s="45"/>
      <c r="G772" s="45"/>
      <c r="H772" s="45"/>
      <c r="I772" s="45"/>
      <c r="J772" s="45"/>
      <c r="K772" s="45"/>
      <c r="L772" s="45"/>
      <c r="M772" s="45"/>
      <c r="N772" s="45"/>
      <c r="O772" s="34"/>
      <c r="P772" s="34"/>
      <c r="Q772" s="34"/>
      <c r="R772" s="34"/>
      <c r="S772" s="34"/>
      <c r="T772" s="34"/>
      <c r="U772" s="34"/>
      <c r="V772" s="34"/>
      <c r="W772" s="34"/>
      <c r="X772" s="34"/>
      <c r="Y772" s="34"/>
      <c r="Z772" s="34"/>
    </row>
    <row r="773" spans="2:26" ht="14.25" customHeight="1">
      <c r="B773" s="34"/>
      <c r="C773" s="34"/>
      <c r="D773" s="182"/>
      <c r="E773" s="45"/>
      <c r="F773" s="45"/>
      <c r="G773" s="45"/>
      <c r="H773" s="45"/>
      <c r="I773" s="45"/>
      <c r="J773" s="45"/>
      <c r="K773" s="45"/>
      <c r="L773" s="45"/>
      <c r="M773" s="45"/>
      <c r="N773" s="45"/>
      <c r="O773" s="34"/>
      <c r="P773" s="34"/>
      <c r="Q773" s="34"/>
      <c r="R773" s="34"/>
      <c r="S773" s="34"/>
      <c r="T773" s="34"/>
      <c r="U773" s="34"/>
      <c r="V773" s="34"/>
      <c r="W773" s="34"/>
      <c r="X773" s="34"/>
      <c r="Y773" s="34"/>
      <c r="Z773" s="34"/>
    </row>
    <row r="774" spans="2:26" ht="14.25" customHeight="1">
      <c r="B774" s="34"/>
      <c r="C774" s="34"/>
      <c r="D774" s="182"/>
      <c r="E774" s="45"/>
      <c r="F774" s="45"/>
      <c r="G774" s="45"/>
      <c r="H774" s="45"/>
      <c r="I774" s="45"/>
      <c r="J774" s="45"/>
      <c r="K774" s="45"/>
      <c r="L774" s="45"/>
      <c r="M774" s="45"/>
      <c r="N774" s="45"/>
      <c r="O774" s="34"/>
      <c r="P774" s="34"/>
      <c r="Q774" s="34"/>
      <c r="R774" s="34"/>
      <c r="S774" s="34"/>
      <c r="T774" s="34"/>
      <c r="U774" s="34"/>
      <c r="V774" s="34"/>
      <c r="W774" s="34"/>
      <c r="X774" s="34"/>
      <c r="Y774" s="34"/>
      <c r="Z774" s="34"/>
    </row>
    <row r="775" spans="2:26" ht="14.25" customHeight="1">
      <c r="B775" s="34"/>
      <c r="C775" s="34"/>
      <c r="D775" s="182"/>
      <c r="E775" s="45"/>
      <c r="F775" s="45"/>
      <c r="G775" s="45"/>
      <c r="H775" s="45"/>
      <c r="I775" s="45"/>
      <c r="J775" s="45"/>
      <c r="K775" s="45"/>
      <c r="L775" s="45"/>
      <c r="M775" s="45"/>
      <c r="N775" s="45"/>
      <c r="O775" s="34"/>
      <c r="P775" s="34"/>
      <c r="Q775" s="34"/>
      <c r="R775" s="34"/>
      <c r="S775" s="34"/>
      <c r="T775" s="34"/>
      <c r="U775" s="34"/>
      <c r="V775" s="34"/>
      <c r="W775" s="34"/>
      <c r="X775" s="34"/>
      <c r="Y775" s="34"/>
      <c r="Z775" s="34"/>
    </row>
    <row r="776" spans="2:26" ht="14.25" customHeight="1">
      <c r="B776" s="34"/>
      <c r="C776" s="34"/>
      <c r="D776" s="182"/>
      <c r="E776" s="45"/>
      <c r="F776" s="45"/>
      <c r="G776" s="45"/>
      <c r="H776" s="45"/>
      <c r="I776" s="45"/>
      <c r="J776" s="45"/>
      <c r="K776" s="45"/>
      <c r="L776" s="45"/>
      <c r="M776" s="45"/>
      <c r="N776" s="45"/>
      <c r="O776" s="34"/>
      <c r="P776" s="34"/>
      <c r="Q776" s="34"/>
      <c r="R776" s="34"/>
      <c r="S776" s="34"/>
      <c r="T776" s="34"/>
      <c r="U776" s="34"/>
      <c r="V776" s="34"/>
      <c r="W776" s="34"/>
      <c r="X776" s="34"/>
      <c r="Y776" s="34"/>
      <c r="Z776" s="34"/>
    </row>
    <row r="777" spans="2:26" ht="14.25" customHeight="1">
      <c r="B777" s="34"/>
      <c r="C777" s="34"/>
      <c r="D777" s="182"/>
      <c r="E777" s="45"/>
      <c r="F777" s="45"/>
      <c r="G777" s="45"/>
      <c r="H777" s="45"/>
      <c r="I777" s="45"/>
      <c r="J777" s="45"/>
      <c r="K777" s="45"/>
      <c r="L777" s="45"/>
      <c r="M777" s="45"/>
      <c r="N777" s="45"/>
      <c r="O777" s="34"/>
      <c r="P777" s="34"/>
      <c r="Q777" s="34"/>
      <c r="R777" s="34"/>
      <c r="S777" s="34"/>
      <c r="T777" s="34"/>
      <c r="U777" s="34"/>
      <c r="V777" s="34"/>
      <c r="W777" s="34"/>
      <c r="X777" s="34"/>
      <c r="Y777" s="34"/>
      <c r="Z777" s="34"/>
    </row>
    <row r="778" spans="2:26" ht="14.25" customHeight="1">
      <c r="B778" s="34"/>
      <c r="C778" s="34"/>
      <c r="D778" s="182"/>
      <c r="E778" s="45"/>
      <c r="F778" s="45"/>
      <c r="G778" s="45"/>
      <c r="H778" s="45"/>
      <c r="I778" s="45"/>
      <c r="J778" s="45"/>
      <c r="K778" s="45"/>
      <c r="L778" s="45"/>
      <c r="M778" s="45"/>
      <c r="N778" s="45"/>
      <c r="O778" s="34"/>
      <c r="P778" s="34"/>
      <c r="Q778" s="34"/>
      <c r="R778" s="34"/>
      <c r="S778" s="34"/>
      <c r="T778" s="34"/>
      <c r="U778" s="34"/>
      <c r="V778" s="34"/>
      <c r="W778" s="34"/>
      <c r="X778" s="34"/>
      <c r="Y778" s="34"/>
      <c r="Z778" s="34"/>
    </row>
    <row r="779" spans="2:26" ht="14.25" customHeight="1">
      <c r="B779" s="34"/>
      <c r="C779" s="34"/>
      <c r="D779" s="182"/>
      <c r="E779" s="45"/>
      <c r="F779" s="45"/>
      <c r="G779" s="45"/>
      <c r="H779" s="45"/>
      <c r="I779" s="45"/>
      <c r="J779" s="45"/>
      <c r="K779" s="45"/>
      <c r="L779" s="45"/>
      <c r="M779" s="45"/>
      <c r="N779" s="45"/>
      <c r="O779" s="34"/>
      <c r="P779" s="34"/>
      <c r="Q779" s="34"/>
      <c r="R779" s="34"/>
      <c r="S779" s="34"/>
      <c r="T779" s="34"/>
      <c r="U779" s="34"/>
      <c r="V779" s="34"/>
      <c r="W779" s="34"/>
      <c r="X779" s="34"/>
      <c r="Y779" s="34"/>
      <c r="Z779" s="34"/>
    </row>
    <row r="780" spans="2:26" ht="14.25" customHeight="1">
      <c r="B780" s="34"/>
      <c r="C780" s="34"/>
      <c r="D780" s="182"/>
      <c r="E780" s="45"/>
      <c r="F780" s="45"/>
      <c r="G780" s="45"/>
      <c r="H780" s="45"/>
      <c r="I780" s="45"/>
      <c r="J780" s="45"/>
      <c r="K780" s="45"/>
      <c r="L780" s="45"/>
      <c r="M780" s="45"/>
      <c r="N780" s="45"/>
      <c r="O780" s="34"/>
      <c r="P780" s="34"/>
      <c r="Q780" s="34"/>
      <c r="R780" s="34"/>
      <c r="S780" s="34"/>
      <c r="T780" s="34"/>
      <c r="U780" s="34"/>
      <c r="V780" s="34"/>
      <c r="W780" s="34"/>
      <c r="X780" s="34"/>
      <c r="Y780" s="34"/>
      <c r="Z780" s="34"/>
    </row>
    <row r="781" spans="2:26" ht="14.25" customHeight="1">
      <c r="B781" s="34"/>
      <c r="C781" s="34"/>
      <c r="D781" s="182"/>
      <c r="E781" s="45"/>
      <c r="F781" s="45"/>
      <c r="G781" s="45"/>
      <c r="H781" s="45"/>
      <c r="I781" s="45"/>
      <c r="J781" s="45"/>
      <c r="K781" s="45"/>
      <c r="L781" s="45"/>
      <c r="M781" s="45"/>
      <c r="N781" s="45"/>
      <c r="O781" s="34"/>
      <c r="P781" s="34"/>
      <c r="Q781" s="34"/>
      <c r="R781" s="34"/>
      <c r="S781" s="34"/>
      <c r="T781" s="34"/>
      <c r="U781" s="34"/>
      <c r="V781" s="34"/>
      <c r="W781" s="34"/>
      <c r="X781" s="34"/>
      <c r="Y781" s="34"/>
      <c r="Z781" s="34"/>
    </row>
    <row r="782" spans="2:26" ht="14.25" customHeight="1">
      <c r="B782" s="34"/>
      <c r="C782" s="34"/>
      <c r="D782" s="182"/>
      <c r="E782" s="45"/>
      <c r="F782" s="45"/>
      <c r="G782" s="45"/>
      <c r="H782" s="45"/>
      <c r="I782" s="45"/>
      <c r="J782" s="45"/>
      <c r="K782" s="45"/>
      <c r="L782" s="45"/>
      <c r="M782" s="45"/>
      <c r="N782" s="45"/>
      <c r="O782" s="34"/>
      <c r="P782" s="34"/>
      <c r="Q782" s="34"/>
      <c r="R782" s="34"/>
      <c r="S782" s="34"/>
      <c r="T782" s="34"/>
      <c r="U782" s="34"/>
      <c r="V782" s="34"/>
      <c r="W782" s="34"/>
      <c r="X782" s="34"/>
      <c r="Y782" s="34"/>
      <c r="Z782" s="34"/>
    </row>
    <row r="783" spans="2:26" ht="14.25" customHeight="1">
      <c r="B783" s="34"/>
      <c r="C783" s="34"/>
      <c r="D783" s="182"/>
      <c r="E783" s="45"/>
      <c r="F783" s="45"/>
      <c r="G783" s="45"/>
      <c r="H783" s="45"/>
      <c r="I783" s="45"/>
      <c r="J783" s="45"/>
      <c r="K783" s="45"/>
      <c r="L783" s="45"/>
      <c r="M783" s="45"/>
      <c r="N783" s="45"/>
      <c r="O783" s="34"/>
      <c r="P783" s="34"/>
      <c r="Q783" s="34"/>
      <c r="R783" s="34"/>
      <c r="S783" s="34"/>
      <c r="T783" s="34"/>
      <c r="U783" s="34"/>
      <c r="V783" s="34"/>
      <c r="W783" s="34"/>
      <c r="X783" s="34"/>
      <c r="Y783" s="34"/>
      <c r="Z783" s="34"/>
    </row>
    <row r="784" spans="2:26" ht="14.25" customHeight="1">
      <c r="B784" s="34"/>
      <c r="C784" s="34"/>
      <c r="D784" s="182"/>
      <c r="E784" s="45"/>
      <c r="F784" s="45"/>
      <c r="G784" s="45"/>
      <c r="H784" s="45"/>
      <c r="I784" s="45"/>
      <c r="J784" s="45"/>
      <c r="K784" s="45"/>
      <c r="L784" s="45"/>
      <c r="M784" s="45"/>
      <c r="N784" s="45"/>
      <c r="O784" s="34"/>
      <c r="P784" s="34"/>
      <c r="Q784" s="34"/>
      <c r="R784" s="34"/>
      <c r="S784" s="34"/>
      <c r="T784" s="34"/>
      <c r="U784" s="34"/>
      <c r="V784" s="34"/>
      <c r="W784" s="34"/>
      <c r="X784" s="34"/>
      <c r="Y784" s="34"/>
      <c r="Z784" s="34"/>
    </row>
    <row r="785" spans="2:26" ht="14.25" customHeight="1">
      <c r="B785" s="34"/>
      <c r="C785" s="34"/>
      <c r="D785" s="182"/>
      <c r="E785" s="45"/>
      <c r="F785" s="45"/>
      <c r="G785" s="45"/>
      <c r="H785" s="45"/>
      <c r="I785" s="45"/>
      <c r="J785" s="45"/>
      <c r="K785" s="45"/>
      <c r="L785" s="45"/>
      <c r="M785" s="45"/>
      <c r="N785" s="45"/>
      <c r="O785" s="34"/>
      <c r="P785" s="34"/>
      <c r="Q785" s="34"/>
      <c r="R785" s="34"/>
      <c r="S785" s="34"/>
      <c r="T785" s="34"/>
      <c r="U785" s="34"/>
      <c r="V785" s="34"/>
      <c r="W785" s="34"/>
      <c r="X785" s="34"/>
      <c r="Y785" s="34"/>
      <c r="Z785" s="34"/>
    </row>
    <row r="786" spans="2:26" ht="14.25" customHeight="1">
      <c r="B786" s="34"/>
      <c r="C786" s="34"/>
      <c r="D786" s="182"/>
      <c r="E786" s="45"/>
      <c r="F786" s="45"/>
      <c r="G786" s="45"/>
      <c r="H786" s="45"/>
      <c r="I786" s="45"/>
      <c r="J786" s="45"/>
      <c r="K786" s="45"/>
      <c r="L786" s="45"/>
      <c r="M786" s="45"/>
      <c r="N786" s="45"/>
      <c r="O786" s="34"/>
      <c r="P786" s="34"/>
      <c r="Q786" s="34"/>
      <c r="R786" s="34"/>
      <c r="S786" s="34"/>
      <c r="T786" s="34"/>
      <c r="U786" s="34"/>
      <c r="V786" s="34"/>
      <c r="W786" s="34"/>
      <c r="X786" s="34"/>
      <c r="Y786" s="34"/>
      <c r="Z786" s="34"/>
    </row>
    <row r="787" spans="2:26" ht="14.25" customHeight="1">
      <c r="B787" s="34"/>
      <c r="C787" s="34"/>
      <c r="D787" s="182"/>
      <c r="E787" s="45"/>
      <c r="F787" s="45"/>
      <c r="G787" s="45"/>
      <c r="H787" s="45"/>
      <c r="I787" s="45"/>
      <c r="J787" s="45"/>
      <c r="K787" s="45"/>
      <c r="L787" s="45"/>
      <c r="M787" s="45"/>
      <c r="N787" s="45"/>
      <c r="O787" s="34"/>
      <c r="P787" s="34"/>
      <c r="Q787" s="34"/>
      <c r="R787" s="34"/>
      <c r="S787" s="34"/>
      <c r="T787" s="34"/>
      <c r="U787" s="34"/>
      <c r="V787" s="34"/>
      <c r="W787" s="34"/>
      <c r="X787" s="34"/>
      <c r="Y787" s="34"/>
      <c r="Z787" s="34"/>
    </row>
    <row r="788" spans="2:26" ht="14.25" customHeight="1">
      <c r="B788" s="34"/>
      <c r="C788" s="34"/>
      <c r="D788" s="182"/>
      <c r="E788" s="45"/>
      <c r="F788" s="45"/>
      <c r="G788" s="45"/>
      <c r="H788" s="45"/>
      <c r="I788" s="45"/>
      <c r="J788" s="45"/>
      <c r="K788" s="45"/>
      <c r="L788" s="45"/>
      <c r="M788" s="45"/>
      <c r="N788" s="45"/>
      <c r="O788" s="34"/>
      <c r="P788" s="34"/>
      <c r="Q788" s="34"/>
      <c r="R788" s="34"/>
      <c r="S788" s="34"/>
      <c r="T788" s="34"/>
      <c r="U788" s="34"/>
      <c r="V788" s="34"/>
      <c r="W788" s="34"/>
      <c r="X788" s="34"/>
      <c r="Y788" s="34"/>
      <c r="Z788" s="34"/>
    </row>
    <row r="789" spans="2:26" ht="14.25" customHeight="1">
      <c r="B789" s="34"/>
      <c r="C789" s="34"/>
      <c r="D789" s="182"/>
      <c r="E789" s="45"/>
      <c r="F789" s="45"/>
      <c r="G789" s="45"/>
      <c r="H789" s="45"/>
      <c r="I789" s="45"/>
      <c r="J789" s="45"/>
      <c r="K789" s="45"/>
      <c r="L789" s="45"/>
      <c r="M789" s="45"/>
      <c r="N789" s="45"/>
      <c r="O789" s="34"/>
      <c r="P789" s="34"/>
      <c r="Q789" s="34"/>
      <c r="R789" s="34"/>
      <c r="S789" s="34"/>
      <c r="T789" s="34"/>
      <c r="U789" s="34"/>
      <c r="V789" s="34"/>
      <c r="W789" s="34"/>
      <c r="X789" s="34"/>
      <c r="Y789" s="34"/>
      <c r="Z789" s="34"/>
    </row>
    <row r="790" spans="2:26" ht="14.25" customHeight="1">
      <c r="B790" s="34"/>
      <c r="C790" s="34"/>
      <c r="D790" s="182"/>
      <c r="E790" s="45"/>
      <c r="F790" s="45"/>
      <c r="G790" s="45"/>
      <c r="H790" s="45"/>
      <c r="I790" s="45"/>
      <c r="J790" s="45"/>
      <c r="K790" s="45"/>
      <c r="L790" s="45"/>
      <c r="M790" s="45"/>
      <c r="N790" s="45"/>
      <c r="O790" s="34"/>
      <c r="P790" s="34"/>
      <c r="Q790" s="34"/>
      <c r="R790" s="34"/>
      <c r="S790" s="34"/>
      <c r="T790" s="34"/>
      <c r="U790" s="34"/>
      <c r="V790" s="34"/>
      <c r="W790" s="34"/>
      <c r="X790" s="34"/>
      <c r="Y790" s="34"/>
      <c r="Z790" s="34"/>
    </row>
    <row r="791" spans="2:26" ht="14.25" customHeight="1">
      <c r="B791" s="34"/>
      <c r="C791" s="34"/>
      <c r="D791" s="182"/>
      <c r="E791" s="45"/>
      <c r="F791" s="45"/>
      <c r="G791" s="45"/>
      <c r="H791" s="45"/>
      <c r="I791" s="45"/>
      <c r="J791" s="45"/>
      <c r="K791" s="45"/>
      <c r="L791" s="45"/>
      <c r="M791" s="45"/>
      <c r="N791" s="45"/>
      <c r="O791" s="34"/>
      <c r="P791" s="34"/>
      <c r="Q791" s="34"/>
      <c r="R791" s="34"/>
      <c r="S791" s="34"/>
      <c r="T791" s="34"/>
      <c r="U791" s="34"/>
      <c r="V791" s="34"/>
      <c r="W791" s="34"/>
      <c r="X791" s="34"/>
      <c r="Y791" s="34"/>
      <c r="Z791" s="34"/>
    </row>
    <row r="792" spans="2:26" ht="14.25" customHeight="1">
      <c r="B792" s="34"/>
      <c r="C792" s="34"/>
      <c r="D792" s="182"/>
      <c r="E792" s="45"/>
      <c r="F792" s="45"/>
      <c r="G792" s="45"/>
      <c r="H792" s="45"/>
      <c r="I792" s="45"/>
      <c r="J792" s="45"/>
      <c r="K792" s="45"/>
      <c r="L792" s="45"/>
      <c r="M792" s="45"/>
      <c r="N792" s="45"/>
      <c r="O792" s="34"/>
      <c r="P792" s="34"/>
      <c r="Q792" s="34"/>
      <c r="R792" s="34"/>
      <c r="S792" s="34"/>
      <c r="T792" s="34"/>
      <c r="U792" s="34"/>
      <c r="V792" s="34"/>
      <c r="W792" s="34"/>
      <c r="X792" s="34"/>
      <c r="Y792" s="34"/>
      <c r="Z792" s="34"/>
    </row>
    <row r="793" spans="2:26" ht="14.25" customHeight="1">
      <c r="B793" s="34"/>
      <c r="C793" s="34"/>
      <c r="D793" s="182"/>
      <c r="E793" s="45"/>
      <c r="F793" s="45"/>
      <c r="G793" s="45"/>
      <c r="H793" s="45"/>
      <c r="I793" s="45"/>
      <c r="J793" s="45"/>
      <c r="K793" s="45"/>
      <c r="L793" s="45"/>
      <c r="M793" s="45"/>
      <c r="N793" s="45"/>
      <c r="O793" s="34"/>
      <c r="P793" s="34"/>
      <c r="Q793" s="34"/>
      <c r="R793" s="34"/>
      <c r="S793" s="34"/>
      <c r="T793" s="34"/>
      <c r="U793" s="34"/>
      <c r="V793" s="34"/>
      <c r="W793" s="34"/>
      <c r="X793" s="34"/>
      <c r="Y793" s="34"/>
      <c r="Z793" s="34"/>
    </row>
    <row r="794" spans="2:26" ht="14.25" customHeight="1">
      <c r="B794" s="34"/>
      <c r="C794" s="34"/>
      <c r="D794" s="182"/>
      <c r="E794" s="45"/>
      <c r="F794" s="45"/>
      <c r="G794" s="45"/>
      <c r="H794" s="45"/>
      <c r="I794" s="45"/>
      <c r="J794" s="45"/>
      <c r="K794" s="45"/>
      <c r="L794" s="45"/>
      <c r="M794" s="45"/>
      <c r="N794" s="45"/>
      <c r="O794" s="34"/>
      <c r="P794" s="34"/>
      <c r="Q794" s="34"/>
      <c r="R794" s="34"/>
      <c r="S794" s="34"/>
      <c r="T794" s="34"/>
      <c r="U794" s="34"/>
      <c r="V794" s="34"/>
      <c r="W794" s="34"/>
      <c r="X794" s="34"/>
      <c r="Y794" s="34"/>
      <c r="Z794" s="34"/>
    </row>
    <row r="795" spans="2:26" ht="14.25" customHeight="1">
      <c r="B795" s="34"/>
      <c r="C795" s="34"/>
      <c r="D795" s="182"/>
      <c r="E795" s="45"/>
      <c r="F795" s="45"/>
      <c r="G795" s="45"/>
      <c r="H795" s="45"/>
      <c r="I795" s="45"/>
      <c r="J795" s="45"/>
      <c r="K795" s="45"/>
      <c r="L795" s="45"/>
      <c r="M795" s="45"/>
      <c r="N795" s="45"/>
      <c r="O795" s="34"/>
      <c r="P795" s="34"/>
      <c r="Q795" s="34"/>
      <c r="R795" s="34"/>
      <c r="S795" s="34"/>
      <c r="T795" s="34"/>
      <c r="U795" s="34"/>
      <c r="V795" s="34"/>
      <c r="W795" s="34"/>
      <c r="X795" s="34"/>
      <c r="Y795" s="34"/>
      <c r="Z795" s="34"/>
    </row>
    <row r="796" spans="2:26" ht="14.25" customHeight="1">
      <c r="B796" s="34"/>
      <c r="C796" s="34"/>
      <c r="D796" s="182"/>
      <c r="E796" s="45"/>
      <c r="F796" s="45"/>
      <c r="G796" s="45"/>
      <c r="H796" s="45"/>
      <c r="I796" s="45"/>
      <c r="J796" s="45"/>
      <c r="K796" s="45"/>
      <c r="L796" s="45"/>
      <c r="M796" s="45"/>
      <c r="N796" s="45"/>
      <c r="O796" s="34"/>
      <c r="P796" s="34"/>
      <c r="Q796" s="34"/>
      <c r="R796" s="34"/>
      <c r="S796" s="34"/>
      <c r="T796" s="34"/>
      <c r="U796" s="34"/>
      <c r="V796" s="34"/>
      <c r="W796" s="34"/>
      <c r="X796" s="34"/>
      <c r="Y796" s="34"/>
      <c r="Z796" s="34"/>
    </row>
    <row r="797" spans="2:26" ht="14.25" customHeight="1">
      <c r="B797" s="34"/>
      <c r="C797" s="34"/>
      <c r="D797" s="182"/>
      <c r="E797" s="45"/>
      <c r="F797" s="45"/>
      <c r="G797" s="45"/>
      <c r="H797" s="45"/>
      <c r="I797" s="45"/>
      <c r="J797" s="45"/>
      <c r="K797" s="45"/>
      <c r="L797" s="45"/>
      <c r="M797" s="45"/>
      <c r="N797" s="45"/>
      <c r="O797" s="34"/>
      <c r="P797" s="34"/>
      <c r="Q797" s="34"/>
      <c r="R797" s="34"/>
      <c r="S797" s="34"/>
      <c r="T797" s="34"/>
      <c r="U797" s="34"/>
      <c r="V797" s="34"/>
      <c r="W797" s="34"/>
      <c r="X797" s="34"/>
      <c r="Y797" s="34"/>
      <c r="Z797" s="34"/>
    </row>
    <row r="798" spans="2:26" ht="14.25" customHeight="1">
      <c r="B798" s="34"/>
      <c r="C798" s="34"/>
      <c r="D798" s="182"/>
      <c r="E798" s="45"/>
      <c r="F798" s="45"/>
      <c r="G798" s="45"/>
      <c r="H798" s="45"/>
      <c r="I798" s="45"/>
      <c r="J798" s="45"/>
      <c r="K798" s="45"/>
      <c r="L798" s="45"/>
      <c r="M798" s="45"/>
      <c r="N798" s="45"/>
      <c r="O798" s="34"/>
      <c r="P798" s="34"/>
      <c r="Q798" s="34"/>
      <c r="R798" s="34"/>
      <c r="S798" s="34"/>
      <c r="T798" s="34"/>
      <c r="U798" s="34"/>
      <c r="V798" s="34"/>
      <c r="W798" s="34"/>
      <c r="X798" s="34"/>
      <c r="Y798" s="34"/>
      <c r="Z798" s="34"/>
    </row>
    <row r="799" spans="2:26" ht="14.25" customHeight="1">
      <c r="B799" s="34"/>
      <c r="C799" s="34"/>
      <c r="D799" s="182"/>
      <c r="E799" s="45"/>
      <c r="F799" s="45"/>
      <c r="G799" s="45"/>
      <c r="H799" s="45"/>
      <c r="I799" s="45"/>
      <c r="J799" s="45"/>
      <c r="K799" s="45"/>
      <c r="L799" s="45"/>
      <c r="M799" s="45"/>
      <c r="N799" s="45"/>
      <c r="O799" s="34"/>
      <c r="P799" s="34"/>
      <c r="Q799" s="34"/>
      <c r="R799" s="34"/>
      <c r="S799" s="34"/>
      <c r="T799" s="34"/>
      <c r="U799" s="34"/>
      <c r="V799" s="34"/>
      <c r="W799" s="34"/>
      <c r="X799" s="34"/>
      <c r="Y799" s="34"/>
      <c r="Z799" s="34"/>
    </row>
    <row r="800" spans="2:26" ht="14.25" customHeight="1">
      <c r="B800" s="34"/>
      <c r="C800" s="34"/>
      <c r="D800" s="182"/>
      <c r="E800" s="45"/>
      <c r="F800" s="45"/>
      <c r="G800" s="45"/>
      <c r="H800" s="45"/>
      <c r="I800" s="45"/>
      <c r="J800" s="45"/>
      <c r="K800" s="45"/>
      <c r="L800" s="45"/>
      <c r="M800" s="45"/>
      <c r="N800" s="45"/>
      <c r="O800" s="34"/>
      <c r="P800" s="34"/>
      <c r="Q800" s="34"/>
      <c r="R800" s="34"/>
      <c r="S800" s="34"/>
      <c r="T800" s="34"/>
      <c r="U800" s="34"/>
      <c r="V800" s="34"/>
      <c r="W800" s="34"/>
      <c r="X800" s="34"/>
      <c r="Y800" s="34"/>
      <c r="Z800" s="34"/>
    </row>
    <row r="801" spans="2:26" ht="14.25" customHeight="1">
      <c r="B801" s="34"/>
      <c r="C801" s="34"/>
      <c r="D801" s="182"/>
      <c r="E801" s="45"/>
      <c r="F801" s="45"/>
      <c r="G801" s="45"/>
      <c r="H801" s="45"/>
      <c r="I801" s="45"/>
      <c r="J801" s="45"/>
      <c r="K801" s="45"/>
      <c r="L801" s="45"/>
      <c r="M801" s="45"/>
      <c r="N801" s="45"/>
      <c r="O801" s="34"/>
      <c r="P801" s="34"/>
      <c r="Q801" s="34"/>
      <c r="R801" s="34"/>
      <c r="S801" s="34"/>
      <c r="T801" s="34"/>
      <c r="U801" s="34"/>
      <c r="V801" s="34"/>
      <c r="W801" s="34"/>
      <c r="X801" s="34"/>
      <c r="Y801" s="34"/>
      <c r="Z801" s="34"/>
    </row>
    <row r="802" spans="2:26" ht="14.25" customHeight="1">
      <c r="B802" s="34"/>
      <c r="C802" s="34"/>
      <c r="D802" s="182"/>
      <c r="E802" s="45"/>
      <c r="F802" s="45"/>
      <c r="G802" s="45"/>
      <c r="H802" s="45"/>
      <c r="I802" s="45"/>
      <c r="J802" s="45"/>
      <c r="K802" s="45"/>
      <c r="L802" s="45"/>
      <c r="M802" s="45"/>
      <c r="N802" s="45"/>
      <c r="O802" s="34"/>
      <c r="P802" s="34"/>
      <c r="Q802" s="34"/>
      <c r="R802" s="34"/>
      <c r="S802" s="34"/>
      <c r="T802" s="34"/>
      <c r="U802" s="34"/>
      <c r="V802" s="34"/>
      <c r="W802" s="34"/>
      <c r="X802" s="34"/>
      <c r="Y802" s="34"/>
      <c r="Z802" s="34"/>
    </row>
    <row r="803" spans="2:26" ht="14.25" customHeight="1">
      <c r="B803" s="34"/>
      <c r="C803" s="34"/>
      <c r="D803" s="182"/>
      <c r="E803" s="45"/>
      <c r="F803" s="45"/>
      <c r="G803" s="45"/>
      <c r="H803" s="45"/>
      <c r="I803" s="45"/>
      <c r="J803" s="45"/>
      <c r="K803" s="45"/>
      <c r="L803" s="45"/>
      <c r="M803" s="45"/>
      <c r="N803" s="45"/>
      <c r="O803" s="34"/>
      <c r="P803" s="34"/>
      <c r="Q803" s="34"/>
      <c r="R803" s="34"/>
      <c r="S803" s="34"/>
      <c r="T803" s="34"/>
      <c r="U803" s="34"/>
      <c r="V803" s="34"/>
      <c r="W803" s="34"/>
      <c r="X803" s="34"/>
      <c r="Y803" s="34"/>
      <c r="Z803" s="34"/>
    </row>
    <row r="804" spans="2:26" ht="14.25" customHeight="1">
      <c r="B804" s="34"/>
      <c r="C804" s="34"/>
      <c r="D804" s="182"/>
      <c r="E804" s="45"/>
      <c r="F804" s="45"/>
      <c r="G804" s="45"/>
      <c r="H804" s="45"/>
      <c r="I804" s="45"/>
      <c r="J804" s="45"/>
      <c r="K804" s="45"/>
      <c r="L804" s="45"/>
      <c r="M804" s="45"/>
      <c r="N804" s="45"/>
      <c r="O804" s="34"/>
      <c r="P804" s="34"/>
      <c r="Q804" s="34"/>
      <c r="R804" s="34"/>
      <c r="S804" s="34"/>
      <c r="T804" s="34"/>
      <c r="U804" s="34"/>
      <c r="V804" s="34"/>
      <c r="W804" s="34"/>
      <c r="X804" s="34"/>
      <c r="Y804" s="34"/>
      <c r="Z804" s="34"/>
    </row>
    <row r="805" spans="2:26" ht="14.25" customHeight="1">
      <c r="B805" s="34"/>
      <c r="C805" s="34"/>
      <c r="D805" s="182"/>
      <c r="E805" s="45"/>
      <c r="F805" s="45"/>
      <c r="G805" s="45"/>
      <c r="H805" s="45"/>
      <c r="I805" s="45"/>
      <c r="J805" s="45"/>
      <c r="K805" s="45"/>
      <c r="L805" s="45"/>
      <c r="M805" s="45"/>
      <c r="N805" s="45"/>
      <c r="O805" s="34"/>
      <c r="P805" s="34"/>
      <c r="Q805" s="34"/>
      <c r="R805" s="34"/>
      <c r="S805" s="34"/>
      <c r="T805" s="34"/>
      <c r="U805" s="34"/>
      <c r="V805" s="34"/>
      <c r="W805" s="34"/>
      <c r="X805" s="34"/>
      <c r="Y805" s="34"/>
      <c r="Z805" s="34"/>
    </row>
    <row r="806" spans="2:26" ht="14.25" customHeight="1">
      <c r="B806" s="34"/>
      <c r="C806" s="34"/>
      <c r="D806" s="182"/>
      <c r="E806" s="45"/>
      <c r="F806" s="45"/>
      <c r="G806" s="45"/>
      <c r="H806" s="45"/>
      <c r="I806" s="45"/>
      <c r="J806" s="45"/>
      <c r="K806" s="45"/>
      <c r="L806" s="45"/>
      <c r="M806" s="45"/>
      <c r="N806" s="45"/>
      <c r="O806" s="34"/>
      <c r="P806" s="34"/>
      <c r="Q806" s="34"/>
      <c r="R806" s="34"/>
      <c r="S806" s="34"/>
      <c r="T806" s="34"/>
      <c r="U806" s="34"/>
      <c r="V806" s="34"/>
      <c r="W806" s="34"/>
      <c r="X806" s="34"/>
      <c r="Y806" s="34"/>
      <c r="Z806" s="34"/>
    </row>
    <row r="807" spans="2:26" ht="14.25" customHeight="1">
      <c r="B807" s="34"/>
      <c r="C807" s="34"/>
      <c r="D807" s="182"/>
      <c r="E807" s="45"/>
      <c r="F807" s="45"/>
      <c r="G807" s="45"/>
      <c r="H807" s="45"/>
      <c r="I807" s="45"/>
      <c r="J807" s="45"/>
      <c r="K807" s="45"/>
      <c r="L807" s="45"/>
      <c r="M807" s="45"/>
      <c r="N807" s="45"/>
      <c r="O807" s="34"/>
      <c r="P807" s="34"/>
      <c r="Q807" s="34"/>
      <c r="R807" s="34"/>
      <c r="S807" s="34"/>
      <c r="T807" s="34"/>
      <c r="U807" s="34"/>
      <c r="V807" s="34"/>
      <c r="W807" s="34"/>
      <c r="X807" s="34"/>
      <c r="Y807" s="34"/>
      <c r="Z807" s="34"/>
    </row>
    <row r="808" spans="2:26" ht="14.25" customHeight="1">
      <c r="B808" s="34"/>
      <c r="C808" s="34"/>
      <c r="D808" s="182"/>
      <c r="E808" s="45"/>
      <c r="F808" s="45"/>
      <c r="G808" s="45"/>
      <c r="H808" s="45"/>
      <c r="I808" s="45"/>
      <c r="J808" s="45"/>
      <c r="K808" s="45"/>
      <c r="L808" s="45"/>
      <c r="M808" s="45"/>
      <c r="N808" s="45"/>
      <c r="O808" s="34"/>
      <c r="P808" s="34"/>
      <c r="Q808" s="34"/>
      <c r="R808" s="34"/>
      <c r="S808" s="34"/>
      <c r="T808" s="34"/>
      <c r="U808" s="34"/>
      <c r="V808" s="34"/>
      <c r="W808" s="34"/>
      <c r="X808" s="34"/>
      <c r="Y808" s="34"/>
      <c r="Z808" s="34"/>
    </row>
    <row r="809" spans="2:26" ht="14.25" customHeight="1">
      <c r="B809" s="34"/>
      <c r="C809" s="34"/>
      <c r="D809" s="182"/>
      <c r="E809" s="45"/>
      <c r="F809" s="45"/>
      <c r="G809" s="45"/>
      <c r="H809" s="45"/>
      <c r="I809" s="45"/>
      <c r="J809" s="45"/>
      <c r="K809" s="45"/>
      <c r="L809" s="45"/>
      <c r="M809" s="45"/>
      <c r="N809" s="45"/>
      <c r="O809" s="34"/>
      <c r="P809" s="34"/>
      <c r="Q809" s="34"/>
      <c r="R809" s="34"/>
      <c r="S809" s="34"/>
      <c r="T809" s="34"/>
      <c r="U809" s="34"/>
      <c r="V809" s="34"/>
      <c r="W809" s="34"/>
      <c r="X809" s="34"/>
      <c r="Y809" s="34"/>
      <c r="Z809" s="34"/>
    </row>
    <row r="810" spans="2:26" ht="14.25" customHeight="1">
      <c r="B810" s="34"/>
      <c r="C810" s="34"/>
      <c r="D810" s="182"/>
      <c r="E810" s="45"/>
      <c r="F810" s="45"/>
      <c r="G810" s="45"/>
      <c r="H810" s="45"/>
      <c r="I810" s="45"/>
      <c r="J810" s="45"/>
      <c r="K810" s="45"/>
      <c r="L810" s="45"/>
      <c r="M810" s="45"/>
      <c r="N810" s="45"/>
      <c r="O810" s="34"/>
      <c r="P810" s="34"/>
      <c r="Q810" s="34"/>
      <c r="R810" s="34"/>
      <c r="S810" s="34"/>
      <c r="T810" s="34"/>
      <c r="U810" s="34"/>
      <c r="V810" s="34"/>
      <c r="W810" s="34"/>
      <c r="X810" s="34"/>
      <c r="Y810" s="34"/>
      <c r="Z810" s="34"/>
    </row>
    <row r="811" spans="2:26" ht="14.25" customHeight="1">
      <c r="B811" s="34"/>
      <c r="C811" s="34"/>
      <c r="D811" s="182"/>
      <c r="E811" s="45"/>
      <c r="F811" s="45"/>
      <c r="G811" s="45"/>
      <c r="H811" s="45"/>
      <c r="I811" s="45"/>
      <c r="J811" s="45"/>
      <c r="K811" s="45"/>
      <c r="L811" s="45"/>
      <c r="M811" s="45"/>
      <c r="N811" s="45"/>
      <c r="O811" s="34"/>
      <c r="P811" s="34"/>
      <c r="Q811" s="34"/>
      <c r="R811" s="34"/>
      <c r="S811" s="34"/>
      <c r="T811" s="34"/>
      <c r="U811" s="34"/>
      <c r="V811" s="34"/>
      <c r="W811" s="34"/>
      <c r="X811" s="34"/>
      <c r="Y811" s="34"/>
      <c r="Z811" s="34"/>
    </row>
    <row r="812" spans="2:26" ht="14.25" customHeight="1">
      <c r="B812" s="34"/>
      <c r="C812" s="34"/>
      <c r="D812" s="182"/>
      <c r="E812" s="45"/>
      <c r="F812" s="45"/>
      <c r="G812" s="45"/>
      <c r="H812" s="45"/>
      <c r="I812" s="45"/>
      <c r="J812" s="45"/>
      <c r="K812" s="45"/>
      <c r="L812" s="45"/>
      <c r="M812" s="45"/>
      <c r="N812" s="45"/>
      <c r="O812" s="34"/>
      <c r="P812" s="34"/>
      <c r="Q812" s="34"/>
      <c r="R812" s="34"/>
      <c r="S812" s="34"/>
      <c r="T812" s="34"/>
      <c r="U812" s="34"/>
      <c r="V812" s="34"/>
      <c r="W812" s="34"/>
      <c r="X812" s="34"/>
      <c r="Y812" s="34"/>
      <c r="Z812" s="34"/>
    </row>
    <row r="813" spans="2:26" ht="14.25" customHeight="1">
      <c r="B813" s="34"/>
      <c r="C813" s="34"/>
      <c r="D813" s="182"/>
      <c r="E813" s="45"/>
      <c r="F813" s="45"/>
      <c r="G813" s="45"/>
      <c r="H813" s="45"/>
      <c r="I813" s="45"/>
      <c r="J813" s="45"/>
      <c r="K813" s="45"/>
      <c r="L813" s="45"/>
      <c r="M813" s="45"/>
      <c r="N813" s="45"/>
      <c r="O813" s="34"/>
      <c r="P813" s="34"/>
      <c r="Q813" s="34"/>
      <c r="R813" s="34"/>
      <c r="S813" s="34"/>
      <c r="T813" s="34"/>
      <c r="U813" s="34"/>
      <c r="V813" s="34"/>
      <c r="W813" s="34"/>
      <c r="X813" s="34"/>
      <c r="Y813" s="34"/>
      <c r="Z813" s="34"/>
    </row>
    <row r="814" spans="2:26" ht="14.25" customHeight="1">
      <c r="B814" s="34"/>
      <c r="C814" s="34"/>
      <c r="D814" s="182"/>
      <c r="E814" s="45"/>
      <c r="F814" s="45"/>
      <c r="G814" s="45"/>
      <c r="H814" s="45"/>
      <c r="I814" s="45"/>
      <c r="J814" s="45"/>
      <c r="K814" s="45"/>
      <c r="L814" s="45"/>
      <c r="M814" s="45"/>
      <c r="N814" s="45"/>
      <c r="O814" s="34"/>
      <c r="P814" s="34"/>
      <c r="Q814" s="34"/>
      <c r="R814" s="34"/>
      <c r="S814" s="34"/>
      <c r="T814" s="34"/>
      <c r="U814" s="34"/>
      <c r="V814" s="34"/>
      <c r="W814" s="34"/>
      <c r="X814" s="34"/>
      <c r="Y814" s="34"/>
      <c r="Z814" s="34"/>
    </row>
    <row r="815" spans="2:26" ht="14.25" customHeight="1">
      <c r="B815" s="34"/>
      <c r="C815" s="34"/>
      <c r="D815" s="182"/>
      <c r="E815" s="45"/>
      <c r="F815" s="45"/>
      <c r="G815" s="45"/>
      <c r="H815" s="45"/>
      <c r="I815" s="45"/>
      <c r="J815" s="45"/>
      <c r="K815" s="45"/>
      <c r="L815" s="45"/>
      <c r="M815" s="45"/>
      <c r="N815" s="45"/>
      <c r="O815" s="34"/>
      <c r="P815" s="34"/>
      <c r="Q815" s="34"/>
      <c r="R815" s="34"/>
      <c r="S815" s="34"/>
      <c r="T815" s="34"/>
      <c r="U815" s="34"/>
      <c r="V815" s="34"/>
      <c r="W815" s="34"/>
      <c r="X815" s="34"/>
      <c r="Y815" s="34"/>
      <c r="Z815" s="34"/>
    </row>
    <row r="816" spans="2:26" ht="14.25" customHeight="1">
      <c r="B816" s="34"/>
      <c r="C816" s="34"/>
      <c r="D816" s="182"/>
      <c r="E816" s="45"/>
      <c r="F816" s="45"/>
      <c r="G816" s="45"/>
      <c r="H816" s="45"/>
      <c r="I816" s="45"/>
      <c r="J816" s="45"/>
      <c r="K816" s="45"/>
      <c r="L816" s="45"/>
      <c r="M816" s="45"/>
      <c r="N816" s="45"/>
      <c r="O816" s="34"/>
      <c r="P816" s="34"/>
      <c r="Q816" s="34"/>
      <c r="R816" s="34"/>
      <c r="S816" s="34"/>
      <c r="T816" s="34"/>
      <c r="U816" s="34"/>
      <c r="V816" s="34"/>
      <c r="W816" s="34"/>
      <c r="X816" s="34"/>
      <c r="Y816" s="34"/>
      <c r="Z816" s="34"/>
    </row>
    <row r="817" spans="2:26" ht="14.25" customHeight="1">
      <c r="B817" s="34"/>
      <c r="C817" s="34"/>
      <c r="D817" s="182"/>
      <c r="E817" s="45"/>
      <c r="F817" s="45"/>
      <c r="G817" s="45"/>
      <c r="H817" s="45"/>
      <c r="I817" s="45"/>
      <c r="J817" s="45"/>
      <c r="K817" s="45"/>
      <c r="L817" s="45"/>
      <c r="M817" s="45"/>
      <c r="N817" s="45"/>
      <c r="O817" s="34"/>
      <c r="P817" s="34"/>
      <c r="Q817" s="34"/>
      <c r="R817" s="34"/>
      <c r="S817" s="34"/>
      <c r="T817" s="34"/>
      <c r="U817" s="34"/>
      <c r="V817" s="34"/>
      <c r="W817" s="34"/>
      <c r="X817" s="34"/>
      <c r="Y817" s="34"/>
      <c r="Z817" s="34"/>
    </row>
    <row r="818" spans="2:26" ht="14.25" customHeight="1">
      <c r="B818" s="34"/>
      <c r="C818" s="34"/>
      <c r="D818" s="182"/>
      <c r="E818" s="45"/>
      <c r="F818" s="45"/>
      <c r="G818" s="45"/>
      <c r="H818" s="45"/>
      <c r="I818" s="45"/>
      <c r="J818" s="45"/>
      <c r="K818" s="45"/>
      <c r="L818" s="45"/>
      <c r="M818" s="45"/>
      <c r="N818" s="45"/>
      <c r="O818" s="34"/>
      <c r="P818" s="34"/>
      <c r="Q818" s="34"/>
      <c r="R818" s="34"/>
      <c r="S818" s="34"/>
      <c r="T818" s="34"/>
      <c r="U818" s="34"/>
      <c r="V818" s="34"/>
      <c r="W818" s="34"/>
      <c r="X818" s="34"/>
      <c r="Y818" s="34"/>
      <c r="Z818" s="34"/>
    </row>
    <row r="819" spans="2:26" ht="14.25" customHeight="1">
      <c r="B819" s="34"/>
      <c r="C819" s="34"/>
      <c r="D819" s="182"/>
      <c r="E819" s="45"/>
      <c r="F819" s="45"/>
      <c r="G819" s="45"/>
      <c r="H819" s="45"/>
      <c r="I819" s="45"/>
      <c r="J819" s="45"/>
      <c r="K819" s="45"/>
      <c r="L819" s="45"/>
      <c r="M819" s="45"/>
      <c r="N819" s="45"/>
      <c r="O819" s="34"/>
      <c r="P819" s="34"/>
      <c r="Q819" s="34"/>
      <c r="R819" s="34"/>
      <c r="S819" s="34"/>
      <c r="T819" s="34"/>
      <c r="U819" s="34"/>
      <c r="V819" s="34"/>
      <c r="W819" s="34"/>
      <c r="X819" s="34"/>
      <c r="Y819" s="34"/>
      <c r="Z819" s="34"/>
    </row>
    <row r="820" spans="2:26" ht="14.25" customHeight="1">
      <c r="B820" s="34"/>
      <c r="C820" s="34"/>
      <c r="D820" s="182"/>
      <c r="E820" s="45"/>
      <c r="F820" s="45"/>
      <c r="G820" s="45"/>
      <c r="H820" s="45"/>
      <c r="I820" s="45"/>
      <c r="J820" s="45"/>
      <c r="K820" s="45"/>
      <c r="L820" s="45"/>
      <c r="M820" s="45"/>
      <c r="N820" s="45"/>
      <c r="O820" s="34"/>
      <c r="P820" s="34"/>
      <c r="Q820" s="34"/>
      <c r="R820" s="34"/>
      <c r="S820" s="34"/>
      <c r="T820" s="34"/>
      <c r="U820" s="34"/>
      <c r="V820" s="34"/>
      <c r="W820" s="34"/>
      <c r="X820" s="34"/>
      <c r="Y820" s="34"/>
      <c r="Z820" s="34"/>
    </row>
    <row r="821" spans="2:26" ht="14.25" customHeight="1">
      <c r="B821" s="34"/>
      <c r="C821" s="34"/>
      <c r="D821" s="182"/>
      <c r="E821" s="45"/>
      <c r="F821" s="45"/>
      <c r="G821" s="45"/>
      <c r="H821" s="45"/>
      <c r="I821" s="45"/>
      <c r="J821" s="45"/>
      <c r="K821" s="45"/>
      <c r="L821" s="45"/>
      <c r="M821" s="45"/>
      <c r="N821" s="45"/>
      <c r="O821" s="34"/>
      <c r="P821" s="34"/>
      <c r="Q821" s="34"/>
      <c r="R821" s="34"/>
      <c r="S821" s="34"/>
      <c r="T821" s="34"/>
      <c r="U821" s="34"/>
      <c r="V821" s="34"/>
      <c r="W821" s="34"/>
      <c r="X821" s="34"/>
      <c r="Y821" s="34"/>
      <c r="Z821" s="34"/>
    </row>
    <row r="822" spans="2:26" ht="14.25" customHeight="1">
      <c r="B822" s="34"/>
      <c r="C822" s="34"/>
      <c r="D822" s="182"/>
      <c r="E822" s="45"/>
      <c r="F822" s="45"/>
      <c r="G822" s="45"/>
      <c r="H822" s="45"/>
      <c r="I822" s="45"/>
      <c r="J822" s="45"/>
      <c r="K822" s="45"/>
      <c r="L822" s="45"/>
      <c r="M822" s="45"/>
      <c r="N822" s="45"/>
      <c r="O822" s="34"/>
      <c r="P822" s="34"/>
      <c r="Q822" s="34"/>
      <c r="R822" s="34"/>
      <c r="S822" s="34"/>
      <c r="T822" s="34"/>
      <c r="U822" s="34"/>
      <c r="V822" s="34"/>
      <c r="W822" s="34"/>
      <c r="X822" s="34"/>
      <c r="Y822" s="34"/>
      <c r="Z822" s="34"/>
    </row>
    <row r="823" spans="2:26" ht="14.25" customHeight="1">
      <c r="B823" s="34"/>
      <c r="C823" s="34"/>
      <c r="D823" s="182"/>
      <c r="E823" s="45"/>
      <c r="F823" s="45"/>
      <c r="G823" s="45"/>
      <c r="H823" s="45"/>
      <c r="I823" s="45"/>
      <c r="J823" s="45"/>
      <c r="K823" s="45"/>
      <c r="L823" s="45"/>
      <c r="M823" s="45"/>
      <c r="N823" s="45"/>
      <c r="O823" s="34"/>
      <c r="P823" s="34"/>
      <c r="Q823" s="34"/>
      <c r="R823" s="34"/>
      <c r="S823" s="34"/>
      <c r="T823" s="34"/>
      <c r="U823" s="34"/>
      <c r="V823" s="34"/>
      <c r="W823" s="34"/>
      <c r="X823" s="34"/>
      <c r="Y823" s="34"/>
      <c r="Z823" s="34"/>
    </row>
    <row r="824" spans="2:26" ht="14.25" customHeight="1">
      <c r="B824" s="34"/>
      <c r="C824" s="34"/>
      <c r="D824" s="182"/>
      <c r="E824" s="45"/>
      <c r="F824" s="45"/>
      <c r="G824" s="45"/>
      <c r="H824" s="45"/>
      <c r="I824" s="45"/>
      <c r="J824" s="45"/>
      <c r="K824" s="45"/>
      <c r="L824" s="45"/>
      <c r="M824" s="45"/>
      <c r="N824" s="45"/>
      <c r="O824" s="34"/>
      <c r="P824" s="34"/>
      <c r="Q824" s="34"/>
      <c r="R824" s="34"/>
      <c r="S824" s="34"/>
      <c r="T824" s="34"/>
      <c r="U824" s="34"/>
      <c r="V824" s="34"/>
      <c r="W824" s="34"/>
      <c r="X824" s="34"/>
      <c r="Y824" s="34"/>
      <c r="Z824" s="34"/>
    </row>
    <row r="825" spans="2:26" ht="14.25" customHeight="1">
      <c r="B825" s="34"/>
      <c r="C825" s="34"/>
      <c r="D825" s="182"/>
      <c r="E825" s="45"/>
      <c r="F825" s="45"/>
      <c r="G825" s="45"/>
      <c r="H825" s="45"/>
      <c r="I825" s="45"/>
      <c r="J825" s="45"/>
      <c r="K825" s="45"/>
      <c r="L825" s="45"/>
      <c r="M825" s="45"/>
      <c r="N825" s="45"/>
      <c r="O825" s="34"/>
      <c r="P825" s="34"/>
      <c r="Q825" s="34"/>
      <c r="R825" s="34"/>
      <c r="S825" s="34"/>
      <c r="T825" s="34"/>
      <c r="U825" s="34"/>
      <c r="V825" s="34"/>
      <c r="W825" s="34"/>
      <c r="X825" s="34"/>
      <c r="Y825" s="34"/>
      <c r="Z825" s="34"/>
    </row>
    <row r="826" spans="2:26" ht="14.25" customHeight="1">
      <c r="B826" s="34"/>
      <c r="C826" s="34"/>
      <c r="D826" s="182"/>
      <c r="E826" s="45"/>
      <c r="F826" s="45"/>
      <c r="G826" s="45"/>
      <c r="H826" s="45"/>
      <c r="I826" s="45"/>
      <c r="J826" s="45"/>
      <c r="K826" s="45"/>
      <c r="L826" s="45"/>
      <c r="M826" s="45"/>
      <c r="N826" s="45"/>
      <c r="O826" s="34"/>
      <c r="P826" s="34"/>
      <c r="Q826" s="34"/>
      <c r="R826" s="34"/>
      <c r="S826" s="34"/>
      <c r="T826" s="34"/>
      <c r="U826" s="34"/>
      <c r="V826" s="34"/>
      <c r="W826" s="34"/>
      <c r="X826" s="34"/>
      <c r="Y826" s="34"/>
      <c r="Z826" s="34"/>
    </row>
    <row r="827" spans="2:26" ht="14.25" customHeight="1">
      <c r="B827" s="34"/>
      <c r="C827" s="34"/>
      <c r="D827" s="182"/>
      <c r="E827" s="45"/>
      <c r="F827" s="45"/>
      <c r="G827" s="45"/>
      <c r="H827" s="45"/>
      <c r="I827" s="45"/>
      <c r="J827" s="45"/>
      <c r="K827" s="45"/>
      <c r="L827" s="45"/>
      <c r="M827" s="45"/>
      <c r="N827" s="45"/>
      <c r="O827" s="34"/>
      <c r="P827" s="34"/>
      <c r="Q827" s="34"/>
      <c r="R827" s="34"/>
      <c r="S827" s="34"/>
      <c r="T827" s="34"/>
      <c r="U827" s="34"/>
      <c r="V827" s="34"/>
      <c r="W827" s="34"/>
      <c r="X827" s="34"/>
      <c r="Y827" s="34"/>
      <c r="Z827" s="34"/>
    </row>
    <row r="828" spans="2:26" ht="14.25" customHeight="1">
      <c r="B828" s="34"/>
      <c r="C828" s="34"/>
      <c r="D828" s="182"/>
      <c r="E828" s="45"/>
      <c r="F828" s="45"/>
      <c r="G828" s="45"/>
      <c r="H828" s="45"/>
      <c r="I828" s="45"/>
      <c r="J828" s="45"/>
      <c r="K828" s="45"/>
      <c r="L828" s="45"/>
      <c r="M828" s="45"/>
      <c r="N828" s="45"/>
      <c r="O828" s="34"/>
      <c r="P828" s="34"/>
      <c r="Q828" s="34"/>
      <c r="R828" s="34"/>
      <c r="S828" s="34"/>
      <c r="T828" s="34"/>
      <c r="U828" s="34"/>
      <c r="V828" s="34"/>
      <c r="W828" s="34"/>
      <c r="X828" s="34"/>
      <c r="Y828" s="34"/>
      <c r="Z828" s="34"/>
    </row>
    <row r="829" spans="2:26" ht="14.25" customHeight="1">
      <c r="B829" s="34"/>
      <c r="C829" s="34"/>
      <c r="D829" s="182"/>
      <c r="E829" s="45"/>
      <c r="F829" s="45"/>
      <c r="G829" s="45"/>
      <c r="H829" s="45"/>
      <c r="I829" s="45"/>
      <c r="J829" s="45"/>
      <c r="K829" s="45"/>
      <c r="L829" s="45"/>
      <c r="M829" s="45"/>
      <c r="N829" s="45"/>
      <c r="O829" s="34"/>
      <c r="P829" s="34"/>
      <c r="Q829" s="34"/>
      <c r="R829" s="34"/>
      <c r="S829" s="34"/>
      <c r="T829" s="34"/>
      <c r="U829" s="34"/>
      <c r="V829" s="34"/>
      <c r="W829" s="34"/>
      <c r="X829" s="34"/>
      <c r="Y829" s="34"/>
      <c r="Z829" s="34"/>
    </row>
    <row r="830" spans="2:26" ht="14.25" customHeight="1">
      <c r="B830" s="34"/>
      <c r="C830" s="34"/>
      <c r="D830" s="182"/>
      <c r="E830" s="45"/>
      <c r="F830" s="45"/>
      <c r="G830" s="45"/>
      <c r="H830" s="45"/>
      <c r="I830" s="45"/>
      <c r="J830" s="45"/>
      <c r="K830" s="45"/>
      <c r="L830" s="45"/>
      <c r="M830" s="45"/>
      <c r="N830" s="45"/>
      <c r="O830" s="34"/>
      <c r="P830" s="34"/>
      <c r="Q830" s="34"/>
      <c r="R830" s="34"/>
      <c r="S830" s="34"/>
      <c r="T830" s="34"/>
      <c r="U830" s="34"/>
      <c r="V830" s="34"/>
      <c r="W830" s="34"/>
      <c r="X830" s="34"/>
      <c r="Y830" s="34"/>
      <c r="Z830" s="34"/>
    </row>
    <row r="831" spans="2:26" ht="14.25" customHeight="1">
      <c r="B831" s="34"/>
      <c r="C831" s="34"/>
      <c r="D831" s="182"/>
      <c r="E831" s="45"/>
      <c r="F831" s="45"/>
      <c r="G831" s="45"/>
      <c r="H831" s="45"/>
      <c r="I831" s="45"/>
      <c r="J831" s="45"/>
      <c r="K831" s="45"/>
      <c r="L831" s="45"/>
      <c r="M831" s="45"/>
      <c r="N831" s="45"/>
      <c r="O831" s="34"/>
      <c r="P831" s="34"/>
      <c r="Q831" s="34"/>
      <c r="R831" s="34"/>
      <c r="S831" s="34"/>
      <c r="T831" s="34"/>
      <c r="U831" s="34"/>
      <c r="V831" s="34"/>
      <c r="W831" s="34"/>
      <c r="X831" s="34"/>
      <c r="Y831" s="34"/>
      <c r="Z831" s="34"/>
    </row>
    <row r="832" spans="2:26" ht="14.25" customHeight="1">
      <c r="B832" s="34"/>
      <c r="C832" s="34"/>
      <c r="D832" s="182"/>
      <c r="E832" s="45"/>
      <c r="F832" s="45"/>
      <c r="G832" s="45"/>
      <c r="H832" s="45"/>
      <c r="I832" s="45"/>
      <c r="J832" s="45"/>
      <c r="K832" s="45"/>
      <c r="L832" s="45"/>
      <c r="M832" s="45"/>
      <c r="N832" s="45"/>
      <c r="O832" s="34"/>
      <c r="P832" s="34"/>
      <c r="Q832" s="34"/>
      <c r="R832" s="34"/>
      <c r="S832" s="34"/>
      <c r="T832" s="34"/>
      <c r="U832" s="34"/>
      <c r="V832" s="34"/>
      <c r="W832" s="34"/>
      <c r="X832" s="34"/>
      <c r="Y832" s="34"/>
      <c r="Z832" s="34"/>
    </row>
    <row r="833" spans="2:26" ht="14.25" customHeight="1">
      <c r="B833" s="34"/>
      <c r="C833" s="34"/>
      <c r="D833" s="182"/>
      <c r="E833" s="45"/>
      <c r="F833" s="45"/>
      <c r="G833" s="45"/>
      <c r="H833" s="45"/>
      <c r="I833" s="45"/>
      <c r="J833" s="45"/>
      <c r="K833" s="45"/>
      <c r="L833" s="45"/>
      <c r="M833" s="45"/>
      <c r="N833" s="45"/>
      <c r="O833" s="34"/>
      <c r="P833" s="34"/>
      <c r="Q833" s="34"/>
      <c r="R833" s="34"/>
      <c r="S833" s="34"/>
      <c r="T833" s="34"/>
      <c r="U833" s="34"/>
      <c r="V833" s="34"/>
      <c r="W833" s="34"/>
      <c r="X833" s="34"/>
      <c r="Y833" s="34"/>
      <c r="Z833" s="34"/>
    </row>
    <row r="834" spans="2:26" ht="14.25" customHeight="1">
      <c r="B834" s="34"/>
      <c r="C834" s="34"/>
      <c r="D834" s="182"/>
      <c r="E834" s="45"/>
      <c r="F834" s="45"/>
      <c r="G834" s="45"/>
      <c r="H834" s="45"/>
      <c r="I834" s="45"/>
      <c r="J834" s="45"/>
      <c r="K834" s="45"/>
      <c r="L834" s="45"/>
      <c r="M834" s="45"/>
      <c r="N834" s="45"/>
      <c r="O834" s="34"/>
      <c r="P834" s="34"/>
      <c r="Q834" s="34"/>
      <c r="R834" s="34"/>
      <c r="S834" s="34"/>
      <c r="T834" s="34"/>
      <c r="U834" s="34"/>
      <c r="V834" s="34"/>
      <c r="W834" s="34"/>
      <c r="X834" s="34"/>
      <c r="Y834" s="34"/>
      <c r="Z834" s="34"/>
    </row>
    <row r="835" spans="2:26" ht="14.25" customHeight="1">
      <c r="B835" s="34"/>
      <c r="C835" s="34"/>
      <c r="D835" s="182"/>
      <c r="E835" s="45"/>
      <c r="F835" s="45"/>
      <c r="G835" s="45"/>
      <c r="H835" s="45"/>
      <c r="I835" s="45"/>
      <c r="J835" s="45"/>
      <c r="K835" s="45"/>
      <c r="L835" s="45"/>
      <c r="M835" s="45"/>
      <c r="N835" s="45"/>
      <c r="O835" s="34"/>
      <c r="P835" s="34"/>
      <c r="Q835" s="34"/>
      <c r="R835" s="34"/>
      <c r="S835" s="34"/>
      <c r="T835" s="34"/>
      <c r="U835" s="34"/>
      <c r="V835" s="34"/>
      <c r="W835" s="34"/>
      <c r="X835" s="34"/>
      <c r="Y835" s="34"/>
      <c r="Z835" s="34"/>
    </row>
    <row r="836" spans="2:26" ht="14.25" customHeight="1">
      <c r="B836" s="34"/>
      <c r="C836" s="34"/>
      <c r="D836" s="182"/>
      <c r="E836" s="45"/>
      <c r="F836" s="45"/>
      <c r="G836" s="45"/>
      <c r="H836" s="45"/>
      <c r="I836" s="45"/>
      <c r="J836" s="45"/>
      <c r="K836" s="45"/>
      <c r="L836" s="45"/>
      <c r="M836" s="45"/>
      <c r="N836" s="45"/>
      <c r="O836" s="34"/>
      <c r="P836" s="34"/>
      <c r="Q836" s="34"/>
      <c r="R836" s="34"/>
      <c r="S836" s="34"/>
      <c r="T836" s="34"/>
      <c r="U836" s="34"/>
      <c r="V836" s="34"/>
      <c r="W836" s="34"/>
      <c r="X836" s="34"/>
      <c r="Y836" s="34"/>
      <c r="Z836" s="34"/>
    </row>
    <row r="837" spans="2:26" ht="14.25" customHeight="1">
      <c r="B837" s="34"/>
      <c r="C837" s="34"/>
      <c r="D837" s="182"/>
      <c r="E837" s="45"/>
      <c r="F837" s="45"/>
      <c r="G837" s="45"/>
      <c r="H837" s="45"/>
      <c r="I837" s="45"/>
      <c r="J837" s="45"/>
      <c r="K837" s="45"/>
      <c r="L837" s="45"/>
      <c r="M837" s="45"/>
      <c r="N837" s="45"/>
      <c r="O837" s="34"/>
      <c r="P837" s="34"/>
      <c r="Q837" s="34"/>
      <c r="R837" s="34"/>
      <c r="S837" s="34"/>
      <c r="T837" s="34"/>
      <c r="U837" s="34"/>
      <c r="V837" s="34"/>
      <c r="W837" s="34"/>
      <c r="X837" s="34"/>
      <c r="Y837" s="34"/>
      <c r="Z837" s="34"/>
    </row>
    <row r="838" spans="2:26" ht="14.25" customHeight="1">
      <c r="B838" s="34"/>
      <c r="C838" s="34"/>
      <c r="D838" s="182"/>
      <c r="E838" s="45"/>
      <c r="F838" s="45"/>
      <c r="G838" s="45"/>
      <c r="H838" s="45"/>
      <c r="I838" s="45"/>
      <c r="J838" s="45"/>
      <c r="K838" s="45"/>
      <c r="L838" s="45"/>
      <c r="M838" s="45"/>
      <c r="N838" s="45"/>
      <c r="O838" s="34"/>
      <c r="P838" s="34"/>
      <c r="Q838" s="34"/>
      <c r="R838" s="34"/>
      <c r="S838" s="34"/>
      <c r="T838" s="34"/>
      <c r="U838" s="34"/>
      <c r="V838" s="34"/>
      <c r="W838" s="34"/>
      <c r="X838" s="34"/>
      <c r="Y838" s="34"/>
      <c r="Z838" s="34"/>
    </row>
    <row r="839" spans="2:26" ht="14.25" customHeight="1">
      <c r="B839" s="34"/>
      <c r="C839" s="34"/>
      <c r="D839" s="182"/>
      <c r="E839" s="45"/>
      <c r="F839" s="45"/>
      <c r="G839" s="45"/>
      <c r="H839" s="45"/>
      <c r="I839" s="45"/>
      <c r="J839" s="45"/>
      <c r="K839" s="45"/>
      <c r="L839" s="45"/>
      <c r="M839" s="45"/>
      <c r="N839" s="45"/>
      <c r="O839" s="34"/>
      <c r="P839" s="34"/>
      <c r="Q839" s="34"/>
      <c r="R839" s="34"/>
      <c r="S839" s="34"/>
      <c r="T839" s="34"/>
      <c r="U839" s="34"/>
      <c r="V839" s="34"/>
      <c r="W839" s="34"/>
      <c r="X839" s="34"/>
      <c r="Y839" s="34"/>
      <c r="Z839" s="34"/>
    </row>
    <row r="840" spans="2:26" ht="14.25" customHeight="1">
      <c r="B840" s="34"/>
      <c r="C840" s="34"/>
      <c r="D840" s="182"/>
      <c r="E840" s="45"/>
      <c r="F840" s="45"/>
      <c r="G840" s="45"/>
      <c r="H840" s="45"/>
      <c r="I840" s="45"/>
      <c r="J840" s="45"/>
      <c r="K840" s="45"/>
      <c r="L840" s="45"/>
      <c r="M840" s="45"/>
      <c r="N840" s="45"/>
      <c r="O840" s="34"/>
      <c r="P840" s="34"/>
      <c r="Q840" s="34"/>
      <c r="R840" s="34"/>
      <c r="S840" s="34"/>
      <c r="T840" s="34"/>
      <c r="U840" s="34"/>
      <c r="V840" s="34"/>
      <c r="W840" s="34"/>
      <c r="X840" s="34"/>
      <c r="Y840" s="34"/>
      <c r="Z840" s="34"/>
    </row>
    <row r="841" spans="2:26" ht="14.25" customHeight="1">
      <c r="B841" s="34"/>
      <c r="C841" s="34"/>
      <c r="D841" s="182"/>
      <c r="E841" s="45"/>
      <c r="F841" s="45"/>
      <c r="G841" s="45"/>
      <c r="H841" s="45"/>
      <c r="I841" s="45"/>
      <c r="J841" s="45"/>
      <c r="K841" s="45"/>
      <c r="L841" s="45"/>
      <c r="M841" s="45"/>
      <c r="N841" s="45"/>
      <c r="O841" s="34"/>
      <c r="P841" s="34"/>
      <c r="Q841" s="34"/>
      <c r="R841" s="34"/>
      <c r="S841" s="34"/>
      <c r="T841" s="34"/>
      <c r="U841" s="34"/>
      <c r="V841" s="34"/>
      <c r="W841" s="34"/>
      <c r="X841" s="34"/>
      <c r="Y841" s="34"/>
      <c r="Z841" s="34"/>
    </row>
    <row r="842" spans="2:26" ht="14.25" customHeight="1">
      <c r="B842" s="34"/>
      <c r="C842" s="34"/>
      <c r="D842" s="182"/>
      <c r="E842" s="45"/>
      <c r="F842" s="45"/>
      <c r="G842" s="45"/>
      <c r="H842" s="45"/>
      <c r="I842" s="45"/>
      <c r="J842" s="45"/>
      <c r="K842" s="45"/>
      <c r="L842" s="45"/>
      <c r="M842" s="45"/>
      <c r="N842" s="45"/>
      <c r="O842" s="34"/>
      <c r="P842" s="34"/>
      <c r="Q842" s="34"/>
      <c r="R842" s="34"/>
      <c r="S842" s="34"/>
      <c r="T842" s="34"/>
      <c r="U842" s="34"/>
      <c r="V842" s="34"/>
      <c r="W842" s="34"/>
      <c r="X842" s="34"/>
      <c r="Y842" s="34"/>
      <c r="Z842" s="34"/>
    </row>
    <row r="843" spans="2:26" ht="14.25" customHeight="1">
      <c r="B843" s="34"/>
      <c r="C843" s="34"/>
      <c r="D843" s="182"/>
      <c r="E843" s="45"/>
      <c r="F843" s="45"/>
      <c r="G843" s="45"/>
      <c r="H843" s="45"/>
      <c r="I843" s="45"/>
      <c r="J843" s="45"/>
      <c r="K843" s="45"/>
      <c r="L843" s="45"/>
      <c r="M843" s="45"/>
      <c r="N843" s="45"/>
      <c r="O843" s="34"/>
      <c r="P843" s="34"/>
      <c r="Q843" s="34"/>
      <c r="R843" s="34"/>
      <c r="S843" s="34"/>
      <c r="T843" s="34"/>
      <c r="U843" s="34"/>
      <c r="V843" s="34"/>
      <c r="W843" s="34"/>
      <c r="X843" s="34"/>
      <c r="Y843" s="34"/>
      <c r="Z843" s="34"/>
    </row>
    <row r="844" spans="2:26" ht="14.25" customHeight="1">
      <c r="B844" s="34"/>
      <c r="C844" s="34"/>
      <c r="D844" s="182"/>
      <c r="E844" s="45"/>
      <c r="F844" s="45"/>
      <c r="G844" s="45"/>
      <c r="H844" s="45"/>
      <c r="I844" s="45"/>
      <c r="J844" s="45"/>
      <c r="K844" s="45"/>
      <c r="L844" s="45"/>
      <c r="M844" s="45"/>
      <c r="N844" s="45"/>
      <c r="O844" s="34"/>
      <c r="P844" s="34"/>
      <c r="Q844" s="34"/>
      <c r="R844" s="34"/>
      <c r="S844" s="34"/>
      <c r="T844" s="34"/>
      <c r="U844" s="34"/>
      <c r="V844" s="34"/>
      <c r="W844" s="34"/>
      <c r="X844" s="34"/>
      <c r="Y844" s="34"/>
      <c r="Z844" s="34"/>
    </row>
    <row r="845" spans="2:26" ht="14.25" customHeight="1">
      <c r="B845" s="34"/>
      <c r="C845" s="34"/>
      <c r="D845" s="182"/>
      <c r="E845" s="45"/>
      <c r="F845" s="45"/>
      <c r="G845" s="45"/>
      <c r="H845" s="45"/>
      <c r="I845" s="45"/>
      <c r="J845" s="45"/>
      <c r="K845" s="45"/>
      <c r="L845" s="45"/>
      <c r="M845" s="45"/>
      <c r="N845" s="45"/>
      <c r="O845" s="34"/>
      <c r="P845" s="34"/>
      <c r="Q845" s="34"/>
      <c r="R845" s="34"/>
      <c r="S845" s="34"/>
      <c r="T845" s="34"/>
      <c r="U845" s="34"/>
      <c r="V845" s="34"/>
      <c r="W845" s="34"/>
      <c r="X845" s="34"/>
      <c r="Y845" s="34"/>
      <c r="Z845" s="34"/>
    </row>
    <row r="846" spans="2:26" ht="14.25" customHeight="1">
      <c r="B846" s="34"/>
      <c r="C846" s="34"/>
      <c r="D846" s="182"/>
      <c r="E846" s="45"/>
      <c r="F846" s="45"/>
      <c r="G846" s="45"/>
      <c r="H846" s="45"/>
      <c r="I846" s="45"/>
      <c r="J846" s="45"/>
      <c r="K846" s="45"/>
      <c r="L846" s="45"/>
      <c r="M846" s="45"/>
      <c r="N846" s="45"/>
      <c r="O846" s="34"/>
      <c r="P846" s="34"/>
      <c r="Q846" s="34"/>
      <c r="R846" s="34"/>
      <c r="S846" s="34"/>
      <c r="T846" s="34"/>
      <c r="U846" s="34"/>
      <c r="V846" s="34"/>
      <c r="W846" s="34"/>
      <c r="X846" s="34"/>
      <c r="Y846" s="34"/>
      <c r="Z846" s="34"/>
    </row>
    <row r="847" spans="2:26" ht="14.25" customHeight="1">
      <c r="B847" s="34"/>
      <c r="C847" s="34"/>
      <c r="D847" s="182"/>
      <c r="E847" s="45"/>
      <c r="F847" s="45"/>
      <c r="G847" s="45"/>
      <c r="H847" s="45"/>
      <c r="I847" s="45"/>
      <c r="J847" s="45"/>
      <c r="K847" s="45"/>
      <c r="L847" s="45"/>
      <c r="M847" s="45"/>
      <c r="N847" s="45"/>
      <c r="O847" s="34"/>
      <c r="P847" s="34"/>
      <c r="Q847" s="34"/>
      <c r="R847" s="34"/>
      <c r="S847" s="34"/>
      <c r="T847" s="34"/>
      <c r="U847" s="34"/>
      <c r="V847" s="34"/>
      <c r="W847" s="34"/>
      <c r="X847" s="34"/>
      <c r="Y847" s="34"/>
      <c r="Z847" s="34"/>
    </row>
    <row r="848" spans="2:26" ht="14.25" customHeight="1">
      <c r="B848" s="34"/>
      <c r="C848" s="34"/>
      <c r="D848" s="182"/>
      <c r="E848" s="45"/>
      <c r="F848" s="45"/>
      <c r="G848" s="45"/>
      <c r="H848" s="45"/>
      <c r="I848" s="45"/>
      <c r="J848" s="45"/>
      <c r="K848" s="45"/>
      <c r="L848" s="45"/>
      <c r="M848" s="45"/>
      <c r="N848" s="45"/>
      <c r="O848" s="34"/>
      <c r="P848" s="34"/>
      <c r="Q848" s="34"/>
      <c r="R848" s="34"/>
      <c r="S848" s="34"/>
      <c r="T848" s="34"/>
      <c r="U848" s="34"/>
      <c r="V848" s="34"/>
      <c r="W848" s="34"/>
      <c r="X848" s="34"/>
      <c r="Y848" s="34"/>
      <c r="Z848" s="34"/>
    </row>
    <row r="849" spans="2:26" ht="14.25" customHeight="1">
      <c r="B849" s="34"/>
      <c r="C849" s="34"/>
      <c r="D849" s="182"/>
      <c r="E849" s="45"/>
      <c r="F849" s="45"/>
      <c r="G849" s="45"/>
      <c r="H849" s="45"/>
      <c r="I849" s="45"/>
      <c r="J849" s="45"/>
      <c r="K849" s="45"/>
      <c r="L849" s="45"/>
      <c r="M849" s="45"/>
      <c r="N849" s="45"/>
      <c r="O849" s="34"/>
      <c r="P849" s="34"/>
      <c r="Q849" s="34"/>
      <c r="R849" s="34"/>
      <c r="S849" s="34"/>
      <c r="T849" s="34"/>
      <c r="U849" s="34"/>
      <c r="V849" s="34"/>
      <c r="W849" s="34"/>
      <c r="X849" s="34"/>
      <c r="Y849" s="34"/>
      <c r="Z849" s="34"/>
    </row>
    <row r="850" spans="2:26" ht="14.25" customHeight="1">
      <c r="B850" s="34"/>
      <c r="C850" s="34"/>
      <c r="D850" s="182"/>
      <c r="E850" s="45"/>
      <c r="F850" s="45"/>
      <c r="G850" s="45"/>
      <c r="H850" s="45"/>
      <c r="I850" s="45"/>
      <c r="J850" s="45"/>
      <c r="K850" s="45"/>
      <c r="L850" s="45"/>
      <c r="M850" s="45"/>
      <c r="N850" s="45"/>
      <c r="O850" s="34"/>
      <c r="P850" s="34"/>
      <c r="Q850" s="34"/>
      <c r="R850" s="34"/>
      <c r="S850" s="34"/>
      <c r="T850" s="34"/>
      <c r="U850" s="34"/>
      <c r="V850" s="34"/>
      <c r="W850" s="34"/>
      <c r="X850" s="34"/>
      <c r="Y850" s="34"/>
      <c r="Z850" s="34"/>
    </row>
    <row r="851" spans="2:26" ht="14.25" customHeight="1">
      <c r="B851" s="34"/>
      <c r="C851" s="34"/>
      <c r="D851" s="182"/>
      <c r="E851" s="45"/>
      <c r="F851" s="45"/>
      <c r="G851" s="45"/>
      <c r="H851" s="45"/>
      <c r="I851" s="45"/>
      <c r="J851" s="45"/>
      <c r="K851" s="45"/>
      <c r="L851" s="45"/>
      <c r="M851" s="45"/>
      <c r="N851" s="45"/>
      <c r="O851" s="34"/>
      <c r="P851" s="34"/>
      <c r="Q851" s="34"/>
      <c r="R851" s="34"/>
      <c r="S851" s="34"/>
      <c r="T851" s="34"/>
      <c r="U851" s="34"/>
      <c r="V851" s="34"/>
      <c r="W851" s="34"/>
      <c r="X851" s="34"/>
      <c r="Y851" s="34"/>
      <c r="Z851" s="34"/>
    </row>
    <row r="852" spans="2:26" ht="14.25" customHeight="1">
      <c r="B852" s="34"/>
      <c r="C852" s="34"/>
      <c r="D852" s="182"/>
      <c r="E852" s="45"/>
      <c r="F852" s="45"/>
      <c r="G852" s="45"/>
      <c r="H852" s="45"/>
      <c r="I852" s="45"/>
      <c r="J852" s="45"/>
      <c r="K852" s="45"/>
      <c r="L852" s="45"/>
      <c r="M852" s="45"/>
      <c r="N852" s="45"/>
      <c r="O852" s="34"/>
      <c r="P852" s="34"/>
      <c r="Q852" s="34"/>
      <c r="R852" s="34"/>
      <c r="S852" s="34"/>
      <c r="T852" s="34"/>
      <c r="U852" s="34"/>
      <c r="V852" s="34"/>
      <c r="W852" s="34"/>
      <c r="X852" s="34"/>
      <c r="Y852" s="34"/>
      <c r="Z852" s="34"/>
    </row>
    <row r="853" spans="2:26" ht="14.25" customHeight="1">
      <c r="B853" s="34"/>
      <c r="C853" s="34"/>
      <c r="D853" s="182"/>
      <c r="E853" s="45"/>
      <c r="F853" s="45"/>
      <c r="G853" s="45"/>
      <c r="H853" s="45"/>
      <c r="I853" s="45"/>
      <c r="J853" s="45"/>
      <c r="K853" s="45"/>
      <c r="L853" s="45"/>
      <c r="M853" s="45"/>
      <c r="N853" s="45"/>
      <c r="O853" s="34"/>
      <c r="P853" s="34"/>
      <c r="Q853" s="34"/>
      <c r="R853" s="34"/>
      <c r="S853" s="34"/>
      <c r="T853" s="34"/>
      <c r="U853" s="34"/>
      <c r="V853" s="34"/>
      <c r="W853" s="34"/>
      <c r="X853" s="34"/>
      <c r="Y853" s="34"/>
      <c r="Z853" s="34"/>
    </row>
    <row r="854" spans="2:26" ht="14.25" customHeight="1">
      <c r="B854" s="34"/>
      <c r="C854" s="34"/>
      <c r="D854" s="182"/>
      <c r="E854" s="45"/>
      <c r="F854" s="45"/>
      <c r="G854" s="45"/>
      <c r="H854" s="45"/>
      <c r="I854" s="45"/>
      <c r="J854" s="45"/>
      <c r="K854" s="45"/>
      <c r="L854" s="45"/>
      <c r="M854" s="45"/>
      <c r="N854" s="45"/>
      <c r="O854" s="34"/>
      <c r="P854" s="34"/>
      <c r="Q854" s="34"/>
      <c r="R854" s="34"/>
      <c r="S854" s="34"/>
      <c r="T854" s="34"/>
      <c r="U854" s="34"/>
      <c r="V854" s="34"/>
      <c r="W854" s="34"/>
      <c r="X854" s="34"/>
      <c r="Y854" s="34"/>
      <c r="Z854" s="34"/>
    </row>
    <row r="855" spans="2:26" ht="14.25" customHeight="1">
      <c r="B855" s="34"/>
      <c r="C855" s="34"/>
      <c r="D855" s="182"/>
      <c r="E855" s="45"/>
      <c r="F855" s="45"/>
      <c r="G855" s="45"/>
      <c r="H855" s="45"/>
      <c r="I855" s="45"/>
      <c r="J855" s="45"/>
      <c r="K855" s="45"/>
      <c r="L855" s="45"/>
      <c r="M855" s="45"/>
      <c r="N855" s="45"/>
      <c r="O855" s="34"/>
      <c r="P855" s="34"/>
      <c r="Q855" s="34"/>
      <c r="R855" s="34"/>
      <c r="S855" s="34"/>
      <c r="T855" s="34"/>
      <c r="U855" s="34"/>
      <c r="V855" s="34"/>
      <c r="W855" s="34"/>
      <c r="X855" s="34"/>
      <c r="Y855" s="34"/>
      <c r="Z855" s="34"/>
    </row>
    <row r="856" spans="2:26" ht="14.25" customHeight="1">
      <c r="B856" s="34"/>
      <c r="C856" s="34"/>
      <c r="D856" s="182"/>
      <c r="E856" s="45"/>
      <c r="F856" s="45"/>
      <c r="G856" s="45"/>
      <c r="H856" s="45"/>
      <c r="I856" s="45"/>
      <c r="J856" s="45"/>
      <c r="K856" s="45"/>
      <c r="L856" s="45"/>
      <c r="M856" s="45"/>
      <c r="N856" s="45"/>
      <c r="O856" s="34"/>
      <c r="P856" s="34"/>
      <c r="Q856" s="34"/>
      <c r="R856" s="34"/>
      <c r="S856" s="34"/>
      <c r="T856" s="34"/>
      <c r="U856" s="34"/>
      <c r="V856" s="34"/>
      <c r="W856" s="34"/>
      <c r="X856" s="34"/>
      <c r="Y856" s="34"/>
      <c r="Z856" s="34"/>
    </row>
    <row r="857" spans="2:26" ht="14.25" customHeight="1">
      <c r="B857" s="34"/>
      <c r="C857" s="34"/>
      <c r="D857" s="182"/>
      <c r="E857" s="45"/>
      <c r="F857" s="45"/>
      <c r="G857" s="45"/>
      <c r="H857" s="45"/>
      <c r="I857" s="45"/>
      <c r="J857" s="45"/>
      <c r="K857" s="45"/>
      <c r="L857" s="45"/>
      <c r="M857" s="45"/>
      <c r="N857" s="45"/>
      <c r="O857" s="34"/>
      <c r="P857" s="34"/>
      <c r="Q857" s="34"/>
      <c r="R857" s="34"/>
      <c r="S857" s="34"/>
      <c r="T857" s="34"/>
      <c r="U857" s="34"/>
      <c r="V857" s="34"/>
      <c r="W857" s="34"/>
      <c r="X857" s="34"/>
      <c r="Y857" s="34"/>
      <c r="Z857" s="34"/>
    </row>
    <row r="858" spans="2:26" ht="14.25" customHeight="1">
      <c r="B858" s="34"/>
      <c r="C858" s="34"/>
      <c r="D858" s="182"/>
      <c r="E858" s="45"/>
      <c r="F858" s="45"/>
      <c r="G858" s="45"/>
      <c r="H858" s="45"/>
      <c r="I858" s="45"/>
      <c r="J858" s="45"/>
      <c r="K858" s="45"/>
      <c r="L858" s="45"/>
      <c r="M858" s="45"/>
      <c r="N858" s="45"/>
      <c r="O858" s="34"/>
      <c r="P858" s="34"/>
      <c r="Q858" s="34"/>
      <c r="R858" s="34"/>
      <c r="S858" s="34"/>
      <c r="T858" s="34"/>
      <c r="U858" s="34"/>
      <c r="V858" s="34"/>
      <c r="W858" s="34"/>
      <c r="X858" s="34"/>
      <c r="Y858" s="34"/>
      <c r="Z858" s="34"/>
    </row>
    <row r="859" spans="2:26" ht="14.25" customHeight="1">
      <c r="B859" s="34"/>
      <c r="C859" s="34"/>
      <c r="D859" s="182"/>
      <c r="E859" s="45"/>
      <c r="F859" s="45"/>
      <c r="G859" s="45"/>
      <c r="H859" s="45"/>
      <c r="I859" s="45"/>
      <c r="J859" s="45"/>
      <c r="K859" s="45"/>
      <c r="L859" s="45"/>
      <c r="M859" s="45"/>
      <c r="N859" s="45"/>
      <c r="O859" s="34"/>
      <c r="P859" s="34"/>
      <c r="Q859" s="34"/>
      <c r="R859" s="34"/>
      <c r="S859" s="34"/>
      <c r="T859" s="34"/>
      <c r="U859" s="34"/>
      <c r="V859" s="34"/>
      <c r="W859" s="34"/>
      <c r="X859" s="34"/>
      <c r="Y859" s="34"/>
      <c r="Z859" s="34"/>
    </row>
    <row r="860" spans="2:26" ht="14.25" customHeight="1">
      <c r="B860" s="34"/>
      <c r="C860" s="34"/>
      <c r="D860" s="182"/>
      <c r="E860" s="45"/>
      <c r="F860" s="45"/>
      <c r="G860" s="45"/>
      <c r="H860" s="45"/>
      <c r="I860" s="45"/>
      <c r="J860" s="45"/>
      <c r="K860" s="45"/>
      <c r="L860" s="45"/>
      <c r="M860" s="45"/>
      <c r="N860" s="45"/>
      <c r="O860" s="34"/>
      <c r="P860" s="34"/>
      <c r="Q860" s="34"/>
      <c r="R860" s="34"/>
      <c r="S860" s="34"/>
      <c r="T860" s="34"/>
      <c r="U860" s="34"/>
      <c r="V860" s="34"/>
      <c r="W860" s="34"/>
      <c r="X860" s="34"/>
      <c r="Y860" s="34"/>
      <c r="Z860" s="34"/>
    </row>
    <row r="861" spans="2:26" ht="14.25" customHeight="1">
      <c r="B861" s="34"/>
      <c r="C861" s="34"/>
      <c r="D861" s="182"/>
      <c r="E861" s="45"/>
      <c r="F861" s="45"/>
      <c r="G861" s="45"/>
      <c r="H861" s="45"/>
      <c r="I861" s="45"/>
      <c r="J861" s="45"/>
      <c r="K861" s="45"/>
      <c r="L861" s="45"/>
      <c r="M861" s="45"/>
      <c r="N861" s="45"/>
      <c r="O861" s="34"/>
      <c r="P861" s="34"/>
      <c r="Q861" s="34"/>
      <c r="R861" s="34"/>
      <c r="S861" s="34"/>
      <c r="T861" s="34"/>
      <c r="U861" s="34"/>
      <c r="V861" s="34"/>
      <c r="W861" s="34"/>
      <c r="X861" s="34"/>
      <c r="Y861" s="34"/>
      <c r="Z861" s="34"/>
    </row>
    <row r="862" spans="2:26" ht="14.25" customHeight="1">
      <c r="B862" s="34"/>
      <c r="C862" s="34"/>
      <c r="D862" s="182"/>
      <c r="E862" s="45"/>
      <c r="F862" s="45"/>
      <c r="G862" s="45"/>
      <c r="H862" s="45"/>
      <c r="I862" s="45"/>
      <c r="J862" s="45"/>
      <c r="K862" s="45"/>
      <c r="L862" s="45"/>
      <c r="M862" s="45"/>
      <c r="N862" s="45"/>
      <c r="O862" s="34"/>
      <c r="P862" s="34"/>
      <c r="Q862" s="34"/>
      <c r="R862" s="34"/>
      <c r="S862" s="34"/>
      <c r="T862" s="34"/>
      <c r="U862" s="34"/>
      <c r="V862" s="34"/>
      <c r="W862" s="34"/>
      <c r="X862" s="34"/>
      <c r="Y862" s="34"/>
      <c r="Z862" s="34"/>
    </row>
    <row r="863" spans="2:26" ht="14.25" customHeight="1">
      <c r="B863" s="34"/>
      <c r="C863" s="34"/>
      <c r="D863" s="182"/>
      <c r="E863" s="45"/>
      <c r="F863" s="45"/>
      <c r="G863" s="45"/>
      <c r="H863" s="45"/>
      <c r="I863" s="45"/>
      <c r="J863" s="45"/>
      <c r="K863" s="45"/>
      <c r="L863" s="45"/>
      <c r="M863" s="45"/>
      <c r="N863" s="45"/>
      <c r="O863" s="34"/>
      <c r="P863" s="34"/>
      <c r="Q863" s="34"/>
      <c r="R863" s="34"/>
      <c r="S863" s="34"/>
      <c r="T863" s="34"/>
      <c r="U863" s="34"/>
      <c r="V863" s="34"/>
      <c r="W863" s="34"/>
      <c r="X863" s="34"/>
      <c r="Y863" s="34"/>
      <c r="Z863" s="34"/>
    </row>
    <row r="864" spans="2:26" ht="14.25" customHeight="1">
      <c r="B864" s="34"/>
      <c r="C864" s="34"/>
      <c r="D864" s="182"/>
      <c r="E864" s="45"/>
      <c r="F864" s="45"/>
      <c r="G864" s="45"/>
      <c r="H864" s="45"/>
      <c r="I864" s="45"/>
      <c r="J864" s="45"/>
      <c r="K864" s="45"/>
      <c r="L864" s="45"/>
      <c r="M864" s="45"/>
      <c r="N864" s="45"/>
      <c r="O864" s="34"/>
      <c r="P864" s="34"/>
      <c r="Q864" s="34"/>
      <c r="R864" s="34"/>
      <c r="S864" s="34"/>
      <c r="T864" s="34"/>
      <c r="U864" s="34"/>
      <c r="V864" s="34"/>
      <c r="W864" s="34"/>
      <c r="X864" s="34"/>
      <c r="Y864" s="34"/>
      <c r="Z864" s="34"/>
    </row>
    <row r="865" spans="2:26" ht="14.25" customHeight="1">
      <c r="B865" s="34"/>
      <c r="C865" s="34"/>
      <c r="D865" s="182"/>
      <c r="E865" s="45"/>
      <c r="F865" s="45"/>
      <c r="G865" s="45"/>
      <c r="H865" s="45"/>
      <c r="I865" s="45"/>
      <c r="J865" s="45"/>
      <c r="K865" s="45"/>
      <c r="L865" s="45"/>
      <c r="M865" s="45"/>
      <c r="N865" s="45"/>
      <c r="O865" s="34"/>
      <c r="P865" s="34"/>
      <c r="Q865" s="34"/>
      <c r="R865" s="34"/>
      <c r="S865" s="34"/>
      <c r="T865" s="34"/>
      <c r="U865" s="34"/>
      <c r="V865" s="34"/>
      <c r="W865" s="34"/>
      <c r="X865" s="34"/>
      <c r="Y865" s="34"/>
      <c r="Z865" s="34"/>
    </row>
    <row r="866" spans="2:26" ht="14.25" customHeight="1">
      <c r="B866" s="34"/>
      <c r="C866" s="34"/>
      <c r="D866" s="182"/>
      <c r="E866" s="45"/>
      <c r="F866" s="45"/>
      <c r="G866" s="45"/>
      <c r="H866" s="45"/>
      <c r="I866" s="45"/>
      <c r="J866" s="45"/>
      <c r="K866" s="45"/>
      <c r="L866" s="45"/>
      <c r="M866" s="45"/>
      <c r="N866" s="45"/>
      <c r="O866" s="34"/>
      <c r="P866" s="34"/>
      <c r="Q866" s="34"/>
      <c r="R866" s="34"/>
      <c r="S866" s="34"/>
      <c r="T866" s="34"/>
      <c r="U866" s="34"/>
      <c r="V866" s="34"/>
      <c r="W866" s="34"/>
      <c r="X866" s="34"/>
      <c r="Y866" s="34"/>
      <c r="Z866" s="34"/>
    </row>
    <row r="867" spans="2:26" ht="14.25" customHeight="1">
      <c r="B867" s="34"/>
      <c r="C867" s="34"/>
      <c r="D867" s="182"/>
      <c r="E867" s="45"/>
      <c r="F867" s="45"/>
      <c r="G867" s="45"/>
      <c r="H867" s="45"/>
      <c r="I867" s="45"/>
      <c r="J867" s="45"/>
      <c r="K867" s="45"/>
      <c r="L867" s="45"/>
      <c r="M867" s="45"/>
      <c r="N867" s="45"/>
      <c r="O867" s="34"/>
      <c r="P867" s="34"/>
      <c r="Q867" s="34"/>
      <c r="R867" s="34"/>
      <c r="S867" s="34"/>
      <c r="T867" s="34"/>
      <c r="U867" s="34"/>
      <c r="V867" s="34"/>
      <c r="W867" s="34"/>
      <c r="X867" s="34"/>
      <c r="Y867" s="34"/>
      <c r="Z867" s="34"/>
    </row>
    <row r="868" spans="2:26" ht="14.25" customHeight="1">
      <c r="B868" s="34"/>
      <c r="C868" s="34"/>
      <c r="D868" s="182"/>
      <c r="E868" s="45"/>
      <c r="F868" s="45"/>
      <c r="G868" s="45"/>
      <c r="H868" s="45"/>
      <c r="I868" s="45"/>
      <c r="J868" s="45"/>
      <c r="K868" s="45"/>
      <c r="L868" s="45"/>
      <c r="M868" s="45"/>
      <c r="N868" s="45"/>
      <c r="O868" s="34"/>
      <c r="P868" s="34"/>
      <c r="Q868" s="34"/>
      <c r="R868" s="34"/>
      <c r="S868" s="34"/>
      <c r="T868" s="34"/>
      <c r="U868" s="34"/>
      <c r="V868" s="34"/>
      <c r="W868" s="34"/>
      <c r="X868" s="34"/>
      <c r="Y868" s="34"/>
      <c r="Z868" s="34"/>
    </row>
    <row r="869" spans="2:26" ht="14.25" customHeight="1">
      <c r="B869" s="34"/>
      <c r="C869" s="34"/>
      <c r="D869" s="182"/>
      <c r="E869" s="45"/>
      <c r="F869" s="45"/>
      <c r="G869" s="45"/>
      <c r="H869" s="45"/>
      <c r="I869" s="45"/>
      <c r="J869" s="45"/>
      <c r="K869" s="45"/>
      <c r="L869" s="45"/>
      <c r="M869" s="45"/>
      <c r="N869" s="45"/>
      <c r="O869" s="34"/>
      <c r="P869" s="34"/>
      <c r="Q869" s="34"/>
      <c r="R869" s="34"/>
      <c r="S869" s="34"/>
      <c r="T869" s="34"/>
      <c r="U869" s="34"/>
      <c r="V869" s="34"/>
      <c r="W869" s="34"/>
      <c r="X869" s="34"/>
      <c r="Y869" s="34"/>
      <c r="Z869" s="34"/>
    </row>
    <row r="870" spans="2:26" ht="14.25" customHeight="1">
      <c r="B870" s="34"/>
      <c r="C870" s="34"/>
      <c r="D870" s="182"/>
      <c r="E870" s="45"/>
      <c r="F870" s="45"/>
      <c r="G870" s="45"/>
      <c r="H870" s="45"/>
      <c r="I870" s="45"/>
      <c r="J870" s="45"/>
      <c r="K870" s="45"/>
      <c r="L870" s="45"/>
      <c r="M870" s="45"/>
      <c r="N870" s="45"/>
      <c r="O870" s="34"/>
      <c r="P870" s="34"/>
      <c r="Q870" s="34"/>
      <c r="R870" s="34"/>
      <c r="S870" s="34"/>
      <c r="T870" s="34"/>
      <c r="U870" s="34"/>
      <c r="V870" s="34"/>
      <c r="W870" s="34"/>
      <c r="X870" s="34"/>
      <c r="Y870" s="34"/>
      <c r="Z870" s="34"/>
    </row>
    <row r="871" spans="2:26" ht="14.25" customHeight="1">
      <c r="B871" s="34"/>
      <c r="C871" s="34"/>
      <c r="D871" s="182"/>
      <c r="E871" s="45"/>
      <c r="F871" s="45"/>
      <c r="G871" s="45"/>
      <c r="H871" s="45"/>
      <c r="I871" s="45"/>
      <c r="J871" s="45"/>
      <c r="K871" s="45"/>
      <c r="L871" s="45"/>
      <c r="M871" s="45"/>
      <c r="N871" s="45"/>
      <c r="O871" s="34"/>
      <c r="P871" s="34"/>
      <c r="Q871" s="34"/>
      <c r="R871" s="34"/>
      <c r="S871" s="34"/>
      <c r="T871" s="34"/>
      <c r="U871" s="34"/>
      <c r="V871" s="34"/>
      <c r="W871" s="34"/>
      <c r="X871" s="34"/>
      <c r="Y871" s="34"/>
      <c r="Z871" s="34"/>
    </row>
    <row r="872" spans="2:26" ht="14.25" customHeight="1">
      <c r="B872" s="34"/>
      <c r="C872" s="34"/>
      <c r="D872" s="182"/>
      <c r="E872" s="45"/>
      <c r="F872" s="45"/>
      <c r="G872" s="45"/>
      <c r="H872" s="45"/>
      <c r="I872" s="45"/>
      <c r="J872" s="45"/>
      <c r="K872" s="45"/>
      <c r="L872" s="45"/>
      <c r="M872" s="45"/>
      <c r="N872" s="45"/>
      <c r="O872" s="34"/>
      <c r="P872" s="34"/>
      <c r="Q872" s="34"/>
      <c r="R872" s="34"/>
      <c r="S872" s="34"/>
      <c r="T872" s="34"/>
      <c r="U872" s="34"/>
      <c r="V872" s="34"/>
      <c r="W872" s="34"/>
      <c r="X872" s="34"/>
      <c r="Y872" s="34"/>
      <c r="Z872" s="34"/>
    </row>
    <row r="873" spans="2:26" ht="14.25" customHeight="1">
      <c r="B873" s="34"/>
      <c r="C873" s="34"/>
      <c r="D873" s="182"/>
      <c r="E873" s="45"/>
      <c r="F873" s="45"/>
      <c r="G873" s="45"/>
      <c r="H873" s="45"/>
      <c r="I873" s="45"/>
      <c r="J873" s="45"/>
      <c r="K873" s="45"/>
      <c r="L873" s="45"/>
      <c r="M873" s="45"/>
      <c r="N873" s="45"/>
      <c r="O873" s="34"/>
      <c r="P873" s="34"/>
      <c r="Q873" s="34"/>
      <c r="R873" s="34"/>
      <c r="S873" s="34"/>
      <c r="T873" s="34"/>
      <c r="U873" s="34"/>
      <c r="V873" s="34"/>
      <c r="W873" s="34"/>
      <c r="X873" s="34"/>
      <c r="Y873" s="34"/>
      <c r="Z873" s="34"/>
    </row>
    <row r="874" spans="2:26" ht="14.25" customHeight="1">
      <c r="B874" s="34"/>
      <c r="C874" s="34"/>
      <c r="D874" s="182"/>
      <c r="E874" s="45"/>
      <c r="F874" s="45"/>
      <c r="G874" s="45"/>
      <c r="H874" s="45"/>
      <c r="I874" s="45"/>
      <c r="J874" s="45"/>
      <c r="K874" s="45"/>
      <c r="L874" s="45"/>
      <c r="M874" s="45"/>
      <c r="N874" s="45"/>
      <c r="O874" s="34"/>
      <c r="P874" s="34"/>
      <c r="Q874" s="34"/>
      <c r="R874" s="34"/>
      <c r="S874" s="34"/>
      <c r="T874" s="34"/>
      <c r="U874" s="34"/>
      <c r="V874" s="34"/>
      <c r="W874" s="34"/>
      <c r="X874" s="34"/>
      <c r="Y874" s="34"/>
      <c r="Z874" s="34"/>
    </row>
    <row r="875" spans="2:26" ht="14.25" customHeight="1">
      <c r="B875" s="34"/>
      <c r="C875" s="34"/>
      <c r="D875" s="182"/>
      <c r="E875" s="45"/>
      <c r="F875" s="45"/>
      <c r="G875" s="45"/>
      <c r="H875" s="45"/>
      <c r="I875" s="45"/>
      <c r="J875" s="45"/>
      <c r="K875" s="45"/>
      <c r="L875" s="45"/>
      <c r="M875" s="45"/>
      <c r="N875" s="45"/>
      <c r="O875" s="34"/>
      <c r="P875" s="34"/>
      <c r="Q875" s="34"/>
      <c r="R875" s="34"/>
      <c r="S875" s="34"/>
      <c r="T875" s="34"/>
      <c r="U875" s="34"/>
      <c r="V875" s="34"/>
      <c r="W875" s="34"/>
      <c r="X875" s="34"/>
      <c r="Y875" s="34"/>
      <c r="Z875" s="34"/>
    </row>
    <row r="876" spans="2:26" ht="14.25" customHeight="1">
      <c r="B876" s="34"/>
      <c r="C876" s="34"/>
      <c r="D876" s="182"/>
      <c r="E876" s="45"/>
      <c r="F876" s="45"/>
      <c r="G876" s="45"/>
      <c r="H876" s="45"/>
      <c r="I876" s="45"/>
      <c r="J876" s="45"/>
      <c r="K876" s="45"/>
      <c r="L876" s="45"/>
      <c r="M876" s="45"/>
      <c r="N876" s="45"/>
      <c r="O876" s="34"/>
      <c r="P876" s="34"/>
      <c r="Q876" s="34"/>
      <c r="R876" s="34"/>
      <c r="S876" s="34"/>
      <c r="T876" s="34"/>
      <c r="U876" s="34"/>
      <c r="V876" s="34"/>
      <c r="W876" s="34"/>
      <c r="X876" s="34"/>
      <c r="Y876" s="34"/>
      <c r="Z876" s="34"/>
    </row>
    <row r="877" spans="2:26" ht="14.25" customHeight="1">
      <c r="B877" s="34"/>
      <c r="C877" s="34"/>
      <c r="D877" s="182"/>
      <c r="E877" s="45"/>
      <c r="F877" s="45"/>
      <c r="G877" s="45"/>
      <c r="H877" s="45"/>
      <c r="I877" s="45"/>
      <c r="J877" s="45"/>
      <c r="K877" s="45"/>
      <c r="L877" s="45"/>
      <c r="M877" s="45"/>
      <c r="N877" s="45"/>
      <c r="O877" s="34"/>
      <c r="P877" s="34"/>
      <c r="Q877" s="34"/>
      <c r="R877" s="34"/>
      <c r="S877" s="34"/>
      <c r="T877" s="34"/>
      <c r="U877" s="34"/>
      <c r="V877" s="34"/>
      <c r="W877" s="34"/>
      <c r="X877" s="34"/>
      <c r="Y877" s="34"/>
      <c r="Z877" s="34"/>
    </row>
    <row r="878" spans="2:26" ht="14.25" customHeight="1">
      <c r="B878" s="34"/>
      <c r="C878" s="34"/>
      <c r="D878" s="182"/>
      <c r="E878" s="45"/>
      <c r="F878" s="45"/>
      <c r="G878" s="45"/>
      <c r="H878" s="45"/>
      <c r="I878" s="45"/>
      <c r="J878" s="45"/>
      <c r="K878" s="45"/>
      <c r="L878" s="45"/>
      <c r="M878" s="45"/>
      <c r="N878" s="45"/>
      <c r="O878" s="34"/>
      <c r="P878" s="34"/>
      <c r="Q878" s="34"/>
      <c r="R878" s="34"/>
      <c r="S878" s="34"/>
      <c r="T878" s="34"/>
      <c r="U878" s="34"/>
      <c r="V878" s="34"/>
      <c r="W878" s="34"/>
      <c r="X878" s="34"/>
      <c r="Y878" s="34"/>
      <c r="Z878" s="34"/>
    </row>
    <row r="879" spans="2:26" ht="14.25" customHeight="1">
      <c r="B879" s="34"/>
      <c r="C879" s="34"/>
      <c r="D879" s="182"/>
      <c r="E879" s="45"/>
      <c r="F879" s="45"/>
      <c r="G879" s="45"/>
      <c r="H879" s="45"/>
      <c r="I879" s="45"/>
      <c r="J879" s="45"/>
      <c r="K879" s="45"/>
      <c r="L879" s="45"/>
      <c r="M879" s="45"/>
      <c r="N879" s="45"/>
      <c r="O879" s="34"/>
      <c r="P879" s="34"/>
      <c r="Q879" s="34"/>
      <c r="R879" s="34"/>
      <c r="S879" s="34"/>
      <c r="T879" s="34"/>
      <c r="U879" s="34"/>
      <c r="V879" s="34"/>
      <c r="W879" s="34"/>
      <c r="X879" s="34"/>
      <c r="Y879" s="34"/>
      <c r="Z879" s="34"/>
    </row>
    <row r="880" spans="2:26" ht="14.25" customHeight="1">
      <c r="B880" s="34"/>
      <c r="C880" s="34"/>
      <c r="D880" s="182"/>
      <c r="E880" s="45"/>
      <c r="F880" s="45"/>
      <c r="G880" s="45"/>
      <c r="H880" s="45"/>
      <c r="I880" s="45"/>
      <c r="J880" s="45"/>
      <c r="K880" s="45"/>
      <c r="L880" s="45"/>
      <c r="M880" s="45"/>
      <c r="N880" s="45"/>
      <c r="O880" s="34"/>
      <c r="P880" s="34"/>
      <c r="Q880" s="34"/>
      <c r="R880" s="34"/>
      <c r="S880" s="34"/>
      <c r="T880" s="34"/>
      <c r="U880" s="34"/>
      <c r="V880" s="34"/>
      <c r="W880" s="34"/>
      <c r="X880" s="34"/>
      <c r="Y880" s="34"/>
      <c r="Z880" s="34"/>
    </row>
    <row r="881" spans="2:26" ht="14.25" customHeight="1">
      <c r="B881" s="34"/>
      <c r="C881" s="34"/>
      <c r="D881" s="182"/>
      <c r="E881" s="45"/>
      <c r="F881" s="45"/>
      <c r="G881" s="45"/>
      <c r="H881" s="45"/>
      <c r="I881" s="45"/>
      <c r="J881" s="45"/>
      <c r="K881" s="45"/>
      <c r="L881" s="45"/>
      <c r="M881" s="45"/>
      <c r="N881" s="45"/>
      <c r="O881" s="34"/>
      <c r="P881" s="34"/>
      <c r="Q881" s="34"/>
      <c r="R881" s="34"/>
      <c r="S881" s="34"/>
      <c r="T881" s="34"/>
      <c r="U881" s="34"/>
      <c r="V881" s="34"/>
      <c r="W881" s="34"/>
      <c r="X881" s="34"/>
      <c r="Y881" s="34"/>
      <c r="Z881" s="34"/>
    </row>
    <row r="882" spans="2:26" ht="14.25" customHeight="1">
      <c r="B882" s="34"/>
      <c r="C882" s="34"/>
      <c r="D882" s="182"/>
      <c r="E882" s="45"/>
      <c r="F882" s="45"/>
      <c r="G882" s="45"/>
      <c r="H882" s="45"/>
      <c r="I882" s="45"/>
      <c r="J882" s="45"/>
      <c r="K882" s="45"/>
      <c r="L882" s="45"/>
      <c r="M882" s="45"/>
      <c r="N882" s="45"/>
      <c r="O882" s="34"/>
      <c r="P882" s="34"/>
      <c r="Q882" s="34"/>
      <c r="R882" s="34"/>
      <c r="S882" s="34"/>
      <c r="T882" s="34"/>
      <c r="U882" s="34"/>
      <c r="V882" s="34"/>
      <c r="W882" s="34"/>
      <c r="X882" s="34"/>
      <c r="Y882" s="34"/>
      <c r="Z882" s="34"/>
    </row>
    <row r="883" spans="2:26" ht="14.25" customHeight="1">
      <c r="B883" s="34"/>
      <c r="C883" s="34"/>
      <c r="D883" s="182"/>
      <c r="E883" s="45"/>
      <c r="F883" s="45"/>
      <c r="G883" s="45"/>
      <c r="H883" s="45"/>
      <c r="I883" s="45"/>
      <c r="J883" s="45"/>
      <c r="K883" s="45"/>
      <c r="L883" s="45"/>
      <c r="M883" s="45"/>
      <c r="N883" s="45"/>
      <c r="O883" s="34"/>
      <c r="P883" s="34"/>
      <c r="Q883" s="34"/>
      <c r="R883" s="34"/>
      <c r="S883" s="34"/>
      <c r="T883" s="34"/>
      <c r="U883" s="34"/>
      <c r="V883" s="34"/>
      <c r="W883" s="34"/>
      <c r="X883" s="34"/>
      <c r="Y883" s="34"/>
      <c r="Z883" s="34"/>
    </row>
    <row r="884" spans="2:26" ht="14.25" customHeight="1">
      <c r="B884" s="34"/>
      <c r="C884" s="34"/>
      <c r="D884" s="182"/>
      <c r="E884" s="45"/>
      <c r="F884" s="45"/>
      <c r="G884" s="45"/>
      <c r="H884" s="45"/>
      <c r="I884" s="45"/>
      <c r="J884" s="45"/>
      <c r="K884" s="45"/>
      <c r="L884" s="45"/>
      <c r="M884" s="45"/>
      <c r="N884" s="45"/>
      <c r="O884" s="34"/>
      <c r="P884" s="34"/>
      <c r="Q884" s="34"/>
      <c r="R884" s="34"/>
      <c r="S884" s="34"/>
      <c r="T884" s="34"/>
      <c r="U884" s="34"/>
      <c r="V884" s="34"/>
      <c r="W884" s="34"/>
      <c r="X884" s="34"/>
      <c r="Y884" s="34"/>
      <c r="Z884" s="34"/>
    </row>
    <row r="885" spans="2:26" ht="14.25" customHeight="1">
      <c r="B885" s="34"/>
      <c r="C885" s="34"/>
      <c r="D885" s="182"/>
      <c r="E885" s="45"/>
      <c r="F885" s="45"/>
      <c r="G885" s="45"/>
      <c r="H885" s="45"/>
      <c r="I885" s="45"/>
      <c r="J885" s="45"/>
      <c r="K885" s="45"/>
      <c r="L885" s="45"/>
      <c r="M885" s="45"/>
      <c r="N885" s="45"/>
      <c r="O885" s="34"/>
      <c r="P885" s="34"/>
      <c r="Q885" s="34"/>
      <c r="R885" s="34"/>
      <c r="S885" s="34"/>
      <c r="T885" s="34"/>
      <c r="U885" s="34"/>
      <c r="V885" s="34"/>
      <c r="W885" s="34"/>
      <c r="X885" s="34"/>
      <c r="Y885" s="34"/>
      <c r="Z885" s="34"/>
    </row>
    <row r="886" spans="2:26" ht="14.25" customHeight="1">
      <c r="B886" s="34"/>
      <c r="C886" s="34"/>
      <c r="D886" s="182"/>
      <c r="E886" s="45"/>
      <c r="F886" s="45"/>
      <c r="G886" s="45"/>
      <c r="H886" s="45"/>
      <c r="I886" s="45"/>
      <c r="J886" s="45"/>
      <c r="K886" s="45"/>
      <c r="L886" s="45"/>
      <c r="M886" s="45"/>
      <c r="N886" s="45"/>
      <c r="O886" s="34"/>
      <c r="P886" s="34"/>
      <c r="Q886" s="34"/>
      <c r="R886" s="34"/>
      <c r="S886" s="34"/>
      <c r="T886" s="34"/>
      <c r="U886" s="34"/>
      <c r="V886" s="34"/>
      <c r="W886" s="34"/>
      <c r="X886" s="34"/>
      <c r="Y886" s="34"/>
      <c r="Z886" s="34"/>
    </row>
    <row r="887" spans="2:26" ht="14.25" customHeight="1">
      <c r="B887" s="34"/>
      <c r="C887" s="34"/>
      <c r="D887" s="182"/>
      <c r="E887" s="45"/>
      <c r="F887" s="45"/>
      <c r="G887" s="45"/>
      <c r="H887" s="45"/>
      <c r="I887" s="45"/>
      <c r="J887" s="45"/>
      <c r="K887" s="45"/>
      <c r="L887" s="45"/>
      <c r="M887" s="45"/>
      <c r="N887" s="45"/>
      <c r="O887" s="34"/>
      <c r="P887" s="34"/>
      <c r="Q887" s="34"/>
      <c r="R887" s="34"/>
      <c r="S887" s="34"/>
      <c r="T887" s="34"/>
      <c r="U887" s="34"/>
      <c r="V887" s="34"/>
      <c r="W887" s="34"/>
      <c r="X887" s="34"/>
      <c r="Y887" s="34"/>
      <c r="Z887" s="34"/>
    </row>
    <row r="888" spans="2:26" ht="14.25" customHeight="1">
      <c r="B888" s="34"/>
      <c r="C888" s="34"/>
      <c r="D888" s="182"/>
      <c r="E888" s="45"/>
      <c r="F888" s="45"/>
      <c r="G888" s="45"/>
      <c r="H888" s="45"/>
      <c r="I888" s="45"/>
      <c r="J888" s="45"/>
      <c r="K888" s="45"/>
      <c r="L888" s="45"/>
      <c r="M888" s="45"/>
      <c r="N888" s="45"/>
      <c r="O888" s="34"/>
      <c r="P888" s="34"/>
      <c r="Q888" s="34"/>
      <c r="R888" s="34"/>
      <c r="S888" s="34"/>
      <c r="T888" s="34"/>
      <c r="U888" s="34"/>
      <c r="V888" s="34"/>
      <c r="W888" s="34"/>
      <c r="X888" s="34"/>
      <c r="Y888" s="34"/>
      <c r="Z888" s="34"/>
    </row>
    <row r="889" spans="2:26" ht="14.25" customHeight="1">
      <c r="B889" s="34"/>
      <c r="C889" s="34"/>
      <c r="D889" s="182"/>
      <c r="E889" s="45"/>
      <c r="F889" s="45"/>
      <c r="G889" s="45"/>
      <c r="H889" s="45"/>
      <c r="I889" s="45"/>
      <c r="J889" s="45"/>
      <c r="K889" s="45"/>
      <c r="L889" s="45"/>
      <c r="M889" s="45"/>
      <c r="N889" s="45"/>
      <c r="O889" s="34"/>
      <c r="P889" s="34"/>
      <c r="Q889" s="34"/>
      <c r="R889" s="34"/>
      <c r="S889" s="34"/>
      <c r="T889" s="34"/>
      <c r="U889" s="34"/>
      <c r="V889" s="34"/>
      <c r="W889" s="34"/>
      <c r="X889" s="34"/>
      <c r="Y889" s="34"/>
      <c r="Z889" s="34"/>
    </row>
    <row r="890" spans="2:26" ht="14.25" customHeight="1">
      <c r="B890" s="34"/>
      <c r="C890" s="34"/>
      <c r="D890" s="182"/>
      <c r="E890" s="45"/>
      <c r="F890" s="45"/>
      <c r="G890" s="45"/>
      <c r="H890" s="45"/>
      <c r="I890" s="45"/>
      <c r="J890" s="45"/>
      <c r="K890" s="45"/>
      <c r="L890" s="45"/>
      <c r="M890" s="45"/>
      <c r="N890" s="45"/>
      <c r="O890" s="34"/>
      <c r="P890" s="34"/>
      <c r="Q890" s="34"/>
      <c r="R890" s="34"/>
      <c r="S890" s="34"/>
      <c r="T890" s="34"/>
      <c r="U890" s="34"/>
      <c r="V890" s="34"/>
      <c r="W890" s="34"/>
      <c r="X890" s="34"/>
      <c r="Y890" s="34"/>
      <c r="Z890" s="34"/>
    </row>
    <row r="891" spans="2:26" ht="14.25" customHeight="1">
      <c r="B891" s="34"/>
      <c r="C891" s="34"/>
      <c r="D891" s="182"/>
      <c r="E891" s="45"/>
      <c r="F891" s="45"/>
      <c r="G891" s="45"/>
      <c r="H891" s="45"/>
      <c r="I891" s="45"/>
      <c r="J891" s="45"/>
      <c r="K891" s="45"/>
      <c r="L891" s="45"/>
      <c r="M891" s="45"/>
      <c r="N891" s="45"/>
      <c r="O891" s="34"/>
      <c r="P891" s="34"/>
      <c r="Q891" s="34"/>
      <c r="R891" s="34"/>
      <c r="S891" s="34"/>
      <c r="T891" s="34"/>
      <c r="U891" s="34"/>
      <c r="V891" s="34"/>
      <c r="W891" s="34"/>
      <c r="X891" s="34"/>
      <c r="Y891" s="34"/>
      <c r="Z891" s="34"/>
    </row>
    <row r="892" spans="2:26" ht="14.25" customHeight="1">
      <c r="B892" s="34"/>
      <c r="C892" s="34"/>
      <c r="D892" s="182"/>
      <c r="E892" s="45"/>
      <c r="F892" s="45"/>
      <c r="G892" s="45"/>
      <c r="H892" s="45"/>
      <c r="I892" s="45"/>
      <c r="J892" s="45"/>
      <c r="K892" s="45"/>
      <c r="L892" s="45"/>
      <c r="M892" s="45"/>
      <c r="N892" s="45"/>
      <c r="O892" s="34"/>
      <c r="P892" s="34"/>
      <c r="Q892" s="34"/>
      <c r="R892" s="34"/>
      <c r="S892" s="34"/>
      <c r="T892" s="34"/>
      <c r="U892" s="34"/>
      <c r="V892" s="34"/>
      <c r="W892" s="34"/>
      <c r="X892" s="34"/>
      <c r="Y892" s="34"/>
      <c r="Z892" s="34"/>
    </row>
    <row r="893" spans="2:26" ht="14.25" customHeight="1">
      <c r="B893" s="34"/>
      <c r="C893" s="34"/>
      <c r="D893" s="182"/>
      <c r="E893" s="45"/>
      <c r="F893" s="45"/>
      <c r="G893" s="45"/>
      <c r="H893" s="45"/>
      <c r="I893" s="45"/>
      <c r="J893" s="45"/>
      <c r="K893" s="45"/>
      <c r="L893" s="45"/>
      <c r="M893" s="45"/>
      <c r="N893" s="45"/>
      <c r="O893" s="34"/>
      <c r="P893" s="34"/>
      <c r="Q893" s="34"/>
      <c r="R893" s="34"/>
      <c r="S893" s="34"/>
      <c r="T893" s="34"/>
      <c r="U893" s="34"/>
      <c r="V893" s="34"/>
      <c r="W893" s="34"/>
      <c r="X893" s="34"/>
      <c r="Y893" s="34"/>
      <c r="Z893" s="34"/>
    </row>
    <row r="894" spans="2:26" ht="14.25" customHeight="1">
      <c r="B894" s="34"/>
      <c r="C894" s="34"/>
      <c r="D894" s="182"/>
      <c r="E894" s="45"/>
      <c r="F894" s="45"/>
      <c r="G894" s="45"/>
      <c r="H894" s="45"/>
      <c r="I894" s="45"/>
      <c r="J894" s="45"/>
      <c r="K894" s="45"/>
      <c r="L894" s="45"/>
      <c r="M894" s="45"/>
      <c r="N894" s="45"/>
      <c r="O894" s="34"/>
      <c r="P894" s="34"/>
      <c r="Q894" s="34"/>
      <c r="R894" s="34"/>
      <c r="S894" s="34"/>
      <c r="T894" s="34"/>
      <c r="U894" s="34"/>
      <c r="V894" s="34"/>
      <c r="W894" s="34"/>
      <c r="X894" s="34"/>
      <c r="Y894" s="34"/>
      <c r="Z894" s="34"/>
    </row>
    <row r="895" spans="2:26" ht="14.25" customHeight="1">
      <c r="B895" s="34"/>
      <c r="C895" s="34"/>
      <c r="D895" s="182"/>
      <c r="E895" s="45"/>
      <c r="F895" s="45"/>
      <c r="G895" s="45"/>
      <c r="H895" s="45"/>
      <c r="I895" s="45"/>
      <c r="J895" s="45"/>
      <c r="K895" s="45"/>
      <c r="L895" s="45"/>
      <c r="M895" s="45"/>
      <c r="N895" s="45"/>
      <c r="O895" s="34"/>
      <c r="P895" s="34"/>
      <c r="Q895" s="34"/>
      <c r="R895" s="34"/>
      <c r="S895" s="34"/>
      <c r="T895" s="34"/>
      <c r="U895" s="34"/>
      <c r="V895" s="34"/>
      <c r="W895" s="34"/>
      <c r="X895" s="34"/>
      <c r="Y895" s="34"/>
      <c r="Z895" s="34"/>
    </row>
    <row r="896" spans="2:26" ht="14.25" customHeight="1">
      <c r="B896" s="34"/>
      <c r="C896" s="34"/>
      <c r="D896" s="182"/>
      <c r="E896" s="45"/>
      <c r="F896" s="45"/>
      <c r="G896" s="45"/>
      <c r="H896" s="45"/>
      <c r="I896" s="45"/>
      <c r="J896" s="45"/>
      <c r="K896" s="45"/>
      <c r="L896" s="45"/>
      <c r="M896" s="45"/>
      <c r="N896" s="45"/>
      <c r="O896" s="34"/>
      <c r="P896" s="34"/>
      <c r="Q896" s="34"/>
      <c r="R896" s="34"/>
      <c r="S896" s="34"/>
      <c r="T896" s="34"/>
      <c r="U896" s="34"/>
      <c r="V896" s="34"/>
      <c r="W896" s="34"/>
      <c r="X896" s="34"/>
      <c r="Y896" s="34"/>
      <c r="Z896" s="34"/>
    </row>
    <row r="897" spans="2:26" ht="14.25" customHeight="1">
      <c r="B897" s="34"/>
      <c r="C897" s="34"/>
      <c r="D897" s="182"/>
      <c r="E897" s="45"/>
      <c r="F897" s="45"/>
      <c r="G897" s="45"/>
      <c r="H897" s="45"/>
      <c r="I897" s="45"/>
      <c r="J897" s="45"/>
      <c r="K897" s="45"/>
      <c r="L897" s="45"/>
      <c r="M897" s="45"/>
      <c r="N897" s="45"/>
      <c r="O897" s="34"/>
      <c r="P897" s="34"/>
      <c r="Q897" s="34"/>
      <c r="R897" s="34"/>
      <c r="S897" s="34"/>
      <c r="T897" s="34"/>
      <c r="U897" s="34"/>
      <c r="V897" s="34"/>
      <c r="W897" s="34"/>
      <c r="X897" s="34"/>
      <c r="Y897" s="34"/>
      <c r="Z897" s="34"/>
    </row>
    <row r="898" spans="2:26" ht="14.25" customHeight="1">
      <c r="B898" s="34"/>
      <c r="C898" s="34"/>
      <c r="D898" s="182"/>
      <c r="E898" s="45"/>
      <c r="F898" s="45"/>
      <c r="G898" s="45"/>
      <c r="H898" s="45"/>
      <c r="I898" s="45"/>
      <c r="J898" s="45"/>
      <c r="K898" s="45"/>
      <c r="L898" s="45"/>
      <c r="M898" s="45"/>
      <c r="N898" s="45"/>
      <c r="O898" s="34"/>
      <c r="P898" s="34"/>
      <c r="Q898" s="34"/>
      <c r="R898" s="34"/>
      <c r="S898" s="34"/>
      <c r="T898" s="34"/>
      <c r="U898" s="34"/>
      <c r="V898" s="34"/>
      <c r="W898" s="34"/>
      <c r="X898" s="34"/>
      <c r="Y898" s="34"/>
      <c r="Z898" s="34"/>
    </row>
    <row r="899" spans="2:26" ht="14.25" customHeight="1">
      <c r="B899" s="34"/>
      <c r="C899" s="34"/>
      <c r="D899" s="182"/>
      <c r="E899" s="45"/>
      <c r="F899" s="45"/>
      <c r="G899" s="45"/>
      <c r="H899" s="45"/>
      <c r="I899" s="45"/>
      <c r="J899" s="45"/>
      <c r="K899" s="45"/>
      <c r="L899" s="45"/>
      <c r="M899" s="45"/>
      <c r="N899" s="45"/>
      <c r="O899" s="34"/>
      <c r="P899" s="34"/>
      <c r="Q899" s="34"/>
      <c r="R899" s="34"/>
      <c r="S899" s="34"/>
      <c r="T899" s="34"/>
      <c r="U899" s="34"/>
      <c r="V899" s="34"/>
      <c r="W899" s="34"/>
      <c r="X899" s="34"/>
      <c r="Y899" s="34"/>
      <c r="Z899" s="34"/>
    </row>
    <row r="900" spans="2:26" ht="14.25" customHeight="1">
      <c r="B900" s="34"/>
      <c r="C900" s="34"/>
      <c r="D900" s="182"/>
      <c r="E900" s="45"/>
      <c r="F900" s="45"/>
      <c r="G900" s="45"/>
      <c r="H900" s="45"/>
      <c r="I900" s="45"/>
      <c r="J900" s="45"/>
      <c r="K900" s="45"/>
      <c r="L900" s="45"/>
      <c r="M900" s="45"/>
      <c r="N900" s="45"/>
      <c r="O900" s="34"/>
      <c r="P900" s="34"/>
      <c r="Q900" s="34"/>
      <c r="R900" s="34"/>
      <c r="S900" s="34"/>
      <c r="T900" s="34"/>
      <c r="U900" s="34"/>
      <c r="V900" s="34"/>
      <c r="W900" s="34"/>
      <c r="X900" s="34"/>
      <c r="Y900" s="34"/>
      <c r="Z900" s="34"/>
    </row>
    <row r="901" spans="2:26" ht="14.25" customHeight="1">
      <c r="B901" s="34"/>
      <c r="C901" s="34"/>
      <c r="D901" s="182"/>
      <c r="E901" s="45"/>
      <c r="F901" s="45"/>
      <c r="G901" s="45"/>
      <c r="H901" s="45"/>
      <c r="I901" s="45"/>
      <c r="J901" s="45"/>
      <c r="K901" s="45"/>
      <c r="L901" s="45"/>
      <c r="M901" s="45"/>
      <c r="N901" s="45"/>
      <c r="O901" s="34"/>
      <c r="P901" s="34"/>
      <c r="Q901" s="34"/>
      <c r="R901" s="34"/>
      <c r="S901" s="34"/>
      <c r="T901" s="34"/>
      <c r="U901" s="34"/>
      <c r="V901" s="34"/>
      <c r="W901" s="34"/>
      <c r="X901" s="34"/>
      <c r="Y901" s="34"/>
      <c r="Z901" s="34"/>
    </row>
    <row r="902" spans="2:26" ht="14.25" customHeight="1">
      <c r="B902" s="34"/>
      <c r="C902" s="34"/>
      <c r="D902" s="182"/>
      <c r="E902" s="45"/>
      <c r="F902" s="45"/>
      <c r="G902" s="45"/>
      <c r="H902" s="45"/>
      <c r="I902" s="45"/>
      <c r="J902" s="45"/>
      <c r="K902" s="45"/>
      <c r="L902" s="45"/>
      <c r="M902" s="45"/>
      <c r="N902" s="45"/>
      <c r="O902" s="34"/>
      <c r="P902" s="34"/>
      <c r="Q902" s="34"/>
      <c r="R902" s="34"/>
      <c r="S902" s="34"/>
      <c r="T902" s="34"/>
      <c r="U902" s="34"/>
      <c r="V902" s="34"/>
      <c r="W902" s="34"/>
      <c r="X902" s="34"/>
      <c r="Y902" s="34"/>
      <c r="Z902" s="34"/>
    </row>
    <row r="903" spans="2:26" ht="14.25" customHeight="1">
      <c r="B903" s="34"/>
      <c r="C903" s="34"/>
      <c r="D903" s="182"/>
      <c r="E903" s="45"/>
      <c r="F903" s="45"/>
      <c r="G903" s="45"/>
      <c r="H903" s="45"/>
      <c r="I903" s="45"/>
      <c r="J903" s="45"/>
      <c r="K903" s="45"/>
      <c r="L903" s="45"/>
      <c r="M903" s="45"/>
      <c r="N903" s="45"/>
      <c r="O903" s="34"/>
      <c r="P903" s="34"/>
      <c r="Q903" s="34"/>
      <c r="R903" s="34"/>
      <c r="S903" s="34"/>
      <c r="T903" s="34"/>
      <c r="U903" s="34"/>
      <c r="V903" s="34"/>
      <c r="W903" s="34"/>
      <c r="X903" s="34"/>
      <c r="Y903" s="34"/>
      <c r="Z903" s="34"/>
    </row>
    <row r="904" spans="2:26" ht="14.25" customHeight="1">
      <c r="B904" s="34"/>
      <c r="C904" s="34"/>
      <c r="D904" s="182"/>
      <c r="E904" s="45"/>
      <c r="F904" s="45"/>
      <c r="G904" s="45"/>
      <c r="H904" s="45"/>
      <c r="I904" s="45"/>
      <c r="J904" s="45"/>
      <c r="K904" s="45"/>
      <c r="L904" s="45"/>
      <c r="M904" s="45"/>
      <c r="N904" s="45"/>
      <c r="O904" s="34"/>
      <c r="P904" s="34"/>
      <c r="Q904" s="34"/>
      <c r="R904" s="34"/>
      <c r="S904" s="34"/>
      <c r="T904" s="34"/>
      <c r="U904" s="34"/>
      <c r="V904" s="34"/>
      <c r="W904" s="34"/>
      <c r="X904" s="34"/>
      <c r="Y904" s="34"/>
      <c r="Z904" s="34"/>
    </row>
    <row r="905" spans="2:26" ht="14.25" customHeight="1">
      <c r="B905" s="34"/>
      <c r="C905" s="34"/>
      <c r="D905" s="182"/>
      <c r="E905" s="45"/>
      <c r="F905" s="45"/>
      <c r="G905" s="45"/>
      <c r="H905" s="45"/>
      <c r="I905" s="45"/>
      <c r="J905" s="45"/>
      <c r="K905" s="45"/>
      <c r="L905" s="45"/>
      <c r="M905" s="45"/>
      <c r="N905" s="45"/>
      <c r="O905" s="34"/>
      <c r="P905" s="34"/>
      <c r="Q905" s="34"/>
      <c r="R905" s="34"/>
      <c r="S905" s="34"/>
      <c r="T905" s="34"/>
      <c r="U905" s="34"/>
      <c r="V905" s="34"/>
      <c r="W905" s="34"/>
      <c r="X905" s="34"/>
      <c r="Y905" s="34"/>
      <c r="Z905" s="34"/>
    </row>
    <row r="906" spans="2:26" ht="14.25" customHeight="1">
      <c r="B906" s="34"/>
      <c r="C906" s="34"/>
      <c r="D906" s="182"/>
      <c r="E906" s="45"/>
      <c r="F906" s="45"/>
      <c r="G906" s="45"/>
      <c r="H906" s="45"/>
      <c r="I906" s="45"/>
      <c r="J906" s="45"/>
      <c r="K906" s="45"/>
      <c r="L906" s="45"/>
      <c r="M906" s="45"/>
      <c r="N906" s="45"/>
      <c r="O906" s="34"/>
      <c r="P906" s="34"/>
      <c r="Q906" s="34"/>
      <c r="R906" s="34"/>
      <c r="S906" s="34"/>
      <c r="T906" s="34"/>
      <c r="U906" s="34"/>
      <c r="V906" s="34"/>
      <c r="W906" s="34"/>
      <c r="X906" s="34"/>
      <c r="Y906" s="34"/>
      <c r="Z906" s="34"/>
    </row>
    <row r="907" spans="2:26" ht="14.25" customHeight="1">
      <c r="B907" s="34"/>
      <c r="C907" s="34"/>
      <c r="D907" s="182"/>
      <c r="E907" s="45"/>
      <c r="F907" s="45"/>
      <c r="G907" s="45"/>
      <c r="H907" s="45"/>
      <c r="I907" s="45"/>
      <c r="J907" s="45"/>
      <c r="K907" s="45"/>
      <c r="L907" s="45"/>
      <c r="M907" s="45"/>
      <c r="N907" s="45"/>
      <c r="O907" s="34"/>
      <c r="P907" s="34"/>
      <c r="Q907" s="34"/>
      <c r="R907" s="34"/>
      <c r="S907" s="34"/>
      <c r="T907" s="34"/>
      <c r="U907" s="34"/>
      <c r="V907" s="34"/>
      <c r="W907" s="34"/>
      <c r="X907" s="34"/>
      <c r="Y907" s="34"/>
      <c r="Z907" s="34"/>
    </row>
    <row r="908" spans="2:26" ht="14.25" customHeight="1">
      <c r="B908" s="34"/>
      <c r="C908" s="34"/>
      <c r="D908" s="182"/>
      <c r="E908" s="45"/>
      <c r="F908" s="45"/>
      <c r="G908" s="45"/>
      <c r="H908" s="45"/>
      <c r="I908" s="45"/>
      <c r="J908" s="45"/>
      <c r="K908" s="45"/>
      <c r="L908" s="45"/>
      <c r="M908" s="45"/>
      <c r="N908" s="45"/>
      <c r="O908" s="34"/>
      <c r="P908" s="34"/>
      <c r="Q908" s="34"/>
      <c r="R908" s="34"/>
      <c r="S908" s="34"/>
      <c r="T908" s="34"/>
      <c r="U908" s="34"/>
      <c r="V908" s="34"/>
      <c r="W908" s="34"/>
      <c r="X908" s="34"/>
      <c r="Y908" s="34"/>
      <c r="Z908" s="34"/>
    </row>
    <row r="909" spans="2:26" ht="14.25" customHeight="1">
      <c r="B909" s="34"/>
      <c r="C909" s="34"/>
      <c r="D909" s="182"/>
      <c r="E909" s="45"/>
      <c r="F909" s="45"/>
      <c r="G909" s="45"/>
      <c r="H909" s="45"/>
      <c r="I909" s="45"/>
      <c r="J909" s="45"/>
      <c r="K909" s="45"/>
      <c r="L909" s="45"/>
      <c r="M909" s="45"/>
      <c r="N909" s="45"/>
      <c r="O909" s="34"/>
      <c r="P909" s="34"/>
      <c r="Q909" s="34"/>
      <c r="R909" s="34"/>
      <c r="S909" s="34"/>
      <c r="T909" s="34"/>
      <c r="U909" s="34"/>
      <c r="V909" s="34"/>
      <c r="W909" s="34"/>
      <c r="X909" s="34"/>
      <c r="Y909" s="34"/>
      <c r="Z909" s="34"/>
    </row>
    <row r="910" spans="2:26" ht="14.25" customHeight="1">
      <c r="B910" s="34"/>
      <c r="C910" s="34"/>
      <c r="D910" s="182"/>
      <c r="E910" s="45"/>
      <c r="F910" s="45"/>
      <c r="G910" s="45"/>
      <c r="H910" s="45"/>
      <c r="I910" s="45"/>
      <c r="J910" s="45"/>
      <c r="K910" s="45"/>
      <c r="L910" s="45"/>
      <c r="M910" s="45"/>
      <c r="N910" s="45"/>
      <c r="O910" s="34"/>
      <c r="P910" s="34"/>
      <c r="Q910" s="34"/>
      <c r="R910" s="34"/>
      <c r="S910" s="34"/>
      <c r="T910" s="34"/>
      <c r="U910" s="34"/>
      <c r="V910" s="34"/>
      <c r="W910" s="34"/>
      <c r="X910" s="34"/>
      <c r="Y910" s="34"/>
      <c r="Z910" s="34"/>
    </row>
    <row r="911" spans="2:26" ht="14.25" customHeight="1">
      <c r="B911" s="34"/>
      <c r="C911" s="34"/>
      <c r="D911" s="182"/>
      <c r="E911" s="45"/>
      <c r="F911" s="45"/>
      <c r="G911" s="45"/>
      <c r="H911" s="45"/>
      <c r="I911" s="45"/>
      <c r="J911" s="45"/>
      <c r="K911" s="45"/>
      <c r="L911" s="45"/>
      <c r="M911" s="45"/>
      <c r="N911" s="45"/>
      <c r="O911" s="34"/>
      <c r="P911" s="34"/>
      <c r="Q911" s="34"/>
      <c r="R911" s="34"/>
      <c r="S911" s="34"/>
      <c r="T911" s="34"/>
      <c r="U911" s="34"/>
      <c r="V911" s="34"/>
      <c r="W911" s="34"/>
      <c r="X911" s="34"/>
      <c r="Y911" s="34"/>
      <c r="Z911" s="34"/>
    </row>
    <row r="912" spans="2:26" ht="14.25" customHeight="1">
      <c r="B912" s="34"/>
      <c r="C912" s="34"/>
      <c r="D912" s="182"/>
      <c r="E912" s="45"/>
      <c r="F912" s="45"/>
      <c r="G912" s="45"/>
      <c r="H912" s="45"/>
      <c r="I912" s="45"/>
      <c r="J912" s="45"/>
      <c r="K912" s="45"/>
      <c r="L912" s="45"/>
      <c r="M912" s="45"/>
      <c r="N912" s="45"/>
      <c r="O912" s="34"/>
      <c r="P912" s="34"/>
      <c r="Q912" s="34"/>
      <c r="R912" s="34"/>
      <c r="S912" s="34"/>
      <c r="T912" s="34"/>
      <c r="U912" s="34"/>
      <c r="V912" s="34"/>
      <c r="W912" s="34"/>
      <c r="X912" s="34"/>
      <c r="Y912" s="34"/>
      <c r="Z912" s="34"/>
    </row>
    <row r="913" spans="2:26" ht="14.25" customHeight="1">
      <c r="B913" s="34"/>
      <c r="C913" s="34"/>
      <c r="D913" s="182"/>
      <c r="E913" s="45"/>
      <c r="F913" s="45"/>
      <c r="G913" s="45"/>
      <c r="H913" s="45"/>
      <c r="I913" s="45"/>
      <c r="J913" s="45"/>
      <c r="K913" s="45"/>
      <c r="L913" s="45"/>
      <c r="M913" s="45"/>
      <c r="N913" s="45"/>
      <c r="O913" s="34"/>
      <c r="P913" s="34"/>
      <c r="Q913" s="34"/>
      <c r="R913" s="34"/>
      <c r="S913" s="34"/>
      <c r="T913" s="34"/>
      <c r="U913" s="34"/>
      <c r="V913" s="34"/>
      <c r="W913" s="34"/>
      <c r="X913" s="34"/>
      <c r="Y913" s="34"/>
      <c r="Z913" s="34"/>
    </row>
    <row r="914" spans="2:26" ht="14.25" customHeight="1">
      <c r="B914" s="34"/>
      <c r="C914" s="34"/>
      <c r="D914" s="182"/>
      <c r="E914" s="45"/>
      <c r="F914" s="45"/>
      <c r="G914" s="45"/>
      <c r="H914" s="45"/>
      <c r="I914" s="45"/>
      <c r="J914" s="45"/>
      <c r="K914" s="45"/>
      <c r="L914" s="45"/>
      <c r="M914" s="45"/>
      <c r="N914" s="45"/>
      <c r="O914" s="34"/>
      <c r="P914" s="34"/>
      <c r="Q914" s="34"/>
      <c r="R914" s="34"/>
      <c r="S914" s="34"/>
      <c r="T914" s="34"/>
      <c r="U914" s="34"/>
      <c r="V914" s="34"/>
      <c r="W914" s="34"/>
      <c r="X914" s="34"/>
      <c r="Y914" s="34"/>
      <c r="Z914" s="34"/>
    </row>
    <row r="915" spans="2:26" ht="14.25" customHeight="1">
      <c r="B915" s="34"/>
      <c r="C915" s="34"/>
      <c r="D915" s="182"/>
      <c r="E915" s="45"/>
      <c r="F915" s="45"/>
      <c r="G915" s="45"/>
      <c r="H915" s="45"/>
      <c r="I915" s="45"/>
      <c r="J915" s="45"/>
      <c r="K915" s="45"/>
      <c r="L915" s="45"/>
      <c r="M915" s="45"/>
      <c r="N915" s="45"/>
      <c r="O915" s="34"/>
      <c r="P915" s="34"/>
      <c r="Q915" s="34"/>
      <c r="R915" s="34"/>
      <c r="S915" s="34"/>
      <c r="T915" s="34"/>
      <c r="U915" s="34"/>
      <c r="V915" s="34"/>
      <c r="W915" s="34"/>
      <c r="X915" s="34"/>
      <c r="Y915" s="34"/>
      <c r="Z915" s="34"/>
    </row>
    <row r="916" spans="2:26" ht="14.25" customHeight="1">
      <c r="B916" s="34"/>
      <c r="C916" s="34"/>
      <c r="D916" s="182"/>
      <c r="E916" s="45"/>
      <c r="F916" s="45"/>
      <c r="G916" s="45"/>
      <c r="H916" s="45"/>
      <c r="I916" s="45"/>
      <c r="J916" s="45"/>
      <c r="K916" s="45"/>
      <c r="L916" s="45"/>
      <c r="M916" s="45"/>
      <c r="N916" s="45"/>
      <c r="O916" s="34"/>
      <c r="P916" s="34"/>
      <c r="Q916" s="34"/>
      <c r="R916" s="34"/>
      <c r="S916" s="34"/>
      <c r="T916" s="34"/>
      <c r="U916" s="34"/>
      <c r="V916" s="34"/>
      <c r="W916" s="34"/>
      <c r="X916" s="34"/>
      <c r="Y916" s="34"/>
      <c r="Z916" s="34"/>
    </row>
    <row r="917" spans="2:26" ht="14.25" customHeight="1">
      <c r="B917" s="34"/>
      <c r="C917" s="34"/>
      <c r="D917" s="182"/>
      <c r="E917" s="45"/>
      <c r="F917" s="45"/>
      <c r="G917" s="45"/>
      <c r="H917" s="45"/>
      <c r="I917" s="45"/>
      <c r="J917" s="45"/>
      <c r="K917" s="45"/>
      <c r="L917" s="45"/>
      <c r="M917" s="45"/>
      <c r="N917" s="45"/>
      <c r="O917" s="34"/>
      <c r="P917" s="34"/>
      <c r="Q917" s="34"/>
      <c r="R917" s="34"/>
      <c r="S917" s="34"/>
      <c r="T917" s="34"/>
      <c r="U917" s="34"/>
      <c r="V917" s="34"/>
      <c r="W917" s="34"/>
      <c r="X917" s="34"/>
      <c r="Y917" s="34"/>
      <c r="Z917" s="34"/>
    </row>
    <row r="918" spans="2:26" ht="14.25" customHeight="1">
      <c r="B918" s="34"/>
      <c r="C918" s="34"/>
      <c r="D918" s="182"/>
      <c r="E918" s="45"/>
      <c r="F918" s="45"/>
      <c r="G918" s="45"/>
      <c r="H918" s="45"/>
      <c r="I918" s="45"/>
      <c r="J918" s="45"/>
      <c r="K918" s="45"/>
      <c r="L918" s="45"/>
      <c r="M918" s="45"/>
      <c r="N918" s="45"/>
      <c r="O918" s="34"/>
      <c r="P918" s="34"/>
      <c r="Q918" s="34"/>
      <c r="R918" s="34"/>
      <c r="S918" s="34"/>
      <c r="T918" s="34"/>
      <c r="U918" s="34"/>
      <c r="V918" s="34"/>
      <c r="W918" s="34"/>
      <c r="X918" s="34"/>
      <c r="Y918" s="34"/>
      <c r="Z918" s="34"/>
    </row>
    <row r="919" spans="2:26" ht="14.25" customHeight="1">
      <c r="B919" s="34"/>
      <c r="C919" s="34"/>
      <c r="D919" s="182"/>
      <c r="E919" s="45"/>
      <c r="F919" s="45"/>
      <c r="G919" s="45"/>
      <c r="H919" s="45"/>
      <c r="I919" s="45"/>
      <c r="J919" s="45"/>
      <c r="K919" s="45"/>
      <c r="L919" s="45"/>
      <c r="M919" s="45"/>
      <c r="N919" s="45"/>
      <c r="O919" s="34"/>
      <c r="P919" s="34"/>
      <c r="Q919" s="34"/>
      <c r="R919" s="34"/>
      <c r="S919" s="34"/>
      <c r="T919" s="34"/>
      <c r="U919" s="34"/>
      <c r="V919" s="34"/>
      <c r="W919" s="34"/>
      <c r="X919" s="34"/>
      <c r="Y919" s="34"/>
      <c r="Z919" s="34"/>
    </row>
    <row r="920" spans="2:26" ht="14.25" customHeight="1">
      <c r="B920" s="34"/>
      <c r="C920" s="34"/>
      <c r="D920" s="182"/>
      <c r="E920" s="45"/>
      <c r="F920" s="45"/>
      <c r="G920" s="45"/>
      <c r="H920" s="45"/>
      <c r="I920" s="45"/>
      <c r="J920" s="45"/>
      <c r="K920" s="45"/>
      <c r="L920" s="45"/>
      <c r="M920" s="45"/>
      <c r="N920" s="45"/>
      <c r="O920" s="34"/>
      <c r="P920" s="34"/>
      <c r="Q920" s="34"/>
      <c r="R920" s="34"/>
      <c r="S920" s="34"/>
      <c r="T920" s="34"/>
      <c r="U920" s="34"/>
      <c r="V920" s="34"/>
      <c r="W920" s="34"/>
      <c r="X920" s="34"/>
      <c r="Y920" s="34"/>
      <c r="Z920" s="34"/>
    </row>
    <row r="921" spans="2:26" ht="14.25" customHeight="1">
      <c r="B921" s="34"/>
      <c r="C921" s="34"/>
      <c r="D921" s="182"/>
      <c r="E921" s="45"/>
      <c r="F921" s="45"/>
      <c r="G921" s="45"/>
      <c r="H921" s="45"/>
      <c r="I921" s="45"/>
      <c r="J921" s="45"/>
      <c r="K921" s="45"/>
      <c r="L921" s="45"/>
      <c r="M921" s="45"/>
      <c r="N921" s="45"/>
      <c r="O921" s="34"/>
      <c r="P921" s="34"/>
      <c r="Q921" s="34"/>
      <c r="R921" s="34"/>
      <c r="S921" s="34"/>
      <c r="T921" s="34"/>
      <c r="U921" s="34"/>
      <c r="V921" s="34"/>
      <c r="W921" s="34"/>
      <c r="X921" s="34"/>
      <c r="Y921" s="34"/>
      <c r="Z921" s="34"/>
    </row>
    <row r="922" spans="2:26" ht="14.25" customHeight="1">
      <c r="B922" s="34"/>
      <c r="C922" s="34"/>
      <c r="D922" s="182"/>
      <c r="E922" s="45"/>
      <c r="F922" s="45"/>
      <c r="G922" s="45"/>
      <c r="H922" s="45"/>
      <c r="I922" s="45"/>
      <c r="J922" s="45"/>
      <c r="K922" s="45"/>
      <c r="L922" s="45"/>
      <c r="M922" s="45"/>
      <c r="N922" s="45"/>
      <c r="O922" s="34"/>
      <c r="P922" s="34"/>
      <c r="Q922" s="34"/>
      <c r="R922" s="34"/>
      <c r="S922" s="34"/>
      <c r="T922" s="34"/>
      <c r="U922" s="34"/>
      <c r="V922" s="34"/>
      <c r="W922" s="34"/>
      <c r="X922" s="34"/>
      <c r="Y922" s="34"/>
      <c r="Z922" s="34"/>
    </row>
    <row r="923" spans="2:26" ht="14.25" customHeight="1">
      <c r="B923" s="34"/>
      <c r="C923" s="34"/>
      <c r="D923" s="182"/>
      <c r="E923" s="45"/>
      <c r="F923" s="45"/>
      <c r="G923" s="45"/>
      <c r="H923" s="45"/>
      <c r="I923" s="45"/>
      <c r="J923" s="45"/>
      <c r="K923" s="45"/>
      <c r="L923" s="45"/>
      <c r="M923" s="45"/>
      <c r="N923" s="45"/>
      <c r="O923" s="34"/>
      <c r="P923" s="34"/>
      <c r="Q923" s="34"/>
      <c r="R923" s="34"/>
      <c r="S923" s="34"/>
      <c r="T923" s="34"/>
      <c r="U923" s="34"/>
      <c r="V923" s="34"/>
      <c r="W923" s="34"/>
      <c r="X923" s="34"/>
      <c r="Y923" s="34"/>
      <c r="Z923" s="34"/>
    </row>
    <row r="924" spans="2:26" ht="14.25" customHeight="1">
      <c r="B924" s="34"/>
      <c r="C924" s="34"/>
      <c r="D924" s="182"/>
      <c r="E924" s="45"/>
      <c r="F924" s="45"/>
      <c r="G924" s="45"/>
      <c r="H924" s="45"/>
      <c r="I924" s="45"/>
      <c r="J924" s="45"/>
      <c r="K924" s="45"/>
      <c r="L924" s="45"/>
      <c r="M924" s="45"/>
      <c r="N924" s="45"/>
      <c r="O924" s="34"/>
      <c r="P924" s="34"/>
      <c r="Q924" s="34"/>
      <c r="R924" s="34"/>
      <c r="S924" s="34"/>
      <c r="T924" s="34"/>
      <c r="U924" s="34"/>
      <c r="V924" s="34"/>
      <c r="W924" s="34"/>
      <c r="X924" s="34"/>
      <c r="Y924" s="34"/>
      <c r="Z924" s="34"/>
    </row>
    <row r="925" spans="2:26" ht="14.25" customHeight="1">
      <c r="B925" s="34"/>
      <c r="C925" s="34"/>
      <c r="D925" s="182"/>
      <c r="E925" s="45"/>
      <c r="F925" s="45"/>
      <c r="G925" s="45"/>
      <c r="H925" s="45"/>
      <c r="I925" s="45"/>
      <c r="J925" s="45"/>
      <c r="K925" s="45"/>
      <c r="L925" s="45"/>
      <c r="M925" s="45"/>
      <c r="N925" s="45"/>
      <c r="O925" s="34"/>
      <c r="P925" s="34"/>
      <c r="Q925" s="34"/>
      <c r="R925" s="34"/>
      <c r="S925" s="34"/>
      <c r="T925" s="34"/>
      <c r="U925" s="34"/>
      <c r="V925" s="34"/>
      <c r="W925" s="34"/>
      <c r="X925" s="34"/>
      <c r="Y925" s="34"/>
      <c r="Z925" s="34"/>
    </row>
    <row r="926" spans="2:26" ht="14.25" customHeight="1">
      <c r="B926" s="34"/>
      <c r="C926" s="34"/>
      <c r="D926" s="182"/>
      <c r="E926" s="45"/>
      <c r="F926" s="45"/>
      <c r="G926" s="45"/>
      <c r="H926" s="45"/>
      <c r="I926" s="45"/>
      <c r="J926" s="45"/>
      <c r="K926" s="45"/>
      <c r="L926" s="45"/>
      <c r="M926" s="45"/>
      <c r="N926" s="45"/>
      <c r="O926" s="34"/>
      <c r="P926" s="34"/>
      <c r="Q926" s="34"/>
      <c r="R926" s="34"/>
      <c r="S926" s="34"/>
      <c r="T926" s="34"/>
      <c r="U926" s="34"/>
      <c r="V926" s="34"/>
      <c r="W926" s="34"/>
      <c r="X926" s="34"/>
      <c r="Y926" s="34"/>
      <c r="Z926" s="34"/>
    </row>
    <row r="927" spans="2:26" ht="14.25" customHeight="1">
      <c r="B927" s="34"/>
      <c r="C927" s="34"/>
      <c r="D927" s="182"/>
      <c r="E927" s="45"/>
      <c r="F927" s="45"/>
      <c r="G927" s="45"/>
      <c r="H927" s="45"/>
      <c r="I927" s="45"/>
      <c r="J927" s="45"/>
      <c r="K927" s="45"/>
      <c r="L927" s="45"/>
      <c r="M927" s="45"/>
      <c r="N927" s="45"/>
      <c r="O927" s="34"/>
      <c r="P927" s="34"/>
      <c r="Q927" s="34"/>
      <c r="R927" s="34"/>
      <c r="S927" s="34"/>
      <c r="T927" s="34"/>
      <c r="U927" s="34"/>
      <c r="V927" s="34"/>
      <c r="W927" s="34"/>
      <c r="X927" s="34"/>
      <c r="Y927" s="34"/>
      <c r="Z927" s="34"/>
    </row>
    <row r="928" spans="2:26" ht="14.25" customHeight="1">
      <c r="B928" s="34"/>
      <c r="C928" s="34"/>
      <c r="D928" s="182"/>
      <c r="E928" s="45"/>
      <c r="F928" s="45"/>
      <c r="G928" s="45"/>
      <c r="H928" s="45"/>
      <c r="I928" s="45"/>
      <c r="J928" s="45"/>
      <c r="K928" s="45"/>
      <c r="L928" s="45"/>
      <c r="M928" s="45"/>
      <c r="N928" s="45"/>
      <c r="O928" s="34"/>
      <c r="P928" s="34"/>
      <c r="Q928" s="34"/>
      <c r="R928" s="34"/>
      <c r="S928" s="34"/>
      <c r="T928" s="34"/>
      <c r="U928" s="34"/>
      <c r="V928" s="34"/>
      <c r="W928" s="34"/>
      <c r="X928" s="34"/>
      <c r="Y928" s="34"/>
      <c r="Z928" s="34"/>
    </row>
    <row r="929" spans="2:26" ht="14.25" customHeight="1">
      <c r="B929" s="34"/>
      <c r="C929" s="34"/>
      <c r="D929" s="182"/>
      <c r="E929" s="45"/>
      <c r="F929" s="45"/>
      <c r="G929" s="45"/>
      <c r="H929" s="45"/>
      <c r="I929" s="45"/>
      <c r="J929" s="45"/>
      <c r="K929" s="45"/>
      <c r="L929" s="45"/>
      <c r="M929" s="45"/>
      <c r="N929" s="45"/>
      <c r="O929" s="34"/>
      <c r="P929" s="34"/>
      <c r="Q929" s="34"/>
      <c r="R929" s="34"/>
      <c r="S929" s="34"/>
      <c r="T929" s="34"/>
      <c r="U929" s="34"/>
      <c r="V929" s="34"/>
      <c r="W929" s="34"/>
      <c r="X929" s="34"/>
      <c r="Y929" s="34"/>
      <c r="Z929" s="34"/>
    </row>
    <row r="930" spans="2:26" ht="14.25" customHeight="1">
      <c r="B930" s="34"/>
      <c r="C930" s="34"/>
      <c r="D930" s="182"/>
      <c r="E930" s="45"/>
      <c r="F930" s="45"/>
      <c r="G930" s="45"/>
      <c r="H930" s="45"/>
      <c r="I930" s="45"/>
      <c r="J930" s="45"/>
      <c r="K930" s="45"/>
      <c r="L930" s="45"/>
      <c r="M930" s="45"/>
      <c r="N930" s="45"/>
      <c r="O930" s="34"/>
      <c r="P930" s="34"/>
      <c r="Q930" s="34"/>
      <c r="R930" s="34"/>
      <c r="S930" s="34"/>
      <c r="T930" s="34"/>
      <c r="U930" s="34"/>
      <c r="V930" s="34"/>
      <c r="W930" s="34"/>
      <c r="X930" s="34"/>
      <c r="Y930" s="34"/>
      <c r="Z930" s="34"/>
    </row>
    <row r="931" spans="2:26" ht="14.25" customHeight="1">
      <c r="B931" s="34"/>
      <c r="C931" s="34"/>
      <c r="D931" s="182"/>
      <c r="E931" s="45"/>
      <c r="F931" s="45"/>
      <c r="G931" s="45"/>
      <c r="H931" s="45"/>
      <c r="I931" s="45"/>
      <c r="J931" s="45"/>
      <c r="K931" s="45"/>
      <c r="L931" s="45"/>
      <c r="M931" s="45"/>
      <c r="N931" s="45"/>
      <c r="O931" s="34"/>
      <c r="P931" s="34"/>
      <c r="Q931" s="34"/>
      <c r="R931" s="34"/>
      <c r="S931" s="34"/>
      <c r="T931" s="34"/>
      <c r="U931" s="34"/>
      <c r="V931" s="34"/>
      <c r="W931" s="34"/>
      <c r="X931" s="34"/>
      <c r="Y931" s="34"/>
      <c r="Z931" s="34"/>
    </row>
    <row r="932" spans="2:26" ht="14.25" customHeight="1">
      <c r="B932" s="34"/>
      <c r="C932" s="34"/>
      <c r="D932" s="182"/>
      <c r="E932" s="45"/>
      <c r="F932" s="45"/>
      <c r="G932" s="45"/>
      <c r="H932" s="45"/>
      <c r="I932" s="45"/>
      <c r="J932" s="45"/>
      <c r="K932" s="45"/>
      <c r="L932" s="45"/>
      <c r="M932" s="45"/>
      <c r="N932" s="45"/>
      <c r="O932" s="34"/>
      <c r="P932" s="34"/>
      <c r="Q932" s="34"/>
      <c r="R932" s="34"/>
      <c r="S932" s="34"/>
      <c r="T932" s="34"/>
      <c r="U932" s="34"/>
      <c r="V932" s="34"/>
      <c r="W932" s="34"/>
      <c r="X932" s="34"/>
      <c r="Y932" s="34"/>
      <c r="Z932" s="34"/>
    </row>
    <row r="933" spans="2:26" ht="14.25" customHeight="1">
      <c r="B933" s="34"/>
      <c r="C933" s="34"/>
      <c r="D933" s="182"/>
      <c r="E933" s="45"/>
      <c r="F933" s="45"/>
      <c r="G933" s="45"/>
      <c r="H933" s="45"/>
      <c r="I933" s="45"/>
      <c r="J933" s="45"/>
      <c r="K933" s="45"/>
      <c r="L933" s="45"/>
      <c r="M933" s="45"/>
      <c r="N933" s="45"/>
      <c r="O933" s="34"/>
      <c r="P933" s="34"/>
      <c r="Q933" s="34"/>
      <c r="R933" s="34"/>
      <c r="S933" s="34"/>
      <c r="T933" s="34"/>
      <c r="U933" s="34"/>
      <c r="V933" s="34"/>
      <c r="W933" s="34"/>
      <c r="X933" s="34"/>
      <c r="Y933" s="34"/>
      <c r="Z933" s="34"/>
    </row>
    <row r="934" spans="2:26" ht="14.25" customHeight="1">
      <c r="B934" s="34"/>
      <c r="C934" s="34"/>
      <c r="D934" s="182"/>
      <c r="E934" s="45"/>
      <c r="F934" s="45"/>
      <c r="G934" s="45"/>
      <c r="H934" s="45"/>
      <c r="I934" s="45"/>
      <c r="J934" s="45"/>
      <c r="K934" s="45"/>
      <c r="L934" s="45"/>
      <c r="M934" s="45"/>
      <c r="N934" s="45"/>
      <c r="O934" s="34"/>
      <c r="P934" s="34"/>
      <c r="Q934" s="34"/>
      <c r="R934" s="34"/>
      <c r="S934" s="34"/>
      <c r="T934" s="34"/>
      <c r="U934" s="34"/>
      <c r="V934" s="34"/>
      <c r="W934" s="34"/>
      <c r="X934" s="34"/>
      <c r="Y934" s="34"/>
      <c r="Z934" s="34"/>
    </row>
    <row r="935" spans="2:26" ht="14.25" customHeight="1">
      <c r="B935" s="34"/>
      <c r="C935" s="34"/>
      <c r="D935" s="182"/>
      <c r="E935" s="45"/>
      <c r="F935" s="45"/>
      <c r="G935" s="45"/>
      <c r="H935" s="45"/>
      <c r="I935" s="45"/>
      <c r="J935" s="45"/>
      <c r="K935" s="45"/>
      <c r="L935" s="45"/>
      <c r="M935" s="45"/>
      <c r="N935" s="45"/>
      <c r="O935" s="34"/>
      <c r="P935" s="34"/>
      <c r="Q935" s="34"/>
      <c r="R935" s="34"/>
      <c r="S935" s="34"/>
      <c r="T935" s="34"/>
      <c r="U935" s="34"/>
      <c r="V935" s="34"/>
      <c r="W935" s="34"/>
      <c r="X935" s="34"/>
      <c r="Y935" s="34"/>
      <c r="Z935" s="34"/>
    </row>
    <row r="936" spans="2:26" ht="14.25" customHeight="1">
      <c r="B936" s="34"/>
      <c r="C936" s="34"/>
      <c r="D936" s="182"/>
      <c r="E936" s="45"/>
      <c r="F936" s="45"/>
      <c r="G936" s="45"/>
      <c r="H936" s="45"/>
      <c r="I936" s="45"/>
      <c r="J936" s="45"/>
      <c r="K936" s="45"/>
      <c r="L936" s="45"/>
      <c r="M936" s="45"/>
      <c r="N936" s="45"/>
      <c r="O936" s="34"/>
      <c r="P936" s="34"/>
      <c r="Q936" s="34"/>
      <c r="R936" s="34"/>
      <c r="S936" s="34"/>
      <c r="T936" s="34"/>
      <c r="U936" s="34"/>
      <c r="V936" s="34"/>
      <c r="W936" s="34"/>
      <c r="X936" s="34"/>
      <c r="Y936" s="34"/>
      <c r="Z936" s="34"/>
    </row>
    <row r="937" spans="2:26" ht="14.25" customHeight="1">
      <c r="B937" s="34"/>
      <c r="C937" s="34"/>
      <c r="D937" s="182"/>
      <c r="E937" s="45"/>
      <c r="F937" s="45"/>
      <c r="G937" s="45"/>
      <c r="H937" s="45"/>
      <c r="I937" s="45"/>
      <c r="J937" s="45"/>
      <c r="K937" s="45"/>
      <c r="L937" s="45"/>
      <c r="M937" s="45"/>
      <c r="N937" s="45"/>
      <c r="O937" s="34"/>
      <c r="P937" s="34"/>
      <c r="Q937" s="34"/>
      <c r="R937" s="34"/>
      <c r="S937" s="34"/>
      <c r="T937" s="34"/>
      <c r="U937" s="34"/>
      <c r="V937" s="34"/>
      <c r="W937" s="34"/>
      <c r="X937" s="34"/>
      <c r="Y937" s="34"/>
      <c r="Z937" s="34"/>
    </row>
    <row r="938" spans="2:26" ht="14.25" customHeight="1">
      <c r="B938" s="34"/>
      <c r="C938" s="34"/>
      <c r="D938" s="182"/>
      <c r="E938" s="45"/>
      <c r="F938" s="45"/>
      <c r="G938" s="45"/>
      <c r="H938" s="45"/>
      <c r="I938" s="45"/>
      <c r="J938" s="45"/>
      <c r="K938" s="45"/>
      <c r="L938" s="45"/>
      <c r="M938" s="45"/>
      <c r="N938" s="45"/>
      <c r="O938" s="34"/>
      <c r="P938" s="34"/>
      <c r="Q938" s="34"/>
      <c r="R938" s="34"/>
      <c r="S938" s="34"/>
      <c r="T938" s="34"/>
      <c r="U938" s="34"/>
      <c r="V938" s="34"/>
      <c r="W938" s="34"/>
      <c r="X938" s="34"/>
      <c r="Y938" s="34"/>
      <c r="Z938" s="34"/>
    </row>
    <row r="939" spans="2:26" ht="14.25" customHeight="1">
      <c r="B939" s="34"/>
      <c r="C939" s="34"/>
      <c r="D939" s="182"/>
      <c r="E939" s="45"/>
      <c r="F939" s="45"/>
      <c r="G939" s="45"/>
      <c r="H939" s="45"/>
      <c r="I939" s="45"/>
      <c r="J939" s="45"/>
      <c r="K939" s="45"/>
      <c r="L939" s="45"/>
      <c r="M939" s="45"/>
      <c r="N939" s="45"/>
      <c r="O939" s="34"/>
      <c r="P939" s="34"/>
      <c r="Q939" s="34"/>
      <c r="R939" s="34"/>
      <c r="S939" s="34"/>
      <c r="T939" s="34"/>
      <c r="U939" s="34"/>
      <c r="V939" s="34"/>
      <c r="W939" s="34"/>
      <c r="X939" s="34"/>
      <c r="Y939" s="34"/>
      <c r="Z939" s="34"/>
    </row>
    <row r="940" spans="2:26" ht="14.25" customHeight="1">
      <c r="B940" s="34"/>
      <c r="C940" s="34"/>
      <c r="D940" s="182"/>
      <c r="E940" s="45"/>
      <c r="F940" s="45"/>
      <c r="G940" s="45"/>
      <c r="H940" s="45"/>
      <c r="I940" s="45"/>
      <c r="J940" s="45"/>
      <c r="K940" s="45"/>
      <c r="L940" s="45"/>
      <c r="M940" s="45"/>
      <c r="N940" s="45"/>
      <c r="O940" s="34"/>
      <c r="P940" s="34"/>
      <c r="Q940" s="34"/>
      <c r="R940" s="34"/>
      <c r="S940" s="34"/>
      <c r="T940" s="34"/>
      <c r="U940" s="34"/>
      <c r="V940" s="34"/>
      <c r="W940" s="34"/>
      <c r="X940" s="34"/>
      <c r="Y940" s="34"/>
      <c r="Z940" s="34"/>
    </row>
    <row r="941" spans="2:26" ht="14.25" customHeight="1">
      <c r="B941" s="34"/>
      <c r="C941" s="34"/>
      <c r="D941" s="182"/>
      <c r="E941" s="45"/>
      <c r="F941" s="45"/>
      <c r="G941" s="45"/>
      <c r="H941" s="45"/>
      <c r="I941" s="45"/>
      <c r="J941" s="45"/>
      <c r="K941" s="45"/>
      <c r="L941" s="45"/>
      <c r="M941" s="45"/>
      <c r="N941" s="45"/>
      <c r="O941" s="34"/>
      <c r="P941" s="34"/>
      <c r="Q941" s="34"/>
      <c r="R941" s="34"/>
      <c r="S941" s="34"/>
      <c r="T941" s="34"/>
      <c r="U941" s="34"/>
      <c r="V941" s="34"/>
      <c r="W941" s="34"/>
      <c r="X941" s="34"/>
      <c r="Y941" s="34"/>
      <c r="Z941" s="34"/>
    </row>
    <row r="942" spans="2:26" ht="14.25" customHeight="1">
      <c r="B942" s="34"/>
      <c r="C942" s="34"/>
      <c r="D942" s="182"/>
      <c r="E942" s="45"/>
      <c r="F942" s="45"/>
      <c r="G942" s="45"/>
      <c r="H942" s="45"/>
      <c r="I942" s="45"/>
      <c r="J942" s="45"/>
      <c r="K942" s="45"/>
      <c r="L942" s="45"/>
      <c r="M942" s="45"/>
      <c r="N942" s="45"/>
      <c r="O942" s="34"/>
      <c r="P942" s="34"/>
      <c r="Q942" s="34"/>
      <c r="R942" s="34"/>
      <c r="S942" s="34"/>
      <c r="T942" s="34"/>
      <c r="U942" s="34"/>
      <c r="V942" s="34"/>
      <c r="W942" s="34"/>
      <c r="X942" s="34"/>
      <c r="Y942" s="34"/>
      <c r="Z942" s="34"/>
    </row>
    <row r="943" spans="2:26" ht="14.25" customHeight="1">
      <c r="B943" s="34"/>
      <c r="C943" s="34"/>
      <c r="D943" s="182"/>
      <c r="E943" s="45"/>
      <c r="F943" s="45"/>
      <c r="G943" s="45"/>
      <c r="H943" s="45"/>
      <c r="I943" s="45"/>
      <c r="J943" s="45"/>
      <c r="K943" s="45"/>
      <c r="L943" s="45"/>
      <c r="M943" s="45"/>
      <c r="N943" s="45"/>
      <c r="O943" s="34"/>
      <c r="P943" s="34"/>
      <c r="Q943" s="34"/>
      <c r="R943" s="34"/>
      <c r="S943" s="34"/>
      <c r="T943" s="34"/>
      <c r="U943" s="34"/>
      <c r="V943" s="34"/>
      <c r="W943" s="34"/>
      <c r="X943" s="34"/>
      <c r="Y943" s="34"/>
      <c r="Z943" s="34"/>
    </row>
    <row r="944" spans="2:26" ht="14.25" customHeight="1">
      <c r="B944" s="34"/>
      <c r="C944" s="34"/>
      <c r="D944" s="182"/>
      <c r="E944" s="45"/>
      <c r="F944" s="45"/>
      <c r="G944" s="45"/>
      <c r="H944" s="45"/>
      <c r="I944" s="45"/>
      <c r="J944" s="45"/>
      <c r="K944" s="45"/>
      <c r="L944" s="45"/>
      <c r="M944" s="45"/>
      <c r="N944" s="45"/>
      <c r="O944" s="34"/>
      <c r="P944" s="34"/>
      <c r="Q944" s="34"/>
      <c r="R944" s="34"/>
      <c r="S944" s="34"/>
      <c r="T944" s="34"/>
      <c r="U944" s="34"/>
      <c r="V944" s="34"/>
      <c r="W944" s="34"/>
      <c r="X944" s="34"/>
      <c r="Y944" s="34"/>
      <c r="Z944" s="34"/>
    </row>
    <row r="945" spans="2:26" ht="14.25" customHeight="1">
      <c r="B945" s="34"/>
      <c r="C945" s="34"/>
      <c r="D945" s="182"/>
      <c r="E945" s="45"/>
      <c r="F945" s="45"/>
      <c r="G945" s="45"/>
      <c r="H945" s="45"/>
      <c r="I945" s="45"/>
      <c r="J945" s="45"/>
      <c r="K945" s="45"/>
      <c r="L945" s="45"/>
      <c r="M945" s="45"/>
      <c r="N945" s="45"/>
      <c r="O945" s="34"/>
      <c r="P945" s="34"/>
      <c r="Q945" s="34"/>
      <c r="R945" s="34"/>
      <c r="S945" s="34"/>
      <c r="T945" s="34"/>
      <c r="U945" s="34"/>
      <c r="V945" s="34"/>
      <c r="W945" s="34"/>
      <c r="X945" s="34"/>
      <c r="Y945" s="34"/>
      <c r="Z945" s="34"/>
    </row>
    <row r="946" spans="2:26" ht="14.25" customHeight="1">
      <c r="B946" s="34"/>
      <c r="C946" s="34"/>
      <c r="D946" s="182"/>
      <c r="E946" s="45"/>
      <c r="F946" s="45"/>
      <c r="G946" s="45"/>
      <c r="H946" s="45"/>
      <c r="I946" s="45"/>
      <c r="J946" s="45"/>
      <c r="K946" s="45"/>
      <c r="L946" s="45"/>
      <c r="M946" s="45"/>
      <c r="N946" s="45"/>
      <c r="O946" s="34"/>
      <c r="P946" s="34"/>
      <c r="Q946" s="34"/>
      <c r="R946" s="34"/>
      <c r="S946" s="34"/>
      <c r="T946" s="34"/>
      <c r="U946" s="34"/>
      <c r="V946" s="34"/>
      <c r="W946" s="34"/>
      <c r="X946" s="34"/>
      <c r="Y946" s="34"/>
      <c r="Z946" s="34"/>
    </row>
    <row r="947" spans="2:26" ht="14.25" customHeight="1">
      <c r="B947" s="34"/>
      <c r="C947" s="34"/>
      <c r="D947" s="182"/>
      <c r="E947" s="45"/>
      <c r="F947" s="45"/>
      <c r="G947" s="45"/>
      <c r="H947" s="45"/>
      <c r="I947" s="45"/>
      <c r="J947" s="45"/>
      <c r="K947" s="45"/>
      <c r="L947" s="45"/>
      <c r="M947" s="45"/>
      <c r="N947" s="45"/>
      <c r="O947" s="34"/>
      <c r="P947" s="34"/>
      <c r="Q947" s="34"/>
      <c r="R947" s="34"/>
      <c r="S947" s="34"/>
      <c r="T947" s="34"/>
      <c r="U947" s="34"/>
      <c r="V947" s="34"/>
      <c r="W947" s="34"/>
      <c r="X947" s="34"/>
      <c r="Y947" s="34"/>
      <c r="Z947" s="34"/>
    </row>
    <row r="948" spans="2:26" ht="14.25" customHeight="1">
      <c r="B948" s="34"/>
      <c r="C948" s="34"/>
      <c r="D948" s="182"/>
      <c r="E948" s="45"/>
      <c r="F948" s="45"/>
      <c r="G948" s="45"/>
      <c r="H948" s="45"/>
      <c r="I948" s="45"/>
      <c r="J948" s="45"/>
      <c r="K948" s="45"/>
      <c r="L948" s="45"/>
      <c r="M948" s="45"/>
      <c r="N948" s="45"/>
      <c r="O948" s="34"/>
      <c r="P948" s="34"/>
      <c r="Q948" s="34"/>
      <c r="R948" s="34"/>
      <c r="S948" s="34"/>
      <c r="T948" s="34"/>
      <c r="U948" s="34"/>
      <c r="V948" s="34"/>
      <c r="W948" s="34"/>
      <c r="X948" s="34"/>
      <c r="Y948" s="34"/>
      <c r="Z948" s="34"/>
    </row>
    <row r="949" spans="2:26" ht="14.25" customHeight="1">
      <c r="B949" s="34"/>
      <c r="C949" s="34"/>
      <c r="D949" s="182"/>
      <c r="E949" s="45"/>
      <c r="F949" s="45"/>
      <c r="G949" s="45"/>
      <c r="H949" s="45"/>
      <c r="I949" s="45"/>
      <c r="J949" s="45"/>
      <c r="K949" s="45"/>
      <c r="L949" s="45"/>
      <c r="M949" s="45"/>
      <c r="N949" s="45"/>
      <c r="O949" s="34"/>
      <c r="P949" s="34"/>
      <c r="Q949" s="34"/>
      <c r="R949" s="34"/>
      <c r="S949" s="34"/>
      <c r="T949" s="34"/>
      <c r="U949" s="34"/>
      <c r="V949" s="34"/>
      <c r="W949" s="34"/>
      <c r="X949" s="34"/>
      <c r="Y949" s="34"/>
      <c r="Z949" s="34"/>
    </row>
    <row r="950" spans="2:26" ht="14.25" customHeight="1">
      <c r="B950" s="34"/>
      <c r="C950" s="34"/>
      <c r="D950" s="182"/>
      <c r="E950" s="45"/>
      <c r="F950" s="45"/>
      <c r="G950" s="45"/>
      <c r="H950" s="45"/>
      <c r="I950" s="45"/>
      <c r="J950" s="45"/>
      <c r="K950" s="45"/>
      <c r="L950" s="45"/>
      <c r="M950" s="45"/>
      <c r="N950" s="45"/>
      <c r="O950" s="34"/>
      <c r="P950" s="34"/>
      <c r="Q950" s="34"/>
      <c r="R950" s="34"/>
      <c r="S950" s="34"/>
      <c r="T950" s="34"/>
      <c r="U950" s="34"/>
      <c r="V950" s="34"/>
      <c r="W950" s="34"/>
      <c r="X950" s="34"/>
      <c r="Y950" s="34"/>
      <c r="Z950" s="34"/>
    </row>
    <row r="951" spans="2:26" ht="14.25" customHeight="1">
      <c r="B951" s="34"/>
      <c r="C951" s="34"/>
      <c r="D951" s="182"/>
      <c r="E951" s="45"/>
      <c r="F951" s="45"/>
      <c r="G951" s="45"/>
      <c r="H951" s="45"/>
      <c r="I951" s="45"/>
      <c r="J951" s="45"/>
      <c r="K951" s="45"/>
      <c r="L951" s="45"/>
      <c r="M951" s="45"/>
      <c r="N951" s="45"/>
      <c r="O951" s="34"/>
      <c r="P951" s="34"/>
      <c r="Q951" s="34"/>
      <c r="R951" s="34"/>
      <c r="S951" s="34"/>
      <c r="T951" s="34"/>
      <c r="U951" s="34"/>
      <c r="V951" s="34"/>
      <c r="W951" s="34"/>
      <c r="X951" s="34"/>
      <c r="Y951" s="34"/>
      <c r="Z951" s="34"/>
    </row>
    <row r="952" spans="2:26" ht="14.25" customHeight="1">
      <c r="B952" s="34"/>
      <c r="C952" s="34"/>
      <c r="D952" s="182"/>
      <c r="E952" s="45"/>
      <c r="F952" s="45"/>
      <c r="G952" s="45"/>
      <c r="H952" s="45"/>
      <c r="I952" s="45"/>
      <c r="J952" s="45"/>
      <c r="K952" s="45"/>
      <c r="L952" s="45"/>
      <c r="M952" s="45"/>
      <c r="N952" s="45"/>
      <c r="O952" s="34"/>
      <c r="P952" s="34"/>
      <c r="Q952" s="34"/>
      <c r="R952" s="34"/>
      <c r="S952" s="34"/>
      <c r="T952" s="34"/>
      <c r="U952" s="34"/>
      <c r="V952" s="34"/>
      <c r="W952" s="34"/>
      <c r="X952" s="34"/>
      <c r="Y952" s="34"/>
      <c r="Z952" s="34"/>
    </row>
    <row r="953" spans="2:26" ht="14.25" customHeight="1">
      <c r="B953" s="34"/>
      <c r="C953" s="34"/>
      <c r="D953" s="182"/>
      <c r="E953" s="45"/>
      <c r="F953" s="45"/>
      <c r="G953" s="45"/>
      <c r="H953" s="45"/>
      <c r="I953" s="45"/>
      <c r="J953" s="45"/>
      <c r="K953" s="45"/>
      <c r="L953" s="45"/>
      <c r="M953" s="45"/>
      <c r="N953" s="45"/>
      <c r="O953" s="34"/>
      <c r="P953" s="34"/>
      <c r="Q953" s="34"/>
      <c r="R953" s="34"/>
      <c r="S953" s="34"/>
      <c r="T953" s="34"/>
      <c r="U953" s="34"/>
      <c r="V953" s="34"/>
      <c r="W953" s="34"/>
      <c r="X953" s="34"/>
      <c r="Y953" s="34"/>
      <c r="Z953" s="34"/>
    </row>
    <row r="954" spans="2:26" ht="14.25" customHeight="1">
      <c r="B954" s="34"/>
      <c r="C954" s="34"/>
      <c r="D954" s="182"/>
      <c r="E954" s="45"/>
      <c r="F954" s="45"/>
      <c r="G954" s="45"/>
      <c r="H954" s="45"/>
      <c r="I954" s="45"/>
      <c r="J954" s="45"/>
      <c r="K954" s="45"/>
      <c r="L954" s="45"/>
      <c r="M954" s="45"/>
      <c r="N954" s="45"/>
      <c r="O954" s="34"/>
      <c r="P954" s="34"/>
      <c r="Q954" s="34"/>
      <c r="R954" s="34"/>
      <c r="S954" s="34"/>
      <c r="T954" s="34"/>
      <c r="U954" s="34"/>
      <c r="V954" s="34"/>
      <c r="W954" s="34"/>
      <c r="X954" s="34"/>
      <c r="Y954" s="34"/>
      <c r="Z954" s="34"/>
    </row>
    <row r="955" spans="2:26" ht="14.25" customHeight="1">
      <c r="B955" s="34"/>
      <c r="C955" s="34"/>
      <c r="D955" s="182"/>
      <c r="E955" s="45"/>
      <c r="F955" s="45"/>
      <c r="G955" s="45"/>
      <c r="H955" s="45"/>
      <c r="I955" s="45"/>
      <c r="J955" s="45"/>
      <c r="K955" s="45"/>
      <c r="L955" s="45"/>
      <c r="M955" s="45"/>
      <c r="N955" s="45"/>
      <c r="O955" s="34"/>
      <c r="P955" s="34"/>
      <c r="Q955" s="34"/>
      <c r="R955" s="34"/>
      <c r="S955" s="34"/>
      <c r="T955" s="34"/>
      <c r="U955" s="34"/>
      <c r="V955" s="34"/>
      <c r="W955" s="34"/>
      <c r="X955" s="34"/>
      <c r="Y955" s="34"/>
      <c r="Z955" s="34"/>
    </row>
    <row r="956" spans="2:26" ht="14.25" customHeight="1">
      <c r="B956" s="34"/>
      <c r="C956" s="34"/>
      <c r="D956" s="182"/>
      <c r="E956" s="45"/>
      <c r="F956" s="45"/>
      <c r="G956" s="45"/>
      <c r="H956" s="45"/>
      <c r="I956" s="45"/>
      <c r="J956" s="45"/>
      <c r="K956" s="45"/>
      <c r="L956" s="45"/>
      <c r="M956" s="45"/>
      <c r="N956" s="45"/>
      <c r="O956" s="34"/>
      <c r="P956" s="34"/>
      <c r="Q956" s="34"/>
      <c r="R956" s="34"/>
      <c r="S956" s="34"/>
      <c r="T956" s="34"/>
      <c r="U956" s="34"/>
      <c r="V956" s="34"/>
      <c r="W956" s="34"/>
      <c r="X956" s="34"/>
      <c r="Y956" s="34"/>
      <c r="Z956" s="34"/>
    </row>
    <row r="957" spans="2:26" ht="14.25" customHeight="1">
      <c r="B957" s="34"/>
      <c r="C957" s="34"/>
      <c r="D957" s="182"/>
      <c r="E957" s="45"/>
      <c r="F957" s="45"/>
      <c r="G957" s="45"/>
      <c r="H957" s="45"/>
      <c r="I957" s="45"/>
      <c r="J957" s="45"/>
      <c r="K957" s="45"/>
      <c r="L957" s="45"/>
      <c r="M957" s="45"/>
      <c r="N957" s="45"/>
      <c r="O957" s="34"/>
      <c r="P957" s="34"/>
      <c r="Q957" s="34"/>
      <c r="R957" s="34"/>
      <c r="S957" s="34"/>
      <c r="T957" s="34"/>
      <c r="U957" s="34"/>
      <c r="V957" s="34"/>
      <c r="W957" s="34"/>
      <c r="X957" s="34"/>
      <c r="Y957" s="34"/>
      <c r="Z957" s="34"/>
    </row>
    <row r="958" spans="2:26" ht="14.25" customHeight="1">
      <c r="B958" s="34"/>
      <c r="C958" s="34"/>
      <c r="D958" s="182"/>
      <c r="E958" s="45"/>
      <c r="F958" s="45"/>
      <c r="G958" s="45"/>
      <c r="H958" s="45"/>
      <c r="I958" s="45"/>
      <c r="J958" s="45"/>
      <c r="K958" s="45"/>
      <c r="L958" s="45"/>
      <c r="M958" s="45"/>
      <c r="N958" s="45"/>
      <c r="O958" s="34"/>
      <c r="P958" s="34"/>
      <c r="Q958" s="34"/>
      <c r="R958" s="34"/>
      <c r="S958" s="34"/>
      <c r="T958" s="34"/>
      <c r="U958" s="34"/>
      <c r="V958" s="34"/>
      <c r="W958" s="34"/>
      <c r="X958" s="34"/>
      <c r="Y958" s="34"/>
      <c r="Z958" s="34"/>
    </row>
    <row r="959" spans="2:26" ht="14.25" customHeight="1">
      <c r="B959" s="34"/>
      <c r="C959" s="34"/>
      <c r="D959" s="182"/>
      <c r="E959" s="45"/>
      <c r="F959" s="45"/>
      <c r="G959" s="45"/>
      <c r="H959" s="45"/>
      <c r="I959" s="45"/>
      <c r="J959" s="45"/>
      <c r="K959" s="45"/>
      <c r="L959" s="45"/>
      <c r="M959" s="45"/>
      <c r="N959" s="45"/>
      <c r="O959" s="34"/>
      <c r="P959" s="34"/>
      <c r="Q959" s="34"/>
      <c r="R959" s="34"/>
      <c r="S959" s="34"/>
      <c r="T959" s="34"/>
      <c r="U959" s="34"/>
      <c r="V959" s="34"/>
      <c r="W959" s="34"/>
      <c r="X959" s="34"/>
      <c r="Y959" s="34"/>
      <c r="Z959" s="34"/>
    </row>
    <row r="960" spans="2:26" ht="14.25" customHeight="1">
      <c r="B960" s="34"/>
      <c r="C960" s="34"/>
      <c r="D960" s="182"/>
      <c r="E960" s="45"/>
      <c r="F960" s="45"/>
      <c r="G960" s="45"/>
      <c r="H960" s="45"/>
      <c r="I960" s="45"/>
      <c r="J960" s="45"/>
      <c r="K960" s="45"/>
      <c r="L960" s="45"/>
      <c r="M960" s="45"/>
      <c r="N960" s="45"/>
      <c r="O960" s="34"/>
      <c r="P960" s="34"/>
      <c r="Q960" s="34"/>
      <c r="R960" s="34"/>
      <c r="S960" s="34"/>
      <c r="T960" s="34"/>
      <c r="U960" s="34"/>
      <c r="V960" s="34"/>
      <c r="W960" s="34"/>
      <c r="X960" s="34"/>
      <c r="Y960" s="34"/>
      <c r="Z960" s="34"/>
    </row>
    <row r="961" spans="2:26" ht="14.25" customHeight="1">
      <c r="B961" s="34"/>
      <c r="C961" s="34"/>
      <c r="D961" s="182"/>
      <c r="E961" s="45"/>
      <c r="F961" s="45"/>
      <c r="G961" s="45"/>
      <c r="H961" s="45"/>
      <c r="I961" s="45"/>
      <c r="J961" s="45"/>
      <c r="K961" s="45"/>
      <c r="L961" s="45"/>
      <c r="M961" s="45"/>
      <c r="N961" s="45"/>
      <c r="O961" s="34"/>
      <c r="P961" s="34"/>
      <c r="Q961" s="34"/>
      <c r="R961" s="34"/>
      <c r="S961" s="34"/>
      <c r="T961" s="34"/>
      <c r="U961" s="34"/>
      <c r="V961" s="34"/>
      <c r="W961" s="34"/>
      <c r="X961" s="34"/>
      <c r="Y961" s="34"/>
      <c r="Z961" s="34"/>
    </row>
    <row r="962" spans="2:26" ht="14.25" customHeight="1">
      <c r="B962" s="34"/>
      <c r="C962" s="34"/>
      <c r="D962" s="182"/>
      <c r="E962" s="45"/>
      <c r="F962" s="45"/>
      <c r="G962" s="45"/>
      <c r="H962" s="45"/>
      <c r="I962" s="45"/>
      <c r="J962" s="45"/>
      <c r="K962" s="45"/>
      <c r="L962" s="45"/>
      <c r="M962" s="45"/>
      <c r="N962" s="45"/>
      <c r="O962" s="34"/>
      <c r="P962" s="34"/>
      <c r="Q962" s="34"/>
      <c r="R962" s="34"/>
      <c r="S962" s="34"/>
      <c r="T962" s="34"/>
      <c r="U962" s="34"/>
      <c r="V962" s="34"/>
      <c r="W962" s="34"/>
      <c r="X962" s="34"/>
      <c r="Y962" s="34"/>
      <c r="Z962" s="34"/>
    </row>
    <row r="963" spans="2:26" ht="14.25" customHeight="1">
      <c r="B963" s="34"/>
      <c r="C963" s="34"/>
      <c r="D963" s="182"/>
      <c r="E963" s="45"/>
      <c r="F963" s="45"/>
      <c r="G963" s="45"/>
      <c r="H963" s="45"/>
      <c r="I963" s="45"/>
      <c r="J963" s="45"/>
      <c r="K963" s="45"/>
      <c r="L963" s="45"/>
      <c r="M963" s="45"/>
      <c r="N963" s="45"/>
      <c r="O963" s="34"/>
      <c r="P963" s="34"/>
      <c r="Q963" s="34"/>
      <c r="R963" s="34"/>
      <c r="S963" s="34"/>
      <c r="T963" s="34"/>
      <c r="U963" s="34"/>
      <c r="V963" s="34"/>
      <c r="W963" s="34"/>
      <c r="X963" s="34"/>
      <c r="Y963" s="34"/>
      <c r="Z963" s="34"/>
    </row>
    <row r="964" spans="2:26" ht="14.25" customHeight="1">
      <c r="B964" s="34"/>
      <c r="C964" s="34"/>
      <c r="D964" s="182"/>
      <c r="E964" s="45"/>
      <c r="F964" s="45"/>
      <c r="G964" s="45"/>
      <c r="H964" s="45"/>
      <c r="I964" s="45"/>
      <c r="J964" s="45"/>
      <c r="K964" s="45"/>
      <c r="L964" s="45"/>
      <c r="M964" s="45"/>
      <c r="N964" s="45"/>
      <c r="O964" s="34"/>
      <c r="P964" s="34"/>
      <c r="Q964" s="34"/>
      <c r="R964" s="34"/>
      <c r="S964" s="34"/>
      <c r="T964" s="34"/>
      <c r="U964" s="34"/>
      <c r="V964" s="34"/>
      <c r="W964" s="34"/>
      <c r="X964" s="34"/>
      <c r="Y964" s="34"/>
      <c r="Z964" s="34"/>
    </row>
    <row r="965" spans="2:26" ht="14.25" customHeight="1">
      <c r="B965" s="34"/>
      <c r="C965" s="34"/>
      <c r="D965" s="182"/>
      <c r="E965" s="45"/>
      <c r="F965" s="45"/>
      <c r="G965" s="45"/>
      <c r="H965" s="45"/>
      <c r="I965" s="45"/>
      <c r="J965" s="45"/>
      <c r="K965" s="45"/>
      <c r="L965" s="45"/>
      <c r="M965" s="45"/>
      <c r="N965" s="45"/>
      <c r="O965" s="34"/>
      <c r="P965" s="34"/>
      <c r="Q965" s="34"/>
      <c r="R965" s="34"/>
      <c r="S965" s="34"/>
      <c r="T965" s="34"/>
      <c r="U965" s="34"/>
      <c r="V965" s="34"/>
      <c r="W965" s="34"/>
      <c r="X965" s="34"/>
      <c r="Y965" s="34"/>
      <c r="Z965" s="34"/>
    </row>
    <row r="966" spans="2:26" ht="14.25" customHeight="1">
      <c r="B966" s="34"/>
      <c r="C966" s="34"/>
      <c r="D966" s="182"/>
      <c r="E966" s="45"/>
      <c r="F966" s="45"/>
      <c r="G966" s="45"/>
      <c r="H966" s="45"/>
      <c r="I966" s="45"/>
      <c r="J966" s="45"/>
      <c r="K966" s="45"/>
      <c r="L966" s="45"/>
      <c r="M966" s="45"/>
      <c r="N966" s="45"/>
      <c r="O966" s="34"/>
      <c r="P966" s="34"/>
      <c r="Q966" s="34"/>
      <c r="R966" s="34"/>
      <c r="S966" s="34"/>
      <c r="T966" s="34"/>
      <c r="U966" s="34"/>
      <c r="V966" s="34"/>
      <c r="W966" s="34"/>
      <c r="X966" s="34"/>
      <c r="Y966" s="34"/>
      <c r="Z966" s="34"/>
    </row>
    <row r="967" spans="2:26" ht="14.25" customHeight="1">
      <c r="B967" s="34"/>
      <c r="C967" s="34"/>
      <c r="D967" s="182"/>
      <c r="E967" s="45"/>
      <c r="F967" s="45"/>
      <c r="G967" s="45"/>
      <c r="H967" s="45"/>
      <c r="I967" s="45"/>
      <c r="J967" s="45"/>
      <c r="K967" s="45"/>
      <c r="L967" s="45"/>
      <c r="M967" s="45"/>
      <c r="N967" s="45"/>
      <c r="O967" s="34"/>
      <c r="P967" s="34"/>
      <c r="Q967" s="34"/>
      <c r="R967" s="34"/>
      <c r="S967" s="34"/>
      <c r="T967" s="34"/>
      <c r="U967" s="34"/>
      <c r="V967" s="34"/>
      <c r="W967" s="34"/>
      <c r="X967" s="34"/>
      <c r="Y967" s="34"/>
      <c r="Z967" s="34"/>
    </row>
    <row r="968" spans="2:26" ht="14.25" customHeight="1">
      <c r="B968" s="34"/>
      <c r="C968" s="34"/>
      <c r="D968" s="182"/>
      <c r="E968" s="45"/>
      <c r="F968" s="45"/>
      <c r="G968" s="45"/>
      <c r="H968" s="45"/>
      <c r="I968" s="45"/>
      <c r="J968" s="45"/>
      <c r="K968" s="45"/>
      <c r="L968" s="45"/>
      <c r="M968" s="45"/>
      <c r="N968" s="45"/>
      <c r="O968" s="34"/>
      <c r="P968" s="34"/>
      <c r="Q968" s="34"/>
      <c r="R968" s="34"/>
      <c r="S968" s="34"/>
      <c r="T968" s="34"/>
      <c r="U968" s="34"/>
      <c r="V968" s="34"/>
      <c r="W968" s="34"/>
      <c r="X968" s="34"/>
      <c r="Y968" s="34"/>
      <c r="Z968" s="34"/>
    </row>
    <row r="969" spans="2:26" ht="14.25" customHeight="1">
      <c r="B969" s="34"/>
      <c r="C969" s="34"/>
      <c r="D969" s="182"/>
      <c r="E969" s="45"/>
      <c r="F969" s="45"/>
      <c r="G969" s="45"/>
      <c r="H969" s="45"/>
      <c r="I969" s="45"/>
      <c r="J969" s="45"/>
      <c r="K969" s="45"/>
      <c r="L969" s="45"/>
      <c r="M969" s="45"/>
      <c r="N969" s="45"/>
      <c r="O969" s="34"/>
      <c r="P969" s="34"/>
      <c r="Q969" s="34"/>
      <c r="R969" s="34"/>
      <c r="S969" s="34"/>
      <c r="T969" s="34"/>
      <c r="U969" s="34"/>
      <c r="V969" s="34"/>
      <c r="W969" s="34"/>
      <c r="X969" s="34"/>
      <c r="Y969" s="34"/>
      <c r="Z969" s="34"/>
    </row>
    <row r="970" spans="2:26" ht="14.25" customHeight="1">
      <c r="B970" s="34"/>
      <c r="C970" s="34"/>
      <c r="D970" s="182"/>
      <c r="E970" s="45"/>
      <c r="F970" s="45"/>
      <c r="G970" s="45"/>
      <c r="H970" s="45"/>
      <c r="I970" s="45"/>
      <c r="J970" s="45"/>
      <c r="K970" s="45"/>
      <c r="L970" s="45"/>
      <c r="M970" s="45"/>
      <c r="N970" s="45"/>
      <c r="O970" s="34"/>
      <c r="P970" s="34"/>
      <c r="Q970" s="34"/>
      <c r="R970" s="34"/>
      <c r="S970" s="34"/>
      <c r="T970" s="34"/>
      <c r="U970" s="34"/>
      <c r="V970" s="34"/>
      <c r="W970" s="34"/>
      <c r="X970" s="34"/>
      <c r="Y970" s="34"/>
      <c r="Z970" s="34"/>
    </row>
    <row r="971" spans="2:26" ht="14.25" customHeight="1">
      <c r="B971" s="34"/>
      <c r="C971" s="34"/>
      <c r="D971" s="182"/>
      <c r="E971" s="45"/>
      <c r="F971" s="45"/>
      <c r="G971" s="45"/>
      <c r="H971" s="45"/>
      <c r="I971" s="45"/>
      <c r="J971" s="45"/>
      <c r="K971" s="45"/>
      <c r="L971" s="45"/>
      <c r="M971" s="45"/>
      <c r="N971" s="45"/>
      <c r="O971" s="34"/>
      <c r="P971" s="34"/>
      <c r="Q971" s="34"/>
      <c r="R971" s="34"/>
      <c r="S971" s="34"/>
      <c r="T971" s="34"/>
      <c r="U971" s="34"/>
      <c r="V971" s="34"/>
      <c r="W971" s="34"/>
      <c r="X971" s="34"/>
      <c r="Y971" s="34"/>
      <c r="Z971" s="34"/>
    </row>
    <row r="972" spans="2:26" ht="14.25" customHeight="1">
      <c r="B972" s="34"/>
      <c r="C972" s="34"/>
      <c r="D972" s="182"/>
      <c r="E972" s="45"/>
      <c r="F972" s="45"/>
      <c r="G972" s="45"/>
      <c r="H972" s="45"/>
      <c r="I972" s="45"/>
      <c r="J972" s="45"/>
      <c r="K972" s="45"/>
      <c r="L972" s="45"/>
      <c r="M972" s="45"/>
      <c r="N972" s="45"/>
      <c r="O972" s="34"/>
      <c r="P972" s="34"/>
      <c r="Q972" s="34"/>
      <c r="R972" s="34"/>
      <c r="S972" s="34"/>
      <c r="T972" s="34"/>
      <c r="U972" s="34"/>
      <c r="V972" s="34"/>
      <c r="W972" s="34"/>
      <c r="X972" s="34"/>
      <c r="Y972" s="34"/>
      <c r="Z972" s="34"/>
    </row>
    <row r="973" spans="2:26" ht="14.25" customHeight="1">
      <c r="B973" s="34"/>
      <c r="C973" s="34"/>
      <c r="D973" s="182"/>
      <c r="E973" s="45"/>
      <c r="F973" s="45"/>
      <c r="G973" s="45"/>
      <c r="H973" s="45"/>
      <c r="I973" s="45"/>
      <c r="J973" s="45"/>
      <c r="K973" s="45"/>
      <c r="L973" s="45"/>
      <c r="M973" s="45"/>
      <c r="N973" s="45"/>
      <c r="O973" s="34"/>
      <c r="P973" s="34"/>
      <c r="Q973" s="34"/>
      <c r="R973" s="34"/>
      <c r="S973" s="34"/>
      <c r="T973" s="34"/>
      <c r="U973" s="34"/>
      <c r="V973" s="34"/>
      <c r="W973" s="34"/>
      <c r="X973" s="34"/>
      <c r="Y973" s="34"/>
      <c r="Z973" s="34"/>
    </row>
    <row r="974" spans="2:26" ht="14.25" customHeight="1">
      <c r="B974" s="34"/>
      <c r="C974" s="34"/>
      <c r="D974" s="182"/>
      <c r="E974" s="45"/>
      <c r="F974" s="45"/>
      <c r="G974" s="45"/>
      <c r="H974" s="45"/>
      <c r="I974" s="45"/>
      <c r="J974" s="45"/>
      <c r="K974" s="45"/>
      <c r="L974" s="45"/>
      <c r="M974" s="45"/>
      <c r="N974" s="45"/>
      <c r="O974" s="34"/>
      <c r="P974" s="34"/>
      <c r="Q974" s="34"/>
      <c r="R974" s="34"/>
      <c r="S974" s="34"/>
      <c r="T974" s="34"/>
      <c r="U974" s="34"/>
      <c r="V974" s="34"/>
      <c r="W974" s="34"/>
      <c r="X974" s="34"/>
      <c r="Y974" s="34"/>
      <c r="Z974" s="34"/>
    </row>
    <row r="975" spans="2:26" ht="14.25" customHeight="1">
      <c r="B975" s="34"/>
      <c r="C975" s="34"/>
      <c r="D975" s="182"/>
      <c r="E975" s="45"/>
      <c r="F975" s="45"/>
      <c r="G975" s="45"/>
      <c r="H975" s="45"/>
      <c r="I975" s="45"/>
      <c r="J975" s="45"/>
      <c r="K975" s="45"/>
      <c r="L975" s="45"/>
      <c r="M975" s="45"/>
      <c r="N975" s="45"/>
      <c r="O975" s="34"/>
      <c r="P975" s="34"/>
      <c r="Q975" s="34"/>
      <c r="R975" s="34"/>
      <c r="S975" s="34"/>
      <c r="T975" s="34"/>
      <c r="U975" s="34"/>
      <c r="V975" s="34"/>
      <c r="W975" s="34"/>
      <c r="X975" s="34"/>
      <c r="Y975" s="34"/>
      <c r="Z975" s="34"/>
    </row>
    <row r="976" spans="2:26" ht="14.25" customHeight="1">
      <c r="B976" s="34"/>
      <c r="C976" s="34"/>
      <c r="D976" s="182"/>
      <c r="E976" s="45"/>
      <c r="F976" s="45"/>
      <c r="G976" s="45"/>
      <c r="H976" s="45"/>
      <c r="I976" s="45"/>
      <c r="J976" s="45"/>
      <c r="K976" s="45"/>
      <c r="L976" s="45"/>
      <c r="M976" s="45"/>
      <c r="N976" s="45"/>
      <c r="O976" s="34"/>
      <c r="P976" s="34"/>
      <c r="Q976" s="34"/>
      <c r="R976" s="34"/>
      <c r="S976" s="34"/>
      <c r="T976" s="34"/>
      <c r="U976" s="34"/>
      <c r="V976" s="34"/>
      <c r="W976" s="34"/>
      <c r="X976" s="34"/>
      <c r="Y976" s="34"/>
      <c r="Z976" s="34"/>
    </row>
    <row r="977" spans="2:26" ht="14.25" customHeight="1">
      <c r="B977" s="34"/>
      <c r="C977" s="34"/>
      <c r="D977" s="182"/>
      <c r="E977" s="45"/>
      <c r="F977" s="45"/>
      <c r="G977" s="45"/>
      <c r="H977" s="45"/>
      <c r="I977" s="45"/>
      <c r="J977" s="45"/>
      <c r="K977" s="45"/>
      <c r="L977" s="45"/>
      <c r="M977" s="45"/>
      <c r="N977" s="45"/>
      <c r="O977" s="34"/>
      <c r="P977" s="34"/>
      <c r="Q977" s="34"/>
      <c r="R977" s="34"/>
      <c r="S977" s="34"/>
      <c r="T977" s="34"/>
      <c r="U977" s="34"/>
      <c r="V977" s="34"/>
      <c r="W977" s="34"/>
      <c r="X977" s="34"/>
      <c r="Y977" s="34"/>
      <c r="Z977" s="34"/>
    </row>
    <row r="978" spans="2:26" ht="14.25" customHeight="1">
      <c r="B978" s="34"/>
      <c r="C978" s="34"/>
      <c r="D978" s="182"/>
      <c r="E978" s="45"/>
      <c r="F978" s="45"/>
      <c r="G978" s="45"/>
      <c r="H978" s="45"/>
      <c r="I978" s="45"/>
      <c r="J978" s="45"/>
      <c r="K978" s="45"/>
      <c r="L978" s="45"/>
      <c r="M978" s="45"/>
      <c r="N978" s="45"/>
      <c r="O978" s="34"/>
      <c r="P978" s="34"/>
      <c r="Q978" s="34"/>
      <c r="R978" s="34"/>
      <c r="S978" s="34"/>
      <c r="T978" s="34"/>
      <c r="U978" s="34"/>
      <c r="V978" s="34"/>
      <c r="W978" s="34"/>
      <c r="X978" s="34"/>
      <c r="Y978" s="34"/>
      <c r="Z978" s="34"/>
    </row>
    <row r="979" spans="2:26" ht="14.25" customHeight="1">
      <c r="B979" s="34"/>
      <c r="C979" s="34"/>
      <c r="D979" s="182"/>
      <c r="E979" s="45"/>
      <c r="F979" s="45"/>
      <c r="G979" s="45"/>
      <c r="H979" s="45"/>
      <c r="I979" s="45"/>
      <c r="J979" s="45"/>
      <c r="K979" s="45"/>
      <c r="L979" s="45"/>
      <c r="M979" s="45"/>
      <c r="N979" s="45"/>
      <c r="O979" s="34"/>
      <c r="P979" s="34"/>
      <c r="Q979" s="34"/>
      <c r="R979" s="34"/>
      <c r="S979" s="34"/>
      <c r="T979" s="34"/>
      <c r="U979" s="34"/>
      <c r="V979" s="34"/>
      <c r="W979" s="34"/>
      <c r="X979" s="34"/>
      <c r="Y979" s="34"/>
      <c r="Z979" s="34"/>
    </row>
    <row r="980" spans="2:26" ht="14.25" customHeight="1">
      <c r="B980" s="34"/>
      <c r="C980" s="34"/>
      <c r="D980" s="182"/>
      <c r="E980" s="45"/>
      <c r="F980" s="45"/>
      <c r="G980" s="45"/>
      <c r="H980" s="45"/>
      <c r="I980" s="45"/>
      <c r="J980" s="45"/>
      <c r="K980" s="45"/>
      <c r="L980" s="45"/>
      <c r="M980" s="45"/>
      <c r="N980" s="45"/>
      <c r="O980" s="34"/>
      <c r="P980" s="34"/>
      <c r="Q980" s="34"/>
      <c r="R980" s="34"/>
      <c r="S980" s="34"/>
      <c r="T980" s="34"/>
      <c r="U980" s="34"/>
      <c r="V980" s="34"/>
      <c r="W980" s="34"/>
      <c r="X980" s="34"/>
      <c r="Y980" s="34"/>
      <c r="Z980" s="34"/>
    </row>
    <row r="981" spans="2:26" ht="14.25" customHeight="1">
      <c r="B981" s="34"/>
      <c r="C981" s="34"/>
      <c r="D981" s="182"/>
      <c r="E981" s="45"/>
      <c r="F981" s="45"/>
      <c r="G981" s="45"/>
      <c r="H981" s="45"/>
      <c r="I981" s="45"/>
      <c r="J981" s="45"/>
      <c r="K981" s="45"/>
      <c r="L981" s="45"/>
      <c r="M981" s="45"/>
      <c r="N981" s="45"/>
      <c r="O981" s="34"/>
      <c r="P981" s="34"/>
      <c r="Q981" s="34"/>
      <c r="R981" s="34"/>
      <c r="S981" s="34"/>
      <c r="T981" s="34"/>
      <c r="U981" s="34"/>
      <c r="V981" s="34"/>
      <c r="W981" s="34"/>
      <c r="X981" s="34"/>
      <c r="Y981" s="34"/>
      <c r="Z981" s="34"/>
    </row>
    <row r="982" spans="2:26" ht="14.25" customHeight="1">
      <c r="B982" s="34"/>
      <c r="C982" s="34"/>
      <c r="D982" s="182"/>
      <c r="E982" s="45"/>
      <c r="F982" s="45"/>
      <c r="G982" s="45"/>
      <c r="H982" s="45"/>
      <c r="I982" s="45"/>
      <c r="J982" s="45"/>
      <c r="K982" s="45"/>
      <c r="L982" s="45"/>
      <c r="M982" s="45"/>
      <c r="N982" s="45"/>
      <c r="O982" s="34"/>
      <c r="P982" s="34"/>
      <c r="Q982" s="34"/>
      <c r="R982" s="34"/>
      <c r="S982" s="34"/>
      <c r="T982" s="34"/>
      <c r="U982" s="34"/>
      <c r="V982" s="34"/>
      <c r="W982" s="34"/>
      <c r="X982" s="34"/>
      <c r="Y982" s="34"/>
      <c r="Z982" s="34"/>
    </row>
    <row r="983" spans="2:26" ht="14.25" customHeight="1">
      <c r="B983" s="34"/>
      <c r="C983" s="34"/>
      <c r="D983" s="182"/>
      <c r="E983" s="45"/>
      <c r="F983" s="45"/>
      <c r="G983" s="45"/>
      <c r="H983" s="45"/>
      <c r="I983" s="45"/>
      <c r="J983" s="45"/>
      <c r="K983" s="45"/>
      <c r="L983" s="45"/>
      <c r="M983" s="45"/>
      <c r="N983" s="45"/>
      <c r="O983" s="34"/>
      <c r="P983" s="34"/>
      <c r="Q983" s="34"/>
      <c r="R983" s="34"/>
      <c r="S983" s="34"/>
      <c r="T983" s="34"/>
      <c r="U983" s="34"/>
      <c r="V983" s="34"/>
      <c r="W983" s="34"/>
      <c r="X983" s="34"/>
      <c r="Y983" s="34"/>
      <c r="Z983" s="34"/>
    </row>
    <row r="984" spans="2:26" ht="14.25" customHeight="1">
      <c r="B984" s="34"/>
      <c r="C984" s="34"/>
      <c r="D984" s="182"/>
      <c r="E984" s="45"/>
      <c r="F984" s="45"/>
      <c r="G984" s="45"/>
      <c r="H984" s="45"/>
      <c r="I984" s="45"/>
      <c r="J984" s="45"/>
      <c r="K984" s="45"/>
      <c r="L984" s="45"/>
      <c r="M984" s="45"/>
      <c r="N984" s="45"/>
      <c r="O984" s="34"/>
      <c r="P984" s="34"/>
      <c r="Q984" s="34"/>
      <c r="R984" s="34"/>
      <c r="S984" s="34"/>
      <c r="T984" s="34"/>
      <c r="U984" s="34"/>
      <c r="V984" s="34"/>
      <c r="W984" s="34"/>
      <c r="X984" s="34"/>
      <c r="Y984" s="34"/>
      <c r="Z984" s="34"/>
    </row>
    <row r="985" spans="2:26" ht="14.25" customHeight="1">
      <c r="B985" s="34"/>
      <c r="C985" s="34"/>
      <c r="D985" s="182"/>
      <c r="E985" s="45"/>
      <c r="F985" s="45"/>
      <c r="G985" s="45"/>
      <c r="H985" s="45"/>
      <c r="I985" s="45"/>
      <c r="J985" s="45"/>
      <c r="K985" s="45"/>
      <c r="L985" s="45"/>
      <c r="M985" s="45"/>
      <c r="N985" s="45"/>
      <c r="O985" s="34"/>
      <c r="P985" s="34"/>
      <c r="Q985" s="34"/>
      <c r="R985" s="34"/>
      <c r="S985" s="34"/>
      <c r="T985" s="34"/>
      <c r="U985" s="34"/>
      <c r="V985" s="34"/>
      <c r="W985" s="34"/>
      <c r="X985" s="34"/>
      <c r="Y985" s="34"/>
      <c r="Z985" s="34"/>
    </row>
    <row r="986" spans="2:26" ht="14.25" customHeight="1">
      <c r="B986" s="34"/>
      <c r="C986" s="34"/>
      <c r="D986" s="182"/>
      <c r="E986" s="45"/>
      <c r="F986" s="45"/>
      <c r="G986" s="45"/>
      <c r="H986" s="45"/>
      <c r="I986" s="45"/>
      <c r="J986" s="45"/>
      <c r="K986" s="45"/>
      <c r="L986" s="45"/>
      <c r="M986" s="45"/>
      <c r="N986" s="45"/>
      <c r="O986" s="34"/>
      <c r="P986" s="34"/>
      <c r="Q986" s="34"/>
      <c r="R986" s="34"/>
      <c r="S986" s="34"/>
      <c r="T986" s="34"/>
      <c r="U986" s="34"/>
      <c r="V986" s="34"/>
      <c r="W986" s="34"/>
      <c r="X986" s="34"/>
      <c r="Y986" s="34"/>
      <c r="Z986" s="34"/>
    </row>
    <row r="987" spans="2:26" ht="14.25" customHeight="1">
      <c r="B987" s="34"/>
      <c r="C987" s="34"/>
      <c r="D987" s="182"/>
      <c r="E987" s="45"/>
      <c r="F987" s="45"/>
      <c r="G987" s="45"/>
      <c r="H987" s="45"/>
      <c r="I987" s="45"/>
      <c r="J987" s="45"/>
      <c r="K987" s="45"/>
      <c r="L987" s="45"/>
      <c r="M987" s="45"/>
      <c r="N987" s="45"/>
      <c r="O987" s="34"/>
      <c r="P987" s="34"/>
      <c r="Q987" s="34"/>
      <c r="R987" s="34"/>
      <c r="S987" s="34"/>
      <c r="T987" s="34"/>
      <c r="U987" s="34"/>
      <c r="V987" s="34"/>
      <c r="W987" s="34"/>
      <c r="X987" s="34"/>
      <c r="Y987" s="34"/>
      <c r="Z987" s="34"/>
    </row>
    <row r="988" spans="2:26" ht="14.25" customHeight="1">
      <c r="B988" s="34"/>
      <c r="C988" s="34"/>
      <c r="D988" s="182"/>
      <c r="E988" s="45"/>
      <c r="F988" s="45"/>
      <c r="G988" s="45"/>
      <c r="H988" s="45"/>
      <c r="I988" s="45"/>
      <c r="J988" s="45"/>
      <c r="K988" s="45"/>
      <c r="L988" s="45"/>
      <c r="M988" s="45"/>
      <c r="N988" s="45"/>
      <c r="O988" s="34"/>
      <c r="P988" s="34"/>
      <c r="Q988" s="34"/>
      <c r="R988" s="34"/>
      <c r="S988" s="34"/>
      <c r="T988" s="34"/>
      <c r="U988" s="34"/>
      <c r="V988" s="34"/>
      <c r="W988" s="34"/>
      <c r="X988" s="34"/>
      <c r="Y988" s="34"/>
      <c r="Z988" s="34"/>
    </row>
    <row r="989" spans="2:26" ht="14.25" customHeight="1">
      <c r="B989" s="34"/>
      <c r="C989" s="34"/>
      <c r="D989" s="182"/>
      <c r="E989" s="45"/>
      <c r="F989" s="45"/>
      <c r="G989" s="45"/>
      <c r="H989" s="45"/>
      <c r="I989" s="45"/>
      <c r="J989" s="45"/>
      <c r="K989" s="45"/>
      <c r="L989" s="45"/>
      <c r="M989" s="45"/>
      <c r="N989" s="45"/>
      <c r="O989" s="34"/>
      <c r="P989" s="34"/>
      <c r="Q989" s="34"/>
      <c r="R989" s="34"/>
      <c r="S989" s="34"/>
      <c r="T989" s="34"/>
      <c r="U989" s="34"/>
      <c r="V989" s="34"/>
      <c r="W989" s="34"/>
      <c r="X989" s="34"/>
      <c r="Y989" s="34"/>
      <c r="Z989" s="34"/>
    </row>
    <row r="990" spans="2:26" ht="14.25" customHeight="1">
      <c r="B990" s="34"/>
      <c r="C990" s="34"/>
      <c r="D990" s="182"/>
      <c r="E990" s="45"/>
      <c r="F990" s="45"/>
      <c r="G990" s="45"/>
      <c r="H990" s="45"/>
      <c r="I990" s="45"/>
      <c r="J990" s="45"/>
      <c r="K990" s="45"/>
      <c r="L990" s="45"/>
      <c r="M990" s="45"/>
      <c r="N990" s="45"/>
      <c r="O990" s="34"/>
      <c r="P990" s="34"/>
      <c r="Q990" s="34"/>
      <c r="R990" s="34"/>
      <c r="S990" s="34"/>
      <c r="T990" s="34"/>
      <c r="U990" s="34"/>
      <c r="V990" s="34"/>
      <c r="W990" s="34"/>
      <c r="X990" s="34"/>
      <c r="Y990" s="34"/>
      <c r="Z990" s="34"/>
    </row>
    <row r="991" spans="2:26" ht="14.25" customHeight="1">
      <c r="B991" s="34"/>
      <c r="C991" s="34"/>
      <c r="D991" s="182"/>
      <c r="E991" s="45"/>
      <c r="F991" s="45"/>
      <c r="G991" s="45"/>
      <c r="H991" s="45"/>
      <c r="I991" s="45"/>
      <c r="J991" s="45"/>
      <c r="K991" s="45"/>
      <c r="L991" s="45"/>
      <c r="M991" s="45"/>
      <c r="N991" s="45"/>
      <c r="O991" s="34"/>
      <c r="P991" s="34"/>
      <c r="Q991" s="34"/>
      <c r="R991" s="34"/>
      <c r="S991" s="34"/>
      <c r="T991" s="34"/>
      <c r="U991" s="34"/>
      <c r="V991" s="34"/>
      <c r="W991" s="34"/>
      <c r="X991" s="34"/>
      <c r="Y991" s="34"/>
      <c r="Z991" s="34"/>
    </row>
    <row r="992" spans="2:26" ht="14.25" customHeight="1">
      <c r="B992" s="34"/>
      <c r="C992" s="34"/>
      <c r="D992" s="182"/>
      <c r="E992" s="45"/>
      <c r="F992" s="45"/>
      <c r="G992" s="45"/>
      <c r="H992" s="45"/>
      <c r="I992" s="45"/>
      <c r="J992" s="45"/>
      <c r="K992" s="45"/>
      <c r="L992" s="45"/>
      <c r="M992" s="45"/>
      <c r="N992" s="45"/>
      <c r="O992" s="34"/>
      <c r="P992" s="34"/>
      <c r="Q992" s="34"/>
      <c r="R992" s="34"/>
      <c r="S992" s="34"/>
      <c r="T992" s="34"/>
      <c r="U992" s="34"/>
      <c r="V992" s="34"/>
      <c r="W992" s="34"/>
      <c r="X992" s="34"/>
      <c r="Y992" s="34"/>
      <c r="Z992" s="34"/>
    </row>
    <row r="993" spans="2:26" ht="14.25" customHeight="1">
      <c r="B993" s="34"/>
      <c r="C993" s="34"/>
      <c r="D993" s="182"/>
      <c r="E993" s="45"/>
      <c r="F993" s="45"/>
      <c r="G993" s="45"/>
      <c r="H993" s="45"/>
      <c r="I993" s="45"/>
      <c r="J993" s="45"/>
      <c r="K993" s="45"/>
      <c r="L993" s="45"/>
      <c r="M993" s="45"/>
      <c r="N993" s="45"/>
      <c r="O993" s="34"/>
      <c r="P993" s="34"/>
      <c r="Q993" s="34"/>
      <c r="R993" s="34"/>
      <c r="S993" s="34"/>
      <c r="T993" s="34"/>
      <c r="U993" s="34"/>
      <c r="V993" s="34"/>
      <c r="W993" s="34"/>
      <c r="X993" s="34"/>
      <c r="Y993" s="34"/>
      <c r="Z993" s="34"/>
    </row>
    <row r="994" spans="2:26" ht="14.25" customHeight="1">
      <c r="B994" s="34"/>
      <c r="C994" s="34"/>
      <c r="D994" s="182"/>
      <c r="E994" s="45"/>
      <c r="F994" s="45"/>
      <c r="G994" s="45"/>
      <c r="H994" s="45"/>
      <c r="I994" s="45"/>
      <c r="J994" s="45"/>
      <c r="K994" s="45"/>
      <c r="L994" s="45"/>
      <c r="M994" s="45"/>
      <c r="N994" s="45"/>
      <c r="O994" s="34"/>
      <c r="P994" s="34"/>
      <c r="Q994" s="34"/>
      <c r="R994" s="34"/>
      <c r="S994" s="34"/>
      <c r="T994" s="34"/>
      <c r="U994" s="34"/>
      <c r="V994" s="34"/>
      <c r="W994" s="34"/>
      <c r="X994" s="34"/>
      <c r="Y994" s="34"/>
      <c r="Z994" s="34"/>
    </row>
    <row r="995" spans="2:26" ht="14.25" customHeight="1">
      <c r="B995" s="34"/>
      <c r="C995" s="34"/>
      <c r="D995" s="182"/>
      <c r="E995" s="45"/>
      <c r="F995" s="45"/>
      <c r="G995" s="45"/>
      <c r="H995" s="45"/>
      <c r="I995" s="45"/>
      <c r="J995" s="45"/>
      <c r="K995" s="45"/>
      <c r="L995" s="45"/>
      <c r="M995" s="45"/>
      <c r="N995" s="45"/>
      <c r="O995" s="34"/>
      <c r="P995" s="34"/>
      <c r="Q995" s="34"/>
      <c r="R995" s="34"/>
      <c r="S995" s="34"/>
      <c r="T995" s="34"/>
      <c r="U995" s="34"/>
      <c r="V995" s="34"/>
      <c r="W995" s="34"/>
      <c r="X995" s="34"/>
      <c r="Y995" s="34"/>
      <c r="Z995" s="34"/>
    </row>
    <row r="996" spans="2:26" ht="14.25" customHeight="1">
      <c r="B996" s="34"/>
      <c r="C996" s="34"/>
      <c r="D996" s="182"/>
      <c r="E996" s="45"/>
      <c r="F996" s="45"/>
      <c r="G996" s="45"/>
      <c r="H996" s="45"/>
      <c r="I996" s="45"/>
      <c r="J996" s="45"/>
      <c r="K996" s="45"/>
      <c r="L996" s="45"/>
      <c r="M996" s="45"/>
      <c r="N996" s="45"/>
      <c r="O996" s="34"/>
      <c r="P996" s="34"/>
      <c r="Q996" s="34"/>
      <c r="R996" s="34"/>
      <c r="S996" s="34"/>
      <c r="T996" s="34"/>
      <c r="U996" s="34"/>
      <c r="V996" s="34"/>
      <c r="W996" s="34"/>
      <c r="X996" s="34"/>
      <c r="Y996" s="34"/>
      <c r="Z996" s="34"/>
    </row>
    <row r="997" spans="2:26" ht="14.25" customHeight="1">
      <c r="B997" s="34"/>
      <c r="C997" s="34"/>
      <c r="D997" s="182"/>
      <c r="E997" s="45"/>
      <c r="F997" s="45"/>
      <c r="G997" s="45"/>
      <c r="H997" s="45"/>
      <c r="I997" s="45"/>
      <c r="J997" s="45"/>
      <c r="K997" s="45"/>
      <c r="L997" s="45"/>
      <c r="M997" s="45"/>
      <c r="N997" s="45"/>
      <c r="O997" s="34"/>
      <c r="P997" s="34"/>
      <c r="Q997" s="34"/>
      <c r="R997" s="34"/>
      <c r="S997" s="34"/>
      <c r="T997" s="34"/>
      <c r="U997" s="34"/>
      <c r="V997" s="34"/>
      <c r="W997" s="34"/>
      <c r="X997" s="34"/>
      <c r="Y997" s="34"/>
      <c r="Z997" s="34"/>
    </row>
    <row r="998" spans="2:26" ht="14.25" customHeight="1">
      <c r="B998" s="34"/>
      <c r="C998" s="34"/>
      <c r="D998" s="182"/>
      <c r="E998" s="45"/>
      <c r="F998" s="45"/>
      <c r="G998" s="45"/>
      <c r="H998" s="45"/>
      <c r="I998" s="45"/>
      <c r="J998" s="45"/>
      <c r="K998" s="45"/>
      <c r="L998" s="45"/>
      <c r="M998" s="45"/>
      <c r="N998" s="45"/>
      <c r="O998" s="34"/>
      <c r="P998" s="34"/>
      <c r="Q998" s="34"/>
      <c r="R998" s="34"/>
      <c r="S998" s="34"/>
      <c r="T998" s="34"/>
      <c r="U998" s="34"/>
      <c r="V998" s="34"/>
      <c r="W998" s="34"/>
      <c r="X998" s="34"/>
      <c r="Y998" s="34"/>
      <c r="Z998" s="34"/>
    </row>
    <row r="999" spans="2:26" ht="14.25" customHeight="1">
      <c r="B999" s="34"/>
      <c r="C999" s="34"/>
      <c r="D999" s="182"/>
      <c r="E999" s="45"/>
      <c r="F999" s="45"/>
      <c r="G999" s="45"/>
      <c r="H999" s="45"/>
      <c r="I999" s="45"/>
      <c r="J999" s="45"/>
      <c r="K999" s="45"/>
      <c r="L999" s="45"/>
      <c r="M999" s="45"/>
      <c r="N999" s="45"/>
      <c r="O999" s="34"/>
      <c r="P999" s="34"/>
      <c r="Q999" s="34"/>
      <c r="R999" s="34"/>
      <c r="S999" s="34"/>
      <c r="T999" s="34"/>
      <c r="U999" s="34"/>
      <c r="V999" s="34"/>
      <c r="W999" s="34"/>
      <c r="X999" s="34"/>
      <c r="Y999" s="34"/>
      <c r="Z999" s="34"/>
    </row>
    <row r="1000" spans="2:26" ht="14.25" customHeight="1">
      <c r="B1000" s="34"/>
      <c r="C1000" s="34"/>
      <c r="D1000" s="182"/>
      <c r="E1000" s="45"/>
      <c r="F1000" s="45"/>
      <c r="G1000" s="45"/>
      <c r="H1000" s="45"/>
      <c r="I1000" s="45"/>
      <c r="J1000" s="45"/>
      <c r="K1000" s="45"/>
      <c r="L1000" s="45"/>
      <c r="M1000" s="45"/>
      <c r="N1000" s="45"/>
      <c r="O1000" s="34"/>
      <c r="P1000" s="34"/>
      <c r="Q1000" s="34"/>
      <c r="R1000" s="34"/>
      <c r="S1000" s="34"/>
      <c r="T1000" s="34"/>
      <c r="U1000" s="34"/>
      <c r="V1000" s="34"/>
      <c r="W1000" s="34"/>
      <c r="X1000" s="34"/>
      <c r="Y1000" s="34"/>
      <c r="Z1000" s="34"/>
    </row>
  </sheetData>
  <sheetProtection algorithmName="SHA-512" hashValue="8qHtlIJcKMjip/yT2AJYMiHUypaqnvvd29CCT+0ssm291R+aCW1iIaR5ewvoxcEfA/x2eRM/iPIbwDWx62L9Hg==" saltValue="l8LSb7CL7LJChxm6SjDvtw==" spinCount="100000" sheet="1" objects="1" scenarios="1"/>
  <mergeCells count="20">
    <mergeCell ref="B2:L2"/>
    <mergeCell ref="B6:N6"/>
    <mergeCell ref="B7:B8"/>
    <mergeCell ref="C7:C8"/>
    <mergeCell ref="D7:N7"/>
    <mergeCell ref="B9:B11"/>
    <mergeCell ref="B12:B13"/>
    <mergeCell ref="B45:B48"/>
    <mergeCell ref="B49:B60"/>
    <mergeCell ref="B61:B130"/>
    <mergeCell ref="B135:B144"/>
    <mergeCell ref="B146:G146"/>
    <mergeCell ref="B147:G147"/>
    <mergeCell ref="B16:B17"/>
    <mergeCell ref="B19:B21"/>
    <mergeCell ref="B22:B28"/>
    <mergeCell ref="B33:B37"/>
    <mergeCell ref="B38:B39"/>
    <mergeCell ref="B40:B41"/>
    <mergeCell ref="B42:B44"/>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AE5E3"/>
  </sheetPr>
  <dimension ref="A1:Z1000"/>
  <sheetViews>
    <sheetView showGridLines="0" workbookViewId="0">
      <selection activeCell="D1" sqref="D1"/>
    </sheetView>
  </sheetViews>
  <sheetFormatPr defaultColWidth="14.453125" defaultRowHeight="15" customHeight="1"/>
  <cols>
    <col min="1" max="1" width="3.54296875" customWidth="1"/>
    <col min="2" max="2" width="14.08984375" customWidth="1"/>
    <col min="3" max="3" width="33.453125" customWidth="1"/>
    <col min="4" max="4" width="102.81640625" customWidth="1"/>
    <col min="5" max="5" width="37.54296875" customWidth="1"/>
    <col min="6" max="6" width="35.453125" customWidth="1"/>
    <col min="7" max="26" width="8.54296875" customWidth="1"/>
  </cols>
  <sheetData>
    <row r="1" spans="1:26" ht="33" customHeight="1">
      <c r="A1" s="59"/>
      <c r="B1" s="60"/>
      <c r="C1" s="60"/>
      <c r="D1" s="61"/>
      <c r="E1" s="62"/>
      <c r="F1" s="63"/>
      <c r="G1" s="61"/>
      <c r="H1" s="61"/>
      <c r="I1" s="61"/>
      <c r="J1" s="61"/>
      <c r="K1" s="61"/>
      <c r="L1" s="61"/>
      <c r="M1" s="61"/>
      <c r="N1" s="61"/>
      <c r="O1" s="61"/>
      <c r="P1" s="61"/>
      <c r="Q1" s="61"/>
      <c r="R1" s="61"/>
      <c r="S1" s="61"/>
      <c r="T1" s="61"/>
      <c r="U1" s="61"/>
      <c r="V1" s="61"/>
      <c r="W1" s="61"/>
      <c r="X1" s="61"/>
      <c r="Y1" s="61"/>
      <c r="Z1" s="61"/>
    </row>
    <row r="2" spans="1:26" ht="14.25" customHeight="1">
      <c r="A2" s="59"/>
      <c r="B2" s="60"/>
      <c r="C2" s="60"/>
      <c r="D2" s="61"/>
      <c r="E2" s="62"/>
      <c r="F2" s="64"/>
      <c r="G2" s="61"/>
      <c r="H2" s="61"/>
      <c r="I2" s="61"/>
      <c r="J2" s="61"/>
      <c r="K2" s="61"/>
      <c r="L2" s="61"/>
      <c r="M2" s="61"/>
      <c r="N2" s="61"/>
      <c r="O2" s="61"/>
      <c r="P2" s="61"/>
      <c r="Q2" s="61"/>
      <c r="R2" s="61"/>
      <c r="S2" s="61"/>
      <c r="T2" s="61"/>
      <c r="U2" s="61"/>
      <c r="V2" s="61"/>
      <c r="W2" s="61"/>
      <c r="X2" s="61"/>
      <c r="Y2" s="61"/>
      <c r="Z2" s="61"/>
    </row>
    <row r="3" spans="1:26" ht="14.25" customHeight="1">
      <c r="A3" s="59"/>
      <c r="B3" s="60"/>
      <c r="C3" s="60"/>
      <c r="D3" s="61"/>
      <c r="E3" s="63"/>
      <c r="F3" s="64" t="s">
        <v>68</v>
      </c>
      <c r="G3" s="61"/>
      <c r="H3" s="61"/>
      <c r="I3" s="61"/>
      <c r="J3" s="61"/>
      <c r="K3" s="61"/>
      <c r="L3" s="61"/>
      <c r="M3" s="61"/>
      <c r="N3" s="61"/>
      <c r="O3" s="61"/>
      <c r="P3" s="61"/>
      <c r="Q3" s="61"/>
      <c r="R3" s="61"/>
      <c r="S3" s="61"/>
      <c r="T3" s="61"/>
      <c r="U3" s="61"/>
      <c r="V3" s="61"/>
      <c r="W3" s="61"/>
      <c r="X3" s="61"/>
      <c r="Y3" s="61"/>
      <c r="Z3" s="61"/>
    </row>
    <row r="4" spans="1:26" ht="21" customHeight="1">
      <c r="A4" s="59"/>
      <c r="B4" s="60"/>
      <c r="C4" s="60"/>
      <c r="D4" s="61"/>
      <c r="E4" s="63"/>
      <c r="F4" s="64"/>
      <c r="G4" s="65"/>
      <c r="H4" s="61"/>
      <c r="I4" s="61"/>
      <c r="J4" s="61"/>
      <c r="K4" s="61"/>
      <c r="L4" s="61"/>
      <c r="M4" s="61"/>
      <c r="N4" s="61"/>
      <c r="O4" s="61"/>
      <c r="P4" s="61"/>
      <c r="Q4" s="61"/>
      <c r="R4" s="61"/>
      <c r="S4" s="61"/>
      <c r="T4" s="61"/>
      <c r="U4" s="61"/>
      <c r="V4" s="61"/>
      <c r="W4" s="61"/>
      <c r="X4" s="61"/>
      <c r="Y4" s="61"/>
      <c r="Z4" s="61"/>
    </row>
    <row r="5" spans="1:26" ht="14.25" customHeight="1">
      <c r="A5" s="59"/>
      <c r="B5" s="1302" t="s">
        <v>69</v>
      </c>
      <c r="C5" s="1279"/>
      <c r="D5" s="1279"/>
      <c r="E5" s="1279"/>
      <c r="F5" s="67"/>
      <c r="G5" s="61"/>
      <c r="H5" s="61"/>
      <c r="I5" s="61"/>
      <c r="J5" s="61"/>
      <c r="K5" s="61"/>
      <c r="L5" s="61"/>
      <c r="M5" s="61"/>
      <c r="N5" s="61"/>
      <c r="O5" s="61"/>
      <c r="P5" s="61"/>
      <c r="Q5" s="61"/>
      <c r="R5" s="61"/>
      <c r="S5" s="61"/>
      <c r="T5" s="61"/>
      <c r="U5" s="61"/>
      <c r="V5" s="61"/>
      <c r="W5" s="61"/>
      <c r="X5" s="61"/>
      <c r="Y5" s="61"/>
      <c r="Z5" s="61"/>
    </row>
    <row r="6" spans="1:26" ht="4.5" customHeight="1">
      <c r="A6" s="59"/>
      <c r="B6" s="66"/>
      <c r="C6" s="66"/>
      <c r="D6" s="66"/>
      <c r="E6" s="68"/>
      <c r="F6" s="66"/>
      <c r="G6" s="61"/>
      <c r="H6" s="61"/>
      <c r="I6" s="61"/>
      <c r="J6" s="61"/>
      <c r="K6" s="61"/>
      <c r="L6" s="61"/>
      <c r="M6" s="61"/>
      <c r="N6" s="61"/>
      <c r="O6" s="61"/>
      <c r="P6" s="61"/>
      <c r="Q6" s="61"/>
      <c r="R6" s="61"/>
      <c r="S6" s="61"/>
      <c r="T6" s="61"/>
      <c r="U6" s="61"/>
      <c r="V6" s="61"/>
      <c r="W6" s="61"/>
      <c r="X6" s="61"/>
      <c r="Y6" s="61"/>
      <c r="Z6" s="61"/>
    </row>
    <row r="7" spans="1:26" ht="12.75" customHeight="1">
      <c r="A7" s="69"/>
      <c r="B7" s="1303" t="s">
        <v>70</v>
      </c>
      <c r="C7" s="1285"/>
      <c r="D7" s="70" t="s">
        <v>71</v>
      </c>
      <c r="E7" s="71" t="s">
        <v>72</v>
      </c>
      <c r="F7" s="71" t="s">
        <v>73</v>
      </c>
      <c r="G7" s="61"/>
      <c r="H7" s="61"/>
      <c r="I7" s="61"/>
      <c r="J7" s="61"/>
      <c r="K7" s="61"/>
      <c r="L7" s="61"/>
      <c r="M7" s="61"/>
      <c r="N7" s="61"/>
      <c r="O7" s="61"/>
      <c r="P7" s="61"/>
      <c r="Q7" s="61"/>
      <c r="R7" s="61"/>
      <c r="S7" s="61"/>
      <c r="T7" s="61"/>
      <c r="U7" s="61"/>
      <c r="V7" s="61"/>
      <c r="W7" s="61"/>
      <c r="X7" s="61"/>
      <c r="Y7" s="61"/>
      <c r="Z7" s="61"/>
    </row>
    <row r="8" spans="1:26" ht="13.5" customHeight="1">
      <c r="A8" s="59"/>
      <c r="B8" s="1298" t="s">
        <v>74</v>
      </c>
      <c r="C8" s="1299"/>
      <c r="D8" s="1299"/>
      <c r="E8" s="1299"/>
      <c r="F8" s="1285"/>
      <c r="G8" s="61"/>
      <c r="H8" s="61"/>
      <c r="I8" s="61"/>
      <c r="J8" s="61"/>
      <c r="K8" s="61"/>
      <c r="L8" s="61"/>
      <c r="M8" s="61"/>
      <c r="N8" s="61"/>
      <c r="O8" s="61"/>
      <c r="P8" s="61"/>
      <c r="Q8" s="61"/>
      <c r="R8" s="61"/>
      <c r="S8" s="61"/>
      <c r="T8" s="61"/>
      <c r="U8" s="61"/>
      <c r="V8" s="61"/>
      <c r="W8" s="61"/>
      <c r="X8" s="61"/>
      <c r="Y8" s="61"/>
      <c r="Z8" s="61"/>
    </row>
    <row r="9" spans="1:26" ht="34.5">
      <c r="A9" s="72"/>
      <c r="B9" s="1297" t="s">
        <v>75</v>
      </c>
      <c r="C9" s="1297" t="s">
        <v>76</v>
      </c>
      <c r="D9" s="1297" t="s">
        <v>77</v>
      </c>
      <c r="E9" s="73" t="s">
        <v>78</v>
      </c>
      <c r="F9" s="74" t="s">
        <v>10</v>
      </c>
      <c r="G9" s="62"/>
      <c r="H9" s="62"/>
      <c r="I9" s="62"/>
      <c r="J9" s="62"/>
      <c r="K9" s="62"/>
      <c r="L9" s="62"/>
      <c r="M9" s="62"/>
      <c r="N9" s="62"/>
      <c r="O9" s="62"/>
      <c r="P9" s="62"/>
      <c r="Q9" s="62"/>
      <c r="R9" s="62"/>
      <c r="S9" s="62"/>
      <c r="T9" s="62"/>
      <c r="U9" s="62"/>
      <c r="V9" s="62"/>
      <c r="W9" s="62"/>
      <c r="X9" s="62"/>
      <c r="Y9" s="62"/>
      <c r="Z9" s="62"/>
    </row>
    <row r="10" spans="1:26" ht="23">
      <c r="A10" s="72"/>
      <c r="B10" s="1294"/>
      <c r="C10" s="1294"/>
      <c r="D10" s="1294"/>
      <c r="E10" s="75" t="s">
        <v>79</v>
      </c>
      <c r="F10" s="76" t="s">
        <v>80</v>
      </c>
      <c r="G10" s="62"/>
      <c r="H10" s="62"/>
      <c r="I10" s="62"/>
      <c r="J10" s="62"/>
      <c r="K10" s="62"/>
      <c r="L10" s="62"/>
      <c r="M10" s="62"/>
      <c r="N10" s="62"/>
      <c r="O10" s="62"/>
      <c r="P10" s="62"/>
      <c r="Q10" s="62"/>
      <c r="R10" s="62"/>
      <c r="S10" s="62"/>
      <c r="T10" s="62"/>
      <c r="U10" s="62"/>
      <c r="V10" s="62"/>
      <c r="W10" s="62"/>
      <c r="X10" s="62"/>
      <c r="Y10" s="62"/>
      <c r="Z10" s="62"/>
    </row>
    <row r="11" spans="1:26" ht="71" customHeight="1">
      <c r="A11" s="72"/>
      <c r="B11" s="1304" t="s">
        <v>81</v>
      </c>
      <c r="C11" s="1304" t="s">
        <v>82</v>
      </c>
      <c r="D11" s="1304" t="s">
        <v>83</v>
      </c>
      <c r="E11" s="1304" t="s">
        <v>84</v>
      </c>
      <c r="F11" s="1305" t="s">
        <v>10</v>
      </c>
      <c r="G11" s="62"/>
      <c r="H11" s="62"/>
      <c r="I11" s="62"/>
      <c r="J11" s="62"/>
      <c r="K11" s="62"/>
      <c r="L11" s="62"/>
      <c r="M11" s="62"/>
      <c r="N11" s="62"/>
      <c r="O11" s="62"/>
      <c r="P11" s="62"/>
      <c r="Q11" s="62"/>
      <c r="R11" s="62"/>
      <c r="S11" s="62"/>
      <c r="T11" s="62"/>
      <c r="U11" s="62"/>
      <c r="V11" s="62"/>
      <c r="W11" s="62"/>
      <c r="X11" s="62"/>
      <c r="Y11" s="62"/>
      <c r="Z11" s="62"/>
    </row>
    <row r="12" spans="1:26" ht="71" customHeight="1">
      <c r="A12" s="72"/>
      <c r="B12" s="1279"/>
      <c r="C12" s="1279"/>
      <c r="D12" s="1279"/>
      <c r="E12" s="1279"/>
      <c r="F12" s="1279"/>
      <c r="G12" s="62"/>
      <c r="H12" s="62"/>
      <c r="I12" s="62"/>
      <c r="J12" s="62"/>
      <c r="K12" s="62"/>
      <c r="L12" s="62"/>
      <c r="M12" s="62"/>
      <c r="N12" s="62"/>
      <c r="O12" s="62"/>
      <c r="P12" s="62"/>
      <c r="Q12" s="62"/>
      <c r="R12" s="62"/>
      <c r="S12" s="62"/>
      <c r="T12" s="62"/>
      <c r="U12" s="62"/>
      <c r="V12" s="62"/>
      <c r="W12" s="62"/>
      <c r="X12" s="62"/>
      <c r="Y12" s="62"/>
      <c r="Z12" s="62"/>
    </row>
    <row r="13" spans="1:26" ht="71" customHeight="1">
      <c r="A13" s="72"/>
      <c r="B13" s="1279"/>
      <c r="C13" s="1279"/>
      <c r="D13" s="1279"/>
      <c r="E13" s="1279"/>
      <c r="F13" s="1279"/>
      <c r="G13" s="79"/>
      <c r="H13" s="79"/>
      <c r="I13" s="79"/>
      <c r="J13" s="62"/>
      <c r="K13" s="62"/>
      <c r="L13" s="62"/>
      <c r="M13" s="62"/>
      <c r="N13" s="62"/>
      <c r="O13" s="62"/>
      <c r="P13" s="62"/>
      <c r="Q13" s="62"/>
      <c r="R13" s="62"/>
      <c r="S13" s="62"/>
      <c r="T13" s="62"/>
      <c r="U13" s="62"/>
      <c r="V13" s="62"/>
      <c r="W13" s="62"/>
      <c r="X13" s="62"/>
      <c r="Y13" s="62"/>
      <c r="Z13" s="62"/>
    </row>
    <row r="14" spans="1:26" ht="71" customHeight="1">
      <c r="A14" s="72"/>
      <c r="B14" s="1301"/>
      <c r="C14" s="1301"/>
      <c r="D14" s="1301"/>
      <c r="E14" s="80" t="s">
        <v>85</v>
      </c>
      <c r="F14" s="81" t="s">
        <v>86</v>
      </c>
      <c r="G14" s="79"/>
      <c r="H14" s="79"/>
      <c r="I14" s="79"/>
      <c r="J14" s="62"/>
      <c r="K14" s="62"/>
      <c r="L14" s="62"/>
      <c r="M14" s="62"/>
      <c r="N14" s="62"/>
      <c r="O14" s="62"/>
      <c r="P14" s="62"/>
      <c r="Q14" s="62"/>
      <c r="R14" s="62"/>
      <c r="S14" s="62"/>
      <c r="T14" s="62"/>
      <c r="U14" s="62"/>
      <c r="V14" s="62"/>
      <c r="W14" s="62"/>
      <c r="X14" s="62"/>
      <c r="Y14" s="62"/>
      <c r="Z14" s="62"/>
    </row>
    <row r="15" spans="1:26" ht="6" customHeight="1">
      <c r="A15" s="72"/>
      <c r="B15" s="82"/>
      <c r="C15" s="75"/>
      <c r="D15" s="75"/>
      <c r="E15" s="75"/>
      <c r="F15" s="75"/>
      <c r="G15" s="62"/>
      <c r="H15" s="62"/>
      <c r="I15" s="62"/>
      <c r="J15" s="62"/>
      <c r="K15" s="62"/>
      <c r="L15" s="62"/>
      <c r="M15" s="62"/>
      <c r="N15" s="62"/>
      <c r="O15" s="62"/>
      <c r="P15" s="62"/>
      <c r="Q15" s="62"/>
      <c r="R15" s="62"/>
      <c r="S15" s="62"/>
      <c r="T15" s="62"/>
      <c r="U15" s="62"/>
      <c r="V15" s="62"/>
      <c r="W15" s="62"/>
      <c r="X15" s="62"/>
      <c r="Y15" s="62"/>
      <c r="Z15" s="62"/>
    </row>
    <row r="16" spans="1:26" ht="13.5" customHeight="1">
      <c r="A16" s="59"/>
      <c r="B16" s="1298" t="s">
        <v>28</v>
      </c>
      <c r="C16" s="1299"/>
      <c r="D16" s="1299"/>
      <c r="E16" s="1299"/>
      <c r="F16" s="1285"/>
      <c r="G16" s="61"/>
      <c r="H16" s="61"/>
      <c r="I16" s="61"/>
      <c r="J16" s="61"/>
      <c r="K16" s="61"/>
      <c r="L16" s="61"/>
      <c r="M16" s="61"/>
      <c r="N16" s="61"/>
      <c r="O16" s="61"/>
      <c r="P16" s="61"/>
      <c r="Q16" s="61"/>
      <c r="R16" s="61"/>
      <c r="S16" s="61"/>
      <c r="T16" s="61"/>
      <c r="U16" s="61"/>
      <c r="V16" s="61"/>
      <c r="W16" s="61"/>
      <c r="X16" s="61"/>
      <c r="Y16" s="61"/>
      <c r="Z16" s="61"/>
    </row>
    <row r="17" spans="1:26" ht="43.5" customHeight="1">
      <c r="A17" s="72"/>
      <c r="B17" s="1297" t="s">
        <v>87</v>
      </c>
      <c r="C17" s="1297" t="s">
        <v>88</v>
      </c>
      <c r="D17" s="1297" t="s">
        <v>89</v>
      </c>
      <c r="E17" s="73" t="s">
        <v>90</v>
      </c>
      <c r="F17" s="74" t="s">
        <v>91</v>
      </c>
      <c r="G17" s="62"/>
      <c r="H17" s="62"/>
      <c r="I17" s="62"/>
      <c r="J17" s="62"/>
      <c r="K17" s="62"/>
      <c r="L17" s="62"/>
      <c r="M17" s="62"/>
      <c r="N17" s="62"/>
      <c r="O17" s="62"/>
      <c r="P17" s="62"/>
      <c r="Q17" s="62"/>
      <c r="R17" s="62"/>
      <c r="S17" s="62"/>
      <c r="T17" s="62"/>
      <c r="U17" s="62"/>
      <c r="V17" s="62"/>
      <c r="W17" s="62"/>
      <c r="X17" s="62"/>
      <c r="Y17" s="62"/>
      <c r="Z17" s="62"/>
    </row>
    <row r="18" spans="1:26" ht="43.5" customHeight="1">
      <c r="A18" s="72"/>
      <c r="B18" s="1301"/>
      <c r="C18" s="1301"/>
      <c r="D18" s="1301"/>
      <c r="E18" s="83" t="s">
        <v>92</v>
      </c>
      <c r="F18" s="81" t="s">
        <v>10</v>
      </c>
      <c r="G18" s="62"/>
      <c r="H18" s="62"/>
      <c r="I18" s="62"/>
      <c r="J18" s="62"/>
      <c r="K18" s="62"/>
      <c r="L18" s="62"/>
      <c r="M18" s="62"/>
      <c r="N18" s="62"/>
      <c r="O18" s="62"/>
      <c r="P18" s="62"/>
      <c r="Q18" s="62"/>
      <c r="R18" s="62"/>
      <c r="S18" s="62"/>
      <c r="T18" s="62"/>
      <c r="U18" s="62"/>
      <c r="V18" s="62"/>
      <c r="W18" s="62"/>
      <c r="X18" s="62"/>
      <c r="Y18" s="62"/>
      <c r="Z18" s="62"/>
    </row>
    <row r="19" spans="1:26" ht="6" customHeight="1">
      <c r="A19" s="72"/>
      <c r="B19" s="82"/>
      <c r="C19" s="75"/>
      <c r="D19" s="75"/>
      <c r="E19" s="75"/>
      <c r="F19" s="75"/>
      <c r="G19" s="62"/>
      <c r="H19" s="62"/>
      <c r="I19" s="62"/>
      <c r="J19" s="62"/>
      <c r="K19" s="62"/>
      <c r="L19" s="62"/>
      <c r="M19" s="62"/>
      <c r="N19" s="62"/>
      <c r="O19" s="62"/>
      <c r="P19" s="62"/>
      <c r="Q19" s="62"/>
      <c r="R19" s="62"/>
      <c r="S19" s="62"/>
      <c r="T19" s="62"/>
      <c r="U19" s="62"/>
      <c r="V19" s="62"/>
      <c r="W19" s="62"/>
      <c r="X19" s="62"/>
      <c r="Y19" s="62"/>
      <c r="Z19" s="62"/>
    </row>
    <row r="20" spans="1:26" ht="14.25" customHeight="1">
      <c r="A20" s="59"/>
      <c r="B20" s="1298" t="s">
        <v>93</v>
      </c>
      <c r="C20" s="1299"/>
      <c r="D20" s="1299"/>
      <c r="E20" s="1299"/>
      <c r="F20" s="1285"/>
      <c r="G20" s="61"/>
      <c r="H20" s="61"/>
      <c r="I20" s="61"/>
      <c r="J20" s="62"/>
      <c r="K20" s="62"/>
      <c r="L20" s="62"/>
      <c r="M20" s="62"/>
      <c r="N20" s="62"/>
      <c r="O20" s="62"/>
      <c r="P20" s="62"/>
      <c r="Q20" s="62"/>
      <c r="R20" s="62"/>
      <c r="S20" s="62"/>
      <c r="T20" s="62"/>
      <c r="U20" s="62"/>
      <c r="V20" s="62"/>
      <c r="W20" s="62"/>
      <c r="X20" s="62"/>
      <c r="Y20" s="62"/>
      <c r="Z20" s="62"/>
    </row>
    <row r="21" spans="1:26" ht="71.5" customHeight="1">
      <c r="A21" s="72"/>
      <c r="B21" s="1297" t="s">
        <v>94</v>
      </c>
      <c r="C21" s="1297" t="s">
        <v>95</v>
      </c>
      <c r="D21" s="1297" t="s">
        <v>96</v>
      </c>
      <c r="E21" s="73" t="s">
        <v>97</v>
      </c>
      <c r="F21" s="74" t="s">
        <v>10</v>
      </c>
      <c r="G21" s="62"/>
      <c r="H21" s="62"/>
      <c r="I21" s="62"/>
      <c r="J21" s="62"/>
      <c r="K21" s="62"/>
      <c r="L21" s="62"/>
      <c r="M21" s="62"/>
      <c r="N21" s="62"/>
      <c r="O21" s="62"/>
      <c r="P21" s="62"/>
      <c r="Q21" s="62"/>
      <c r="R21" s="62"/>
      <c r="S21" s="62"/>
      <c r="T21" s="62"/>
      <c r="U21" s="62"/>
      <c r="V21" s="62"/>
      <c r="W21" s="62"/>
      <c r="X21" s="62"/>
      <c r="Y21" s="62"/>
      <c r="Z21" s="62"/>
    </row>
    <row r="22" spans="1:26" ht="156.75" customHeight="1">
      <c r="A22" s="72"/>
      <c r="B22" s="1301"/>
      <c r="C22" s="1301"/>
      <c r="D22" s="1301"/>
      <c r="E22" s="83" t="s">
        <v>98</v>
      </c>
      <c r="F22" s="81" t="s">
        <v>80</v>
      </c>
      <c r="G22" s="62"/>
      <c r="H22" s="62"/>
      <c r="I22" s="62"/>
      <c r="J22" s="62"/>
      <c r="K22" s="62"/>
      <c r="L22" s="62"/>
      <c r="M22" s="62"/>
      <c r="N22" s="62"/>
      <c r="O22" s="62"/>
      <c r="P22" s="62"/>
      <c r="Q22" s="62"/>
      <c r="R22" s="62"/>
      <c r="S22" s="62"/>
      <c r="T22" s="62"/>
      <c r="U22" s="62"/>
      <c r="V22" s="62"/>
      <c r="W22" s="62"/>
      <c r="X22" s="62"/>
      <c r="Y22" s="62"/>
      <c r="Z22" s="62"/>
    </row>
    <row r="23" spans="1:26" ht="6" customHeight="1">
      <c r="A23" s="72"/>
      <c r="B23" s="82"/>
      <c r="C23" s="75"/>
      <c r="D23" s="75"/>
      <c r="E23" s="75"/>
      <c r="F23" s="75"/>
      <c r="G23" s="62"/>
      <c r="H23" s="62"/>
      <c r="I23" s="62"/>
      <c r="J23" s="62"/>
      <c r="K23" s="62"/>
      <c r="L23" s="62"/>
      <c r="M23" s="62"/>
      <c r="N23" s="62"/>
      <c r="O23" s="62"/>
      <c r="P23" s="62"/>
      <c r="Q23" s="62"/>
      <c r="R23" s="62"/>
      <c r="S23" s="62"/>
      <c r="T23" s="62"/>
      <c r="U23" s="62"/>
      <c r="V23" s="62"/>
      <c r="W23" s="62"/>
      <c r="X23" s="62"/>
      <c r="Y23" s="62"/>
      <c r="Z23" s="62"/>
    </row>
    <row r="24" spans="1:26" ht="14.25" customHeight="1">
      <c r="A24" s="59"/>
      <c r="B24" s="1298" t="s">
        <v>99</v>
      </c>
      <c r="C24" s="1299"/>
      <c r="D24" s="1299"/>
      <c r="E24" s="1299"/>
      <c r="F24" s="1285"/>
      <c r="G24" s="61"/>
      <c r="H24" s="61"/>
      <c r="I24" s="61"/>
      <c r="J24" s="62"/>
      <c r="K24" s="62"/>
      <c r="L24" s="62"/>
      <c r="M24" s="62"/>
      <c r="N24" s="62"/>
      <c r="O24" s="62"/>
      <c r="P24" s="62"/>
      <c r="Q24" s="62"/>
      <c r="R24" s="62"/>
      <c r="S24" s="62"/>
      <c r="T24" s="62"/>
      <c r="U24" s="62"/>
      <c r="V24" s="62"/>
      <c r="W24" s="62"/>
      <c r="X24" s="62"/>
      <c r="Y24" s="62"/>
      <c r="Z24" s="62"/>
    </row>
    <row r="25" spans="1:26" ht="57.75" customHeight="1">
      <c r="A25" s="72"/>
      <c r="B25" s="1297" t="s">
        <v>100</v>
      </c>
      <c r="C25" s="1297" t="s">
        <v>101</v>
      </c>
      <c r="D25" s="1297" t="s">
        <v>102</v>
      </c>
      <c r="E25" s="73" t="s">
        <v>103</v>
      </c>
      <c r="F25" s="74" t="s">
        <v>10</v>
      </c>
      <c r="G25" s="62"/>
      <c r="H25" s="62"/>
      <c r="I25" s="62"/>
      <c r="J25" s="62"/>
      <c r="K25" s="62"/>
      <c r="L25" s="62"/>
      <c r="M25" s="62"/>
      <c r="N25" s="62"/>
      <c r="O25" s="62"/>
      <c r="P25" s="62"/>
      <c r="Q25" s="62"/>
      <c r="R25" s="62"/>
      <c r="S25" s="62"/>
      <c r="T25" s="62"/>
      <c r="U25" s="62"/>
      <c r="V25" s="62"/>
      <c r="W25" s="62"/>
      <c r="X25" s="62"/>
      <c r="Y25" s="62"/>
      <c r="Z25" s="62"/>
    </row>
    <row r="26" spans="1:26" ht="30" customHeight="1">
      <c r="A26" s="72"/>
      <c r="B26" s="1294"/>
      <c r="C26" s="1294"/>
      <c r="D26" s="1294"/>
      <c r="E26" s="75" t="s">
        <v>104</v>
      </c>
      <c r="F26" s="76" t="s">
        <v>105</v>
      </c>
      <c r="G26" s="62"/>
      <c r="H26" s="62"/>
      <c r="I26" s="62"/>
      <c r="J26" s="62"/>
      <c r="K26" s="62"/>
      <c r="L26" s="62"/>
      <c r="M26" s="62"/>
      <c r="N26" s="62"/>
      <c r="O26" s="62"/>
      <c r="P26" s="62"/>
      <c r="Q26" s="62"/>
      <c r="R26" s="62"/>
      <c r="S26" s="62"/>
      <c r="T26" s="62"/>
      <c r="U26" s="62"/>
      <c r="V26" s="62"/>
      <c r="W26" s="62"/>
      <c r="X26" s="62"/>
      <c r="Y26" s="62"/>
      <c r="Z26" s="62"/>
    </row>
    <row r="27" spans="1:26" ht="64" customHeight="1">
      <c r="A27" s="72"/>
      <c r="B27" s="84" t="s">
        <v>106</v>
      </c>
      <c r="C27" s="84" t="s">
        <v>107</v>
      </c>
      <c r="D27" s="84" t="s">
        <v>108</v>
      </c>
      <c r="E27" s="84"/>
      <c r="F27" s="84"/>
      <c r="G27" s="62"/>
      <c r="H27" s="62"/>
      <c r="I27" s="62"/>
      <c r="J27" s="62"/>
      <c r="K27" s="62"/>
      <c r="L27" s="62"/>
      <c r="M27" s="62"/>
      <c r="N27" s="62"/>
      <c r="O27" s="62"/>
      <c r="P27" s="62"/>
      <c r="Q27" s="62"/>
      <c r="R27" s="62"/>
      <c r="S27" s="62"/>
      <c r="T27" s="62"/>
      <c r="U27" s="62"/>
      <c r="V27" s="62"/>
      <c r="W27" s="62"/>
      <c r="X27" s="62"/>
      <c r="Y27" s="62"/>
      <c r="Z27" s="62"/>
    </row>
    <row r="28" spans="1:26" ht="57.5" customHeight="1">
      <c r="A28" s="72"/>
      <c r="B28" s="85" t="s">
        <v>109</v>
      </c>
      <c r="C28" s="85" t="s">
        <v>110</v>
      </c>
      <c r="D28" s="85" t="s">
        <v>111</v>
      </c>
      <c r="E28" s="85" t="s">
        <v>112</v>
      </c>
      <c r="F28" s="86" t="s">
        <v>10</v>
      </c>
      <c r="G28" s="62"/>
      <c r="H28" s="62"/>
      <c r="I28" s="62"/>
      <c r="J28" s="62"/>
      <c r="K28" s="62"/>
      <c r="L28" s="62"/>
      <c r="M28" s="62"/>
      <c r="N28" s="62"/>
      <c r="O28" s="62"/>
      <c r="P28" s="62"/>
      <c r="Q28" s="62"/>
      <c r="R28" s="62"/>
      <c r="S28" s="62"/>
      <c r="T28" s="62"/>
      <c r="U28" s="62"/>
      <c r="V28" s="62"/>
      <c r="W28" s="62"/>
      <c r="X28" s="62"/>
      <c r="Y28" s="62"/>
      <c r="Z28" s="62"/>
    </row>
    <row r="29" spans="1:26" ht="7.5" customHeight="1">
      <c r="A29" s="72"/>
      <c r="B29" s="82"/>
      <c r="C29" s="75"/>
      <c r="D29" s="75"/>
      <c r="E29" s="75"/>
      <c r="F29" s="75"/>
      <c r="G29" s="62"/>
      <c r="H29" s="62"/>
      <c r="I29" s="62"/>
      <c r="J29" s="62"/>
      <c r="K29" s="62"/>
      <c r="L29" s="62"/>
      <c r="M29" s="62"/>
      <c r="N29" s="62"/>
      <c r="O29" s="62"/>
      <c r="P29" s="62"/>
      <c r="Q29" s="62"/>
      <c r="R29" s="62"/>
      <c r="S29" s="62"/>
      <c r="T29" s="62"/>
      <c r="U29" s="62"/>
      <c r="V29" s="62"/>
      <c r="W29" s="62"/>
      <c r="X29" s="62"/>
      <c r="Y29" s="62"/>
      <c r="Z29" s="62"/>
    </row>
    <row r="30" spans="1:26" ht="14.25" customHeight="1">
      <c r="A30" s="59"/>
      <c r="B30" s="1298" t="s">
        <v>113</v>
      </c>
      <c r="C30" s="1299"/>
      <c r="D30" s="1299"/>
      <c r="E30" s="1299"/>
      <c r="F30" s="1285"/>
      <c r="G30" s="61"/>
      <c r="H30" s="61"/>
      <c r="I30" s="61"/>
      <c r="J30" s="62"/>
      <c r="K30" s="62"/>
      <c r="L30" s="62"/>
      <c r="M30" s="62"/>
      <c r="N30" s="62"/>
      <c r="O30" s="62"/>
      <c r="P30" s="62"/>
      <c r="Q30" s="62"/>
      <c r="R30" s="62"/>
      <c r="S30" s="62"/>
      <c r="T30" s="62"/>
      <c r="U30" s="62"/>
      <c r="V30" s="62"/>
      <c r="W30" s="62"/>
      <c r="X30" s="62"/>
      <c r="Y30" s="62"/>
      <c r="Z30" s="62"/>
    </row>
    <row r="31" spans="1:26" ht="23">
      <c r="A31" s="72"/>
      <c r="B31" s="1300" t="s">
        <v>114</v>
      </c>
      <c r="C31" s="1297" t="s">
        <v>115</v>
      </c>
      <c r="D31" s="1297" t="s">
        <v>116</v>
      </c>
      <c r="E31" s="73" t="s">
        <v>117</v>
      </c>
      <c r="F31" s="74" t="s">
        <v>10</v>
      </c>
      <c r="G31" s="62"/>
      <c r="H31" s="62"/>
      <c r="I31" s="62"/>
      <c r="J31" s="62"/>
      <c r="K31" s="62"/>
      <c r="L31" s="62"/>
      <c r="M31" s="62"/>
      <c r="N31" s="62"/>
      <c r="O31" s="62"/>
      <c r="P31" s="62"/>
      <c r="Q31" s="62"/>
      <c r="R31" s="62"/>
      <c r="S31" s="62"/>
      <c r="T31" s="62"/>
      <c r="U31" s="62"/>
      <c r="V31" s="62"/>
      <c r="W31" s="62"/>
      <c r="X31" s="62"/>
      <c r="Y31" s="62"/>
      <c r="Z31" s="62"/>
    </row>
    <row r="32" spans="1:26" ht="23">
      <c r="A32" s="72"/>
      <c r="B32" s="1294"/>
      <c r="C32" s="1294"/>
      <c r="D32" s="1294"/>
      <c r="E32" s="75" t="s">
        <v>118</v>
      </c>
      <c r="F32" s="76" t="s">
        <v>119</v>
      </c>
      <c r="G32" s="62"/>
      <c r="H32" s="62"/>
      <c r="I32" s="62"/>
      <c r="J32" s="62"/>
      <c r="K32" s="62"/>
      <c r="L32" s="62"/>
      <c r="M32" s="62"/>
      <c r="N32" s="62"/>
      <c r="O32" s="62"/>
      <c r="P32" s="62"/>
      <c r="Q32" s="62"/>
      <c r="R32" s="62"/>
      <c r="S32" s="62"/>
      <c r="T32" s="62"/>
      <c r="U32" s="62"/>
      <c r="V32" s="62"/>
      <c r="W32" s="62"/>
      <c r="X32" s="62"/>
      <c r="Y32" s="62"/>
      <c r="Z32" s="62"/>
    </row>
    <row r="33" spans="1:26" ht="23">
      <c r="A33" s="72"/>
      <c r="B33" s="1296" t="s">
        <v>120</v>
      </c>
      <c r="C33" s="1296" t="s">
        <v>121</v>
      </c>
      <c r="D33" s="1296" t="s">
        <v>122</v>
      </c>
      <c r="E33" s="88" t="s">
        <v>123</v>
      </c>
      <c r="F33" s="78" t="s">
        <v>10</v>
      </c>
      <c r="G33" s="62"/>
      <c r="H33" s="62"/>
      <c r="I33" s="62"/>
      <c r="J33" s="62"/>
      <c r="K33" s="62"/>
      <c r="L33" s="62"/>
      <c r="M33" s="62"/>
      <c r="N33" s="62"/>
      <c r="O33" s="62"/>
      <c r="P33" s="62"/>
      <c r="Q33" s="62"/>
      <c r="R33" s="62"/>
      <c r="S33" s="62"/>
      <c r="T33" s="62"/>
      <c r="U33" s="62"/>
      <c r="V33" s="62"/>
      <c r="W33" s="62"/>
      <c r="X33" s="62"/>
      <c r="Y33" s="62"/>
      <c r="Z33" s="62"/>
    </row>
    <row r="34" spans="1:26" ht="23">
      <c r="A34" s="72"/>
      <c r="B34" s="1294"/>
      <c r="C34" s="1294"/>
      <c r="D34" s="1294"/>
      <c r="E34" s="75" t="s">
        <v>124</v>
      </c>
      <c r="F34" s="76" t="s">
        <v>119</v>
      </c>
      <c r="G34" s="62"/>
      <c r="H34" s="62"/>
      <c r="I34" s="62"/>
      <c r="J34" s="62"/>
      <c r="K34" s="62"/>
      <c r="L34" s="62"/>
      <c r="M34" s="62"/>
      <c r="N34" s="62"/>
      <c r="O34" s="62"/>
      <c r="P34" s="62"/>
      <c r="Q34" s="62"/>
      <c r="R34" s="62"/>
      <c r="S34" s="62"/>
      <c r="T34" s="62"/>
      <c r="U34" s="62"/>
      <c r="V34" s="62"/>
      <c r="W34" s="62"/>
      <c r="X34" s="62"/>
      <c r="Y34" s="62"/>
      <c r="Z34" s="62"/>
    </row>
    <row r="35" spans="1:26" ht="23">
      <c r="A35" s="72"/>
      <c r="B35" s="1296" t="s">
        <v>125</v>
      </c>
      <c r="C35" s="1296" t="s">
        <v>126</v>
      </c>
      <c r="D35" s="1296" t="s">
        <v>127</v>
      </c>
      <c r="E35" s="88" t="s">
        <v>128</v>
      </c>
      <c r="F35" s="78" t="s">
        <v>10</v>
      </c>
      <c r="G35" s="62"/>
      <c r="H35" s="62"/>
      <c r="I35" s="62"/>
      <c r="J35" s="62"/>
      <c r="K35" s="62"/>
      <c r="L35" s="62"/>
      <c r="M35" s="62"/>
      <c r="N35" s="62"/>
      <c r="O35" s="62"/>
      <c r="P35" s="62"/>
      <c r="Q35" s="62"/>
      <c r="R35" s="62"/>
      <c r="S35" s="62"/>
      <c r="T35" s="62"/>
      <c r="U35" s="62"/>
      <c r="V35" s="62"/>
      <c r="W35" s="62"/>
      <c r="X35" s="62"/>
      <c r="Y35" s="62"/>
      <c r="Z35" s="62"/>
    </row>
    <row r="36" spans="1:26" ht="23">
      <c r="A36" s="72"/>
      <c r="B36" s="1294"/>
      <c r="C36" s="1294"/>
      <c r="D36" s="1294"/>
      <c r="E36" s="75" t="s">
        <v>129</v>
      </c>
      <c r="F36" s="76" t="s">
        <v>119</v>
      </c>
      <c r="G36" s="62"/>
      <c r="H36" s="62"/>
      <c r="I36" s="62"/>
      <c r="J36" s="62"/>
      <c r="K36" s="62"/>
      <c r="L36" s="62"/>
      <c r="M36" s="62"/>
      <c r="N36" s="62"/>
      <c r="O36" s="62"/>
      <c r="P36" s="62"/>
      <c r="Q36" s="62"/>
      <c r="R36" s="62"/>
      <c r="S36" s="62"/>
      <c r="T36" s="62"/>
      <c r="U36" s="62"/>
      <c r="V36" s="62"/>
      <c r="W36" s="62"/>
      <c r="X36" s="62"/>
      <c r="Y36" s="62"/>
      <c r="Z36" s="62"/>
    </row>
    <row r="37" spans="1:26" ht="23">
      <c r="A37" s="72"/>
      <c r="B37" s="1296" t="s">
        <v>130</v>
      </c>
      <c r="C37" s="1296" t="s">
        <v>131</v>
      </c>
      <c r="D37" s="1296" t="s">
        <v>132</v>
      </c>
      <c r="E37" s="88" t="s">
        <v>133</v>
      </c>
      <c r="F37" s="78" t="s">
        <v>10</v>
      </c>
      <c r="G37" s="62"/>
      <c r="H37" s="62"/>
      <c r="I37" s="62"/>
      <c r="J37" s="62"/>
      <c r="K37" s="62"/>
      <c r="L37" s="62"/>
      <c r="M37" s="62"/>
      <c r="N37" s="62"/>
      <c r="O37" s="62"/>
      <c r="P37" s="62"/>
      <c r="Q37" s="62"/>
      <c r="R37" s="62"/>
      <c r="S37" s="62"/>
      <c r="T37" s="62"/>
      <c r="U37" s="62"/>
      <c r="V37" s="62"/>
      <c r="W37" s="62"/>
      <c r="X37" s="62"/>
      <c r="Y37" s="62"/>
      <c r="Z37" s="62"/>
    </row>
    <row r="38" spans="1:26" ht="23">
      <c r="A38" s="72"/>
      <c r="B38" s="1294"/>
      <c r="C38" s="1294"/>
      <c r="D38" s="1294"/>
      <c r="E38" s="75" t="s">
        <v>134</v>
      </c>
      <c r="F38" s="76" t="s">
        <v>119</v>
      </c>
      <c r="G38" s="62"/>
      <c r="H38" s="62"/>
      <c r="I38" s="62"/>
      <c r="J38" s="62"/>
      <c r="K38" s="62"/>
      <c r="L38" s="62"/>
      <c r="M38" s="62"/>
      <c r="N38" s="62"/>
      <c r="O38" s="62"/>
      <c r="P38" s="62"/>
      <c r="Q38" s="62"/>
      <c r="R38" s="62"/>
      <c r="S38" s="62"/>
      <c r="T38" s="62"/>
      <c r="U38" s="62"/>
      <c r="V38" s="62"/>
      <c r="W38" s="62"/>
      <c r="X38" s="62"/>
      <c r="Y38" s="62"/>
      <c r="Z38" s="62"/>
    </row>
    <row r="39" spans="1:26" ht="23">
      <c r="A39" s="72"/>
      <c r="B39" s="1296" t="s">
        <v>135</v>
      </c>
      <c r="C39" s="1296" t="s">
        <v>136</v>
      </c>
      <c r="D39" s="1296" t="s">
        <v>137</v>
      </c>
      <c r="E39" s="88" t="s">
        <v>138</v>
      </c>
      <c r="F39" s="78" t="s">
        <v>10</v>
      </c>
      <c r="G39" s="62"/>
      <c r="H39" s="62"/>
      <c r="I39" s="62"/>
      <c r="J39" s="62"/>
      <c r="K39" s="62"/>
      <c r="L39" s="62"/>
      <c r="M39" s="62"/>
      <c r="N39" s="62"/>
      <c r="O39" s="62"/>
      <c r="P39" s="62"/>
      <c r="Q39" s="62"/>
      <c r="R39" s="62"/>
      <c r="S39" s="62"/>
      <c r="T39" s="62"/>
      <c r="U39" s="62"/>
      <c r="V39" s="62"/>
      <c r="W39" s="62"/>
      <c r="X39" s="62"/>
      <c r="Y39" s="62"/>
      <c r="Z39" s="62"/>
    </row>
    <row r="40" spans="1:26" ht="23">
      <c r="A40" s="72"/>
      <c r="B40" s="1294"/>
      <c r="C40" s="1294"/>
      <c r="D40" s="1294"/>
      <c r="E40" s="75" t="s">
        <v>139</v>
      </c>
      <c r="F40" s="76" t="s">
        <v>119</v>
      </c>
      <c r="G40" s="62"/>
      <c r="H40" s="62"/>
      <c r="I40" s="62"/>
      <c r="J40" s="62"/>
      <c r="K40" s="62"/>
      <c r="L40" s="62"/>
      <c r="M40" s="62"/>
      <c r="N40" s="62"/>
      <c r="O40" s="62"/>
      <c r="P40" s="62"/>
      <c r="Q40" s="62"/>
      <c r="R40" s="62"/>
      <c r="S40" s="62"/>
      <c r="T40" s="62"/>
      <c r="U40" s="62"/>
      <c r="V40" s="62"/>
      <c r="W40" s="62"/>
      <c r="X40" s="62"/>
      <c r="Y40" s="62"/>
      <c r="Z40" s="62"/>
    </row>
    <row r="41" spans="1:26" ht="80.5">
      <c r="A41" s="72"/>
      <c r="B41" s="84" t="s">
        <v>140</v>
      </c>
      <c r="C41" s="84" t="s">
        <v>141</v>
      </c>
      <c r="D41" s="84" t="s">
        <v>142</v>
      </c>
      <c r="E41" s="84" t="s">
        <v>143</v>
      </c>
      <c r="F41" s="89" t="s">
        <v>10</v>
      </c>
      <c r="G41" s="62"/>
      <c r="H41" s="62"/>
      <c r="I41" s="62"/>
      <c r="J41" s="62"/>
      <c r="K41" s="62"/>
      <c r="L41" s="62"/>
      <c r="M41" s="62"/>
      <c r="N41" s="62"/>
      <c r="O41" s="62"/>
      <c r="P41" s="62"/>
      <c r="Q41" s="62"/>
      <c r="R41" s="62"/>
      <c r="S41" s="62"/>
      <c r="T41" s="62"/>
      <c r="U41" s="62"/>
      <c r="V41" s="62"/>
      <c r="W41" s="62"/>
      <c r="X41" s="62"/>
      <c r="Y41" s="62"/>
      <c r="Z41" s="62"/>
    </row>
    <row r="42" spans="1:26" ht="276">
      <c r="A42" s="72"/>
      <c r="B42" s="85" t="s">
        <v>144</v>
      </c>
      <c r="C42" s="85" t="s">
        <v>145</v>
      </c>
      <c r="D42" s="90" t="s">
        <v>146</v>
      </c>
      <c r="E42" s="85" t="s">
        <v>147</v>
      </c>
      <c r="F42" s="86" t="s">
        <v>86</v>
      </c>
      <c r="G42" s="62"/>
      <c r="H42" s="62"/>
      <c r="I42" s="62"/>
      <c r="J42" s="62"/>
      <c r="K42" s="62"/>
      <c r="L42" s="62"/>
      <c r="M42" s="62"/>
      <c r="N42" s="62"/>
      <c r="O42" s="62"/>
      <c r="P42" s="62"/>
      <c r="Q42" s="62"/>
      <c r="R42" s="62"/>
      <c r="S42" s="62"/>
      <c r="T42" s="62"/>
      <c r="U42" s="62"/>
      <c r="V42" s="62"/>
      <c r="W42" s="62"/>
      <c r="X42" s="62"/>
      <c r="Y42" s="62"/>
      <c r="Z42" s="62"/>
    </row>
    <row r="43" spans="1:26" ht="7.5" customHeight="1">
      <c r="A43" s="72"/>
      <c r="B43" s="82"/>
      <c r="C43" s="75"/>
      <c r="D43" s="75"/>
      <c r="E43" s="75"/>
      <c r="F43" s="75"/>
      <c r="G43" s="62"/>
      <c r="H43" s="62"/>
      <c r="I43" s="62"/>
      <c r="J43" s="62"/>
      <c r="K43" s="62"/>
      <c r="L43" s="62"/>
      <c r="M43" s="62"/>
      <c r="N43" s="62"/>
      <c r="O43" s="62"/>
      <c r="P43" s="62"/>
      <c r="Q43" s="62"/>
      <c r="R43" s="62"/>
      <c r="S43" s="62"/>
      <c r="T43" s="62"/>
      <c r="U43" s="62"/>
      <c r="V43" s="62"/>
      <c r="W43" s="62"/>
      <c r="X43" s="62"/>
      <c r="Y43" s="62"/>
      <c r="Z43" s="62"/>
    </row>
    <row r="44" spans="1:26" ht="14.25" customHeight="1">
      <c r="A44" s="59"/>
      <c r="B44" s="1298" t="s">
        <v>148</v>
      </c>
      <c r="C44" s="1299"/>
      <c r="D44" s="1299"/>
      <c r="E44" s="1299"/>
      <c r="F44" s="1285"/>
      <c r="G44" s="61"/>
      <c r="H44" s="61"/>
      <c r="I44" s="61"/>
      <c r="J44" s="62"/>
      <c r="K44" s="62"/>
      <c r="L44" s="62"/>
      <c r="M44" s="62"/>
      <c r="N44" s="62"/>
      <c r="O44" s="62"/>
      <c r="P44" s="62"/>
      <c r="Q44" s="62"/>
      <c r="R44" s="62"/>
      <c r="S44" s="62"/>
      <c r="T44" s="62"/>
      <c r="U44" s="62"/>
      <c r="V44" s="62"/>
      <c r="W44" s="62"/>
      <c r="X44" s="62"/>
      <c r="Y44" s="62"/>
      <c r="Z44" s="62"/>
    </row>
    <row r="45" spans="1:26" ht="143.5" customHeight="1">
      <c r="A45" s="72"/>
      <c r="B45" s="1300" t="s">
        <v>149</v>
      </c>
      <c r="C45" s="1297" t="s">
        <v>150</v>
      </c>
      <c r="D45" s="1297" t="s">
        <v>151</v>
      </c>
      <c r="E45" s="1297" t="s">
        <v>152</v>
      </c>
      <c r="F45" s="1313" t="s">
        <v>86</v>
      </c>
      <c r="G45" s="62"/>
      <c r="H45" s="62"/>
      <c r="I45" s="62"/>
      <c r="J45" s="62"/>
      <c r="K45" s="62"/>
      <c r="L45" s="62"/>
      <c r="M45" s="62"/>
      <c r="N45" s="62"/>
      <c r="O45" s="62"/>
      <c r="P45" s="62"/>
      <c r="Q45" s="62"/>
      <c r="R45" s="62"/>
      <c r="S45" s="62"/>
      <c r="T45" s="62"/>
      <c r="U45" s="62"/>
      <c r="V45" s="62"/>
      <c r="W45" s="62"/>
      <c r="X45" s="62"/>
      <c r="Y45" s="62"/>
      <c r="Z45" s="62"/>
    </row>
    <row r="46" spans="1:26" ht="143.5" customHeight="1">
      <c r="A46" s="72"/>
      <c r="B46" s="1294"/>
      <c r="C46" s="1294"/>
      <c r="D46" s="1294"/>
      <c r="E46" s="1294"/>
      <c r="F46" s="1294"/>
      <c r="G46" s="62"/>
      <c r="H46" s="62"/>
      <c r="I46" s="62"/>
      <c r="J46" s="62"/>
      <c r="K46" s="62"/>
      <c r="L46" s="62"/>
      <c r="M46" s="62"/>
      <c r="N46" s="62"/>
      <c r="O46" s="62"/>
      <c r="P46" s="62"/>
      <c r="Q46" s="62"/>
      <c r="R46" s="62"/>
      <c r="S46" s="62"/>
      <c r="T46" s="62"/>
      <c r="U46" s="62"/>
      <c r="V46" s="62"/>
      <c r="W46" s="62"/>
      <c r="X46" s="62"/>
      <c r="Y46" s="62"/>
      <c r="Z46" s="62"/>
    </row>
    <row r="47" spans="1:26" ht="49" customHeight="1">
      <c r="A47" s="72"/>
      <c r="B47" s="1296" t="s">
        <v>153</v>
      </c>
      <c r="C47" s="1296" t="s">
        <v>154</v>
      </c>
      <c r="D47" s="1296" t="s">
        <v>155</v>
      </c>
      <c r="E47" s="1296" t="s">
        <v>156</v>
      </c>
      <c r="F47" s="1305" t="s">
        <v>157</v>
      </c>
      <c r="G47" s="62"/>
      <c r="H47" s="62"/>
      <c r="I47" s="62"/>
      <c r="J47" s="62"/>
      <c r="K47" s="62"/>
      <c r="L47" s="62"/>
      <c r="M47" s="62"/>
      <c r="N47" s="62"/>
      <c r="O47" s="62"/>
      <c r="P47" s="62"/>
      <c r="Q47" s="62"/>
      <c r="R47" s="62"/>
      <c r="S47" s="62"/>
      <c r="T47" s="62"/>
      <c r="U47" s="62"/>
      <c r="V47" s="62"/>
      <c r="W47" s="62"/>
      <c r="X47" s="62"/>
      <c r="Y47" s="62"/>
      <c r="Z47" s="62"/>
    </row>
    <row r="48" spans="1:26" ht="49" customHeight="1">
      <c r="A48" s="72"/>
      <c r="B48" s="1301"/>
      <c r="C48" s="1301"/>
      <c r="D48" s="1301"/>
      <c r="E48" s="1301"/>
      <c r="F48" s="1301"/>
      <c r="G48" s="62"/>
      <c r="H48" s="62"/>
      <c r="I48" s="62"/>
      <c r="J48" s="62"/>
      <c r="K48" s="62"/>
      <c r="L48" s="62"/>
      <c r="M48" s="62"/>
      <c r="N48" s="62"/>
      <c r="O48" s="62"/>
      <c r="P48" s="62"/>
      <c r="Q48" s="62"/>
      <c r="R48" s="62"/>
      <c r="S48" s="62"/>
      <c r="T48" s="62"/>
      <c r="U48" s="62"/>
      <c r="V48" s="62"/>
      <c r="W48" s="62"/>
      <c r="X48" s="62"/>
      <c r="Y48" s="62"/>
      <c r="Z48" s="62"/>
    </row>
    <row r="49" spans="1:26" ht="9" customHeight="1">
      <c r="A49" s="72"/>
      <c r="B49" s="82"/>
      <c r="C49" s="75"/>
      <c r="D49" s="75"/>
      <c r="E49" s="75"/>
      <c r="F49" s="75"/>
      <c r="G49" s="62"/>
      <c r="H49" s="62"/>
      <c r="I49" s="62"/>
      <c r="J49" s="62"/>
      <c r="K49" s="62"/>
      <c r="L49" s="62"/>
      <c r="M49" s="62"/>
      <c r="N49" s="62"/>
      <c r="O49" s="62"/>
      <c r="P49" s="62"/>
      <c r="Q49" s="62"/>
      <c r="R49" s="62"/>
      <c r="S49" s="62"/>
      <c r="T49" s="62"/>
      <c r="U49" s="62"/>
      <c r="V49" s="62"/>
      <c r="W49" s="62"/>
      <c r="X49" s="62"/>
      <c r="Y49" s="62"/>
      <c r="Z49" s="62"/>
    </row>
    <row r="50" spans="1:26" ht="14.25" customHeight="1">
      <c r="A50" s="59"/>
      <c r="B50" s="1298" t="s">
        <v>158</v>
      </c>
      <c r="C50" s="1299"/>
      <c r="D50" s="1299"/>
      <c r="E50" s="1299"/>
      <c r="F50" s="1285"/>
      <c r="G50" s="61"/>
      <c r="H50" s="61"/>
      <c r="I50" s="61"/>
      <c r="J50" s="62"/>
      <c r="K50" s="62"/>
      <c r="L50" s="62"/>
      <c r="M50" s="62"/>
      <c r="N50" s="62"/>
      <c r="O50" s="62"/>
      <c r="P50" s="62"/>
      <c r="Q50" s="62"/>
      <c r="R50" s="62"/>
      <c r="S50" s="62"/>
      <c r="T50" s="62"/>
      <c r="U50" s="62"/>
      <c r="V50" s="62"/>
      <c r="W50" s="62"/>
      <c r="X50" s="62"/>
      <c r="Y50" s="62"/>
      <c r="Z50" s="62"/>
    </row>
    <row r="51" spans="1:26" ht="46.5" customHeight="1">
      <c r="A51" s="72"/>
      <c r="B51" s="1297" t="s">
        <v>159</v>
      </c>
      <c r="C51" s="1297" t="s">
        <v>160</v>
      </c>
      <c r="D51" s="1297" t="s">
        <v>161</v>
      </c>
      <c r="E51" s="73" t="s">
        <v>162</v>
      </c>
      <c r="F51" s="74" t="s">
        <v>10</v>
      </c>
      <c r="G51" s="62"/>
      <c r="H51" s="62"/>
      <c r="I51" s="62"/>
      <c r="J51" s="62"/>
      <c r="K51" s="62"/>
      <c r="L51" s="62"/>
      <c r="M51" s="62"/>
      <c r="N51" s="62"/>
      <c r="O51" s="62"/>
      <c r="P51" s="62"/>
      <c r="Q51" s="62"/>
      <c r="R51" s="62"/>
      <c r="S51" s="62"/>
      <c r="T51" s="62"/>
      <c r="U51" s="62"/>
      <c r="V51" s="62"/>
      <c r="W51" s="62"/>
      <c r="X51" s="62"/>
      <c r="Y51" s="62"/>
      <c r="Z51" s="62"/>
    </row>
    <row r="52" spans="1:26" ht="38.25" customHeight="1">
      <c r="A52" s="72"/>
      <c r="B52" s="1279"/>
      <c r="C52" s="1279"/>
      <c r="D52" s="1279"/>
      <c r="E52" s="77" t="s">
        <v>163</v>
      </c>
      <c r="F52" s="91" t="s">
        <v>12</v>
      </c>
      <c r="G52" s="62"/>
      <c r="H52" s="62"/>
      <c r="I52" s="62"/>
      <c r="J52" s="62"/>
      <c r="K52" s="62"/>
      <c r="L52" s="62"/>
      <c r="M52" s="62"/>
      <c r="N52" s="62"/>
      <c r="O52" s="62"/>
      <c r="P52" s="62"/>
      <c r="Q52" s="62"/>
      <c r="R52" s="62"/>
      <c r="S52" s="62"/>
      <c r="T52" s="62"/>
      <c r="U52" s="62"/>
      <c r="V52" s="62"/>
      <c r="W52" s="62"/>
      <c r="X52" s="62"/>
      <c r="Y52" s="62"/>
      <c r="Z52" s="62"/>
    </row>
    <row r="53" spans="1:26" ht="37.5" customHeight="1">
      <c r="A53" s="72"/>
      <c r="B53" s="1294"/>
      <c r="C53" s="1294"/>
      <c r="D53" s="1294"/>
      <c r="E53" s="75" t="s">
        <v>164</v>
      </c>
      <c r="F53" s="76" t="s">
        <v>165</v>
      </c>
      <c r="G53" s="62"/>
      <c r="H53" s="62"/>
      <c r="I53" s="62"/>
      <c r="J53" s="62"/>
      <c r="K53" s="62"/>
      <c r="L53" s="62"/>
      <c r="M53" s="62"/>
      <c r="N53" s="62"/>
      <c r="O53" s="62"/>
      <c r="P53" s="62"/>
      <c r="Q53" s="62"/>
      <c r="R53" s="62"/>
      <c r="S53" s="62"/>
      <c r="T53" s="62"/>
      <c r="U53" s="62"/>
      <c r="V53" s="62"/>
      <c r="W53" s="62"/>
      <c r="X53" s="62"/>
      <c r="Y53" s="62"/>
      <c r="Z53" s="62"/>
    </row>
    <row r="54" spans="1:26" ht="29.25" customHeight="1">
      <c r="A54" s="72"/>
      <c r="B54" s="1296" t="s">
        <v>166</v>
      </c>
      <c r="C54" s="1296" t="s">
        <v>167</v>
      </c>
      <c r="D54" s="1296" t="s">
        <v>168</v>
      </c>
      <c r="E54" s="88" t="s">
        <v>169</v>
      </c>
      <c r="F54" s="78" t="s">
        <v>165</v>
      </c>
      <c r="G54" s="62"/>
      <c r="H54" s="62"/>
      <c r="I54" s="62"/>
      <c r="J54" s="62"/>
      <c r="K54" s="62"/>
      <c r="L54" s="62"/>
      <c r="M54" s="62"/>
      <c r="N54" s="62"/>
      <c r="O54" s="62"/>
      <c r="P54" s="62"/>
      <c r="Q54" s="62"/>
      <c r="R54" s="62"/>
      <c r="S54" s="62"/>
      <c r="T54" s="62"/>
      <c r="U54" s="62"/>
      <c r="V54" s="62"/>
      <c r="W54" s="62"/>
      <c r="X54" s="62"/>
      <c r="Y54" s="62"/>
      <c r="Z54" s="62"/>
    </row>
    <row r="55" spans="1:26" ht="36" customHeight="1">
      <c r="A55" s="72"/>
      <c r="B55" s="1279"/>
      <c r="C55" s="1279"/>
      <c r="D55" s="1279"/>
      <c r="E55" s="77" t="s">
        <v>170</v>
      </c>
      <c r="F55" s="91" t="s">
        <v>86</v>
      </c>
      <c r="G55" s="62"/>
      <c r="H55" s="62"/>
      <c r="I55" s="62"/>
      <c r="J55" s="62"/>
      <c r="K55" s="62"/>
      <c r="L55" s="62"/>
      <c r="M55" s="62"/>
      <c r="N55" s="62"/>
      <c r="O55" s="62"/>
      <c r="P55" s="62"/>
      <c r="Q55" s="62"/>
      <c r="R55" s="62"/>
      <c r="S55" s="62"/>
      <c r="T55" s="62"/>
      <c r="U55" s="62"/>
      <c r="V55" s="62"/>
      <c r="W55" s="62"/>
      <c r="X55" s="62"/>
      <c r="Y55" s="62"/>
      <c r="Z55" s="62"/>
    </row>
    <row r="56" spans="1:26" ht="35.25" customHeight="1">
      <c r="A56" s="72"/>
      <c r="B56" s="1294"/>
      <c r="C56" s="1294"/>
      <c r="D56" s="1294"/>
      <c r="E56" s="75" t="s">
        <v>171</v>
      </c>
      <c r="F56" s="76" t="s">
        <v>12</v>
      </c>
      <c r="G56" s="62"/>
      <c r="H56" s="62"/>
      <c r="I56" s="62"/>
      <c r="J56" s="62"/>
      <c r="K56" s="62"/>
      <c r="L56" s="62"/>
      <c r="M56" s="62"/>
      <c r="N56" s="62"/>
      <c r="O56" s="62"/>
      <c r="P56" s="62"/>
      <c r="Q56" s="62"/>
      <c r="R56" s="62"/>
      <c r="S56" s="62"/>
      <c r="T56" s="62"/>
      <c r="U56" s="62"/>
      <c r="V56" s="62"/>
      <c r="W56" s="62"/>
      <c r="X56" s="62"/>
      <c r="Y56" s="62"/>
      <c r="Z56" s="62"/>
    </row>
    <row r="57" spans="1:26" ht="387" customHeight="1">
      <c r="A57" s="72"/>
      <c r="B57" s="1296" t="s">
        <v>172</v>
      </c>
      <c r="C57" s="1296" t="s">
        <v>173</v>
      </c>
      <c r="D57" s="1311" t="s">
        <v>174</v>
      </c>
      <c r="E57" s="92" t="s">
        <v>175</v>
      </c>
      <c r="F57" s="78" t="s">
        <v>86</v>
      </c>
      <c r="G57" s="62"/>
      <c r="H57" s="62"/>
      <c r="I57" s="62"/>
      <c r="J57" s="62"/>
      <c r="K57" s="62"/>
      <c r="L57" s="62"/>
      <c r="M57" s="62"/>
      <c r="N57" s="62"/>
      <c r="O57" s="62"/>
      <c r="P57" s="62"/>
      <c r="Q57" s="62"/>
      <c r="R57" s="62"/>
      <c r="S57" s="62"/>
      <c r="T57" s="62"/>
      <c r="U57" s="62"/>
      <c r="V57" s="62"/>
      <c r="W57" s="62"/>
      <c r="X57" s="62"/>
      <c r="Y57" s="62"/>
      <c r="Z57" s="62"/>
    </row>
    <row r="58" spans="1:26" ht="120" customHeight="1">
      <c r="A58" s="72"/>
      <c r="B58" s="1301"/>
      <c r="C58" s="1301"/>
      <c r="D58" s="1301"/>
      <c r="E58" s="93" t="s">
        <v>176</v>
      </c>
      <c r="F58" s="81" t="s">
        <v>176</v>
      </c>
      <c r="G58" s="62"/>
      <c r="H58" s="62"/>
      <c r="I58" s="62"/>
      <c r="J58" s="62"/>
      <c r="K58" s="62"/>
      <c r="L58" s="62"/>
      <c r="M58" s="62"/>
      <c r="N58" s="62"/>
      <c r="O58" s="62"/>
      <c r="P58" s="62"/>
      <c r="Q58" s="62"/>
      <c r="R58" s="62"/>
      <c r="S58" s="62"/>
      <c r="T58" s="62"/>
      <c r="U58" s="62"/>
      <c r="V58" s="62"/>
      <c r="W58" s="62"/>
      <c r="X58" s="62"/>
      <c r="Y58" s="62"/>
      <c r="Z58" s="62"/>
    </row>
    <row r="59" spans="1:26" ht="6" customHeight="1">
      <c r="A59" s="72"/>
      <c r="B59" s="82"/>
      <c r="C59" s="75"/>
      <c r="D59" s="75"/>
      <c r="E59" s="75"/>
      <c r="F59" s="75"/>
      <c r="G59" s="62"/>
      <c r="H59" s="62"/>
      <c r="I59" s="62"/>
      <c r="J59" s="62"/>
      <c r="K59" s="62"/>
      <c r="L59" s="62"/>
      <c r="M59" s="62"/>
      <c r="N59" s="62"/>
      <c r="O59" s="62"/>
      <c r="P59" s="62"/>
      <c r="Q59" s="62"/>
      <c r="R59" s="62"/>
      <c r="S59" s="62"/>
      <c r="T59" s="62"/>
      <c r="U59" s="62"/>
      <c r="V59" s="62"/>
      <c r="W59" s="62"/>
      <c r="X59" s="62"/>
      <c r="Y59" s="62"/>
      <c r="Z59" s="62"/>
    </row>
    <row r="60" spans="1:26" ht="14.25" customHeight="1">
      <c r="A60" s="59"/>
      <c r="B60" s="1298" t="s">
        <v>177</v>
      </c>
      <c r="C60" s="1299"/>
      <c r="D60" s="1299"/>
      <c r="E60" s="1299"/>
      <c r="F60" s="1285"/>
      <c r="G60" s="61"/>
      <c r="H60" s="61"/>
      <c r="I60" s="61"/>
      <c r="J60" s="62"/>
      <c r="K60" s="62"/>
      <c r="L60" s="62"/>
      <c r="M60" s="62"/>
      <c r="N60" s="62"/>
      <c r="O60" s="62"/>
      <c r="P60" s="62"/>
      <c r="Q60" s="62"/>
      <c r="R60" s="62"/>
      <c r="S60" s="62"/>
      <c r="T60" s="62"/>
      <c r="U60" s="62"/>
      <c r="V60" s="62"/>
      <c r="W60" s="62"/>
      <c r="X60" s="62"/>
      <c r="Y60" s="62"/>
      <c r="Z60" s="62"/>
    </row>
    <row r="61" spans="1:26" ht="84.5" customHeight="1">
      <c r="A61" s="72"/>
      <c r="B61" s="1312" t="s">
        <v>178</v>
      </c>
      <c r="C61" s="1312" t="s">
        <v>179</v>
      </c>
      <c r="D61" s="94" t="s">
        <v>180</v>
      </c>
      <c r="E61" s="73" t="s">
        <v>181</v>
      </c>
      <c r="F61" s="74" t="s">
        <v>86</v>
      </c>
      <c r="G61" s="62"/>
      <c r="H61" s="62"/>
      <c r="I61" s="62"/>
      <c r="J61" s="62"/>
      <c r="K61" s="62"/>
      <c r="L61" s="62"/>
      <c r="M61" s="62"/>
      <c r="N61" s="62"/>
      <c r="O61" s="62"/>
      <c r="P61" s="62"/>
      <c r="Q61" s="62"/>
      <c r="R61" s="62"/>
      <c r="S61" s="62"/>
      <c r="T61" s="62"/>
      <c r="U61" s="62"/>
      <c r="V61" s="62"/>
      <c r="W61" s="62"/>
      <c r="X61" s="62"/>
      <c r="Y61" s="62"/>
      <c r="Z61" s="62"/>
    </row>
    <row r="62" spans="1:26" ht="84.5" customHeight="1">
      <c r="A62" s="72"/>
      <c r="B62" s="1294"/>
      <c r="C62" s="1294"/>
      <c r="D62" s="95" t="s">
        <v>182</v>
      </c>
      <c r="E62" s="75" t="s">
        <v>183</v>
      </c>
      <c r="F62" s="76" t="s">
        <v>10</v>
      </c>
      <c r="G62" s="62"/>
      <c r="H62" s="62"/>
      <c r="I62" s="62"/>
      <c r="J62" s="62"/>
      <c r="K62" s="62"/>
      <c r="L62" s="62"/>
      <c r="M62" s="62"/>
      <c r="N62" s="62"/>
      <c r="O62" s="62"/>
      <c r="P62" s="62"/>
      <c r="Q62" s="62"/>
      <c r="R62" s="62"/>
      <c r="S62" s="62"/>
      <c r="T62" s="62"/>
      <c r="U62" s="62"/>
      <c r="V62" s="62"/>
      <c r="W62" s="62"/>
      <c r="X62" s="62"/>
      <c r="Y62" s="62"/>
      <c r="Z62" s="62"/>
    </row>
    <row r="63" spans="1:26" ht="54.5" customHeight="1">
      <c r="A63" s="72"/>
      <c r="B63" s="85" t="s">
        <v>184</v>
      </c>
      <c r="C63" s="85" t="s">
        <v>185</v>
      </c>
      <c r="D63" s="85" t="s">
        <v>186</v>
      </c>
      <c r="E63" s="85" t="s">
        <v>187</v>
      </c>
      <c r="F63" s="86" t="s">
        <v>12</v>
      </c>
      <c r="G63" s="62"/>
      <c r="H63" s="62"/>
      <c r="I63" s="62"/>
      <c r="J63" s="62"/>
      <c r="K63" s="62"/>
      <c r="L63" s="62"/>
      <c r="M63" s="62"/>
      <c r="N63" s="62"/>
      <c r="O63" s="62"/>
      <c r="P63" s="62"/>
      <c r="Q63" s="62"/>
      <c r="R63" s="62"/>
      <c r="S63" s="62"/>
      <c r="T63" s="62"/>
      <c r="U63" s="62"/>
      <c r="V63" s="62"/>
      <c r="W63" s="62"/>
      <c r="X63" s="62"/>
      <c r="Y63" s="62"/>
      <c r="Z63" s="62"/>
    </row>
    <row r="64" spans="1:26" ht="6.75" customHeight="1">
      <c r="A64" s="72"/>
      <c r="B64" s="82"/>
      <c r="C64" s="75"/>
      <c r="D64" s="75"/>
      <c r="E64" s="75"/>
      <c r="F64" s="75"/>
      <c r="G64" s="62"/>
      <c r="H64" s="62"/>
      <c r="I64" s="62"/>
      <c r="J64" s="62"/>
      <c r="K64" s="62"/>
      <c r="L64" s="62"/>
      <c r="M64" s="62"/>
      <c r="N64" s="62"/>
      <c r="O64" s="62"/>
      <c r="P64" s="62"/>
      <c r="Q64" s="62"/>
      <c r="R64" s="62"/>
      <c r="S64" s="62"/>
      <c r="T64" s="62"/>
      <c r="U64" s="62"/>
      <c r="V64" s="62"/>
      <c r="W64" s="62"/>
      <c r="X64" s="62"/>
      <c r="Y64" s="62"/>
      <c r="Z64" s="62"/>
    </row>
    <row r="65" spans="1:26" ht="14.25" customHeight="1">
      <c r="A65" s="59"/>
      <c r="B65" s="1298" t="s">
        <v>188</v>
      </c>
      <c r="C65" s="1299"/>
      <c r="D65" s="1299"/>
      <c r="E65" s="1299"/>
      <c r="F65" s="1285"/>
      <c r="G65" s="61"/>
      <c r="H65" s="61"/>
      <c r="I65" s="61"/>
      <c r="J65" s="62"/>
      <c r="K65" s="62"/>
      <c r="L65" s="62"/>
      <c r="M65" s="62"/>
      <c r="N65" s="62"/>
      <c r="O65" s="62"/>
      <c r="P65" s="62"/>
      <c r="Q65" s="62"/>
      <c r="R65" s="62"/>
      <c r="S65" s="62"/>
      <c r="T65" s="62"/>
      <c r="U65" s="62"/>
      <c r="V65" s="62"/>
      <c r="W65" s="62"/>
      <c r="X65" s="62"/>
      <c r="Y65" s="62"/>
      <c r="Z65" s="62"/>
    </row>
    <row r="66" spans="1:26" ht="69" customHeight="1">
      <c r="A66" s="96"/>
      <c r="B66" s="97" t="s">
        <v>189</v>
      </c>
      <c r="C66" s="97" t="s">
        <v>190</v>
      </c>
      <c r="D66" s="1275" t="s">
        <v>2666</v>
      </c>
      <c r="E66" s="97" t="s">
        <v>191</v>
      </c>
      <c r="F66" s="98" t="s">
        <v>10</v>
      </c>
      <c r="G66" s="62"/>
      <c r="H66" s="62"/>
      <c r="I66" s="62"/>
      <c r="J66" s="62"/>
      <c r="K66" s="62"/>
      <c r="L66" s="62"/>
      <c r="M66" s="62"/>
      <c r="N66" s="62"/>
      <c r="O66" s="62"/>
      <c r="P66" s="62"/>
      <c r="Q66" s="62"/>
      <c r="R66" s="62"/>
      <c r="S66" s="62"/>
      <c r="T66" s="62"/>
      <c r="U66" s="62"/>
      <c r="V66" s="62"/>
      <c r="W66" s="62"/>
      <c r="X66" s="62"/>
      <c r="Y66" s="62"/>
      <c r="Z66" s="62"/>
    </row>
    <row r="67" spans="1:26" ht="48" customHeight="1">
      <c r="A67" s="96"/>
      <c r="B67" s="84" t="s">
        <v>192</v>
      </c>
      <c r="C67" s="84" t="s">
        <v>193</v>
      </c>
      <c r="D67" s="84" t="s">
        <v>194</v>
      </c>
      <c r="E67" s="84" t="s">
        <v>195</v>
      </c>
      <c r="F67" s="89" t="s">
        <v>10</v>
      </c>
      <c r="G67" s="62"/>
      <c r="H67" s="62"/>
      <c r="I67" s="62"/>
      <c r="J67" s="62"/>
      <c r="K67" s="62"/>
      <c r="L67" s="62"/>
      <c r="M67" s="62"/>
      <c r="N67" s="62"/>
      <c r="O67" s="62"/>
      <c r="P67" s="62"/>
      <c r="Q67" s="62"/>
      <c r="R67" s="62"/>
      <c r="S67" s="62"/>
      <c r="T67" s="62"/>
      <c r="U67" s="62"/>
      <c r="V67" s="62"/>
      <c r="W67" s="62"/>
      <c r="X67" s="62"/>
      <c r="Y67" s="62"/>
      <c r="Z67" s="62"/>
    </row>
    <row r="68" spans="1:26" ht="48" customHeight="1">
      <c r="A68" s="72"/>
      <c r="B68" s="1296" t="s">
        <v>196</v>
      </c>
      <c r="C68" s="1296" t="s">
        <v>197</v>
      </c>
      <c r="D68" s="1307" t="s">
        <v>2667</v>
      </c>
      <c r="E68" s="88" t="s">
        <v>198</v>
      </c>
      <c r="F68" s="78" t="s">
        <v>10</v>
      </c>
      <c r="G68" s="62"/>
      <c r="H68" s="62"/>
      <c r="I68" s="62"/>
      <c r="J68" s="62"/>
      <c r="K68" s="62"/>
      <c r="L68" s="62"/>
      <c r="M68" s="62"/>
      <c r="N68" s="62"/>
      <c r="O68" s="62"/>
      <c r="P68" s="62"/>
      <c r="Q68" s="62"/>
      <c r="R68" s="62"/>
      <c r="S68" s="62"/>
      <c r="T68" s="62"/>
      <c r="U68" s="62"/>
      <c r="V68" s="62"/>
      <c r="W68" s="62"/>
      <c r="X68" s="62"/>
      <c r="Y68" s="62"/>
      <c r="Z68" s="62"/>
    </row>
    <row r="69" spans="1:26" ht="33" customHeight="1">
      <c r="A69" s="72"/>
      <c r="B69" s="1301"/>
      <c r="C69" s="1301"/>
      <c r="D69" s="1308"/>
      <c r="E69" s="83" t="s">
        <v>199</v>
      </c>
      <c r="F69" s="81" t="s">
        <v>200</v>
      </c>
      <c r="G69" s="62"/>
      <c r="H69" s="62"/>
      <c r="I69" s="62"/>
      <c r="J69" s="62"/>
      <c r="K69" s="62"/>
      <c r="L69" s="62"/>
      <c r="M69" s="62"/>
      <c r="N69" s="62"/>
      <c r="O69" s="62"/>
      <c r="P69" s="62"/>
      <c r="Q69" s="62"/>
      <c r="R69" s="62"/>
      <c r="S69" s="62"/>
      <c r="T69" s="62"/>
      <c r="U69" s="62"/>
      <c r="V69" s="62"/>
      <c r="W69" s="62"/>
      <c r="X69" s="62"/>
      <c r="Y69" s="62"/>
      <c r="Z69" s="62"/>
    </row>
    <row r="70" spans="1:26" ht="7.5" customHeight="1">
      <c r="A70" s="72"/>
      <c r="B70" s="82"/>
      <c r="C70" s="75"/>
      <c r="D70" s="75"/>
      <c r="E70" s="75"/>
      <c r="F70" s="75"/>
      <c r="G70" s="62"/>
      <c r="H70" s="62"/>
      <c r="I70" s="62"/>
      <c r="J70" s="62"/>
      <c r="K70" s="62"/>
      <c r="L70" s="62"/>
      <c r="M70" s="62"/>
      <c r="N70" s="62"/>
      <c r="O70" s="62"/>
      <c r="P70" s="62"/>
      <c r="Q70" s="62"/>
      <c r="R70" s="62"/>
      <c r="S70" s="62"/>
      <c r="T70" s="62"/>
      <c r="U70" s="62"/>
      <c r="V70" s="62"/>
      <c r="W70" s="62"/>
      <c r="X70" s="62"/>
      <c r="Y70" s="62"/>
      <c r="Z70" s="62"/>
    </row>
    <row r="71" spans="1:26" ht="14.25" customHeight="1">
      <c r="A71" s="59"/>
      <c r="B71" s="1298" t="s">
        <v>201</v>
      </c>
      <c r="C71" s="1299"/>
      <c r="D71" s="1299"/>
      <c r="E71" s="1299"/>
      <c r="F71" s="1285"/>
      <c r="G71" s="61"/>
      <c r="H71" s="61"/>
      <c r="I71" s="61"/>
      <c r="J71" s="62"/>
      <c r="K71" s="62"/>
      <c r="L71" s="62"/>
      <c r="M71" s="62"/>
      <c r="N71" s="62"/>
      <c r="O71" s="62"/>
      <c r="P71" s="62"/>
      <c r="Q71" s="62"/>
      <c r="R71" s="62"/>
      <c r="S71" s="62"/>
      <c r="T71" s="62"/>
      <c r="U71" s="62"/>
      <c r="V71" s="62"/>
      <c r="W71" s="62"/>
      <c r="X71" s="62"/>
      <c r="Y71" s="62"/>
      <c r="Z71" s="62"/>
    </row>
    <row r="72" spans="1:26" ht="49.5" customHeight="1">
      <c r="A72" s="72"/>
      <c r="B72" s="1297" t="s">
        <v>202</v>
      </c>
      <c r="C72" s="1297" t="s">
        <v>203</v>
      </c>
      <c r="D72" s="1309" t="s">
        <v>2668</v>
      </c>
      <c r="E72" s="73" t="s">
        <v>204</v>
      </c>
      <c r="F72" s="74" t="s">
        <v>10</v>
      </c>
      <c r="G72" s="62"/>
      <c r="H72" s="62"/>
      <c r="I72" s="62"/>
      <c r="J72" s="62"/>
      <c r="K72" s="62"/>
      <c r="L72" s="62"/>
      <c r="M72" s="62"/>
      <c r="N72" s="62"/>
      <c r="O72" s="62"/>
      <c r="P72" s="62"/>
      <c r="Q72" s="62"/>
      <c r="R72" s="62"/>
      <c r="S72" s="62"/>
      <c r="T72" s="62"/>
      <c r="U72" s="62"/>
      <c r="V72" s="62"/>
      <c r="W72" s="62"/>
      <c r="X72" s="62"/>
      <c r="Y72" s="62"/>
      <c r="Z72" s="62"/>
    </row>
    <row r="73" spans="1:26" ht="56.5" customHeight="1">
      <c r="A73" s="72"/>
      <c r="B73" s="1279"/>
      <c r="C73" s="1279"/>
      <c r="D73" s="1310"/>
      <c r="E73" s="1304" t="s">
        <v>205</v>
      </c>
      <c r="F73" s="91" t="s">
        <v>206</v>
      </c>
      <c r="G73" s="62"/>
      <c r="H73" s="62"/>
      <c r="I73" s="62"/>
      <c r="J73" s="62"/>
      <c r="K73" s="62"/>
      <c r="L73" s="62"/>
      <c r="M73" s="62"/>
      <c r="N73" s="62"/>
      <c r="O73" s="62"/>
      <c r="P73" s="62"/>
      <c r="Q73" s="62"/>
      <c r="R73" s="62"/>
      <c r="S73" s="62"/>
      <c r="T73" s="62"/>
      <c r="U73" s="62"/>
      <c r="V73" s="62"/>
      <c r="W73" s="62"/>
      <c r="X73" s="62"/>
      <c r="Y73" s="62"/>
      <c r="Z73" s="62"/>
    </row>
    <row r="74" spans="1:26" ht="33" customHeight="1">
      <c r="A74" s="72"/>
      <c r="B74" s="1301"/>
      <c r="C74" s="1301"/>
      <c r="D74" s="1308"/>
      <c r="E74" s="1301"/>
      <c r="F74" s="81" t="s">
        <v>207</v>
      </c>
      <c r="G74" s="62"/>
      <c r="H74" s="62"/>
      <c r="I74" s="62"/>
      <c r="J74" s="62"/>
      <c r="K74" s="62"/>
      <c r="L74" s="62"/>
      <c r="M74" s="62"/>
      <c r="N74" s="62"/>
      <c r="O74" s="62"/>
      <c r="P74" s="62"/>
      <c r="Q74" s="62"/>
      <c r="R74" s="62"/>
      <c r="S74" s="62"/>
      <c r="T74" s="62"/>
      <c r="U74" s="62"/>
      <c r="V74" s="62"/>
      <c r="W74" s="62"/>
      <c r="X74" s="62"/>
      <c r="Y74" s="62"/>
      <c r="Z74" s="62"/>
    </row>
    <row r="75" spans="1:26" ht="7.5" customHeight="1">
      <c r="A75" s="72"/>
      <c r="B75" s="82"/>
      <c r="C75" s="75"/>
      <c r="D75" s="75"/>
      <c r="E75" s="75"/>
      <c r="F75" s="75"/>
      <c r="G75" s="62"/>
      <c r="H75" s="62"/>
      <c r="I75" s="62"/>
      <c r="J75" s="62"/>
      <c r="K75" s="62"/>
      <c r="L75" s="62"/>
      <c r="M75" s="62"/>
      <c r="N75" s="62"/>
      <c r="O75" s="62"/>
      <c r="P75" s="62"/>
      <c r="Q75" s="62"/>
      <c r="R75" s="62"/>
      <c r="S75" s="62"/>
      <c r="T75" s="62"/>
      <c r="U75" s="62"/>
      <c r="V75" s="62"/>
      <c r="W75" s="62"/>
      <c r="X75" s="62"/>
      <c r="Y75" s="62"/>
      <c r="Z75" s="62"/>
    </row>
    <row r="76" spans="1:26" ht="14.25" customHeight="1">
      <c r="A76" s="59"/>
      <c r="B76" s="1298" t="s">
        <v>208</v>
      </c>
      <c r="C76" s="1299"/>
      <c r="D76" s="1299"/>
      <c r="E76" s="1299"/>
      <c r="F76" s="1285"/>
      <c r="G76" s="61"/>
      <c r="H76" s="61"/>
      <c r="I76" s="61"/>
      <c r="J76" s="62"/>
      <c r="K76" s="62"/>
      <c r="L76" s="62"/>
      <c r="M76" s="62"/>
      <c r="N76" s="62"/>
      <c r="O76" s="62"/>
      <c r="P76" s="62"/>
      <c r="Q76" s="62"/>
      <c r="R76" s="62"/>
      <c r="S76" s="62"/>
      <c r="T76" s="62"/>
      <c r="U76" s="62"/>
      <c r="V76" s="62"/>
      <c r="W76" s="62"/>
      <c r="X76" s="62"/>
      <c r="Y76" s="62"/>
      <c r="Z76" s="62"/>
    </row>
    <row r="77" spans="1:26" ht="72" customHeight="1">
      <c r="A77" s="72"/>
      <c r="B77" s="1297" t="s">
        <v>209</v>
      </c>
      <c r="C77" s="1297" t="s">
        <v>210</v>
      </c>
      <c r="D77" s="1306" t="s">
        <v>211</v>
      </c>
      <c r="E77" s="73" t="s">
        <v>212</v>
      </c>
      <c r="F77" s="74" t="s">
        <v>10</v>
      </c>
      <c r="G77" s="62"/>
      <c r="H77" s="62"/>
      <c r="I77" s="62"/>
      <c r="J77" s="62"/>
      <c r="K77" s="62"/>
      <c r="L77" s="62"/>
      <c r="M77" s="62"/>
      <c r="N77" s="62"/>
      <c r="O77" s="62"/>
      <c r="P77" s="62"/>
      <c r="Q77" s="62"/>
      <c r="R77" s="62"/>
      <c r="S77" s="62"/>
      <c r="T77" s="62"/>
      <c r="U77" s="62"/>
      <c r="V77" s="62"/>
      <c r="W77" s="62"/>
      <c r="X77" s="62"/>
      <c r="Y77" s="62"/>
      <c r="Z77" s="62"/>
    </row>
    <row r="78" spans="1:26" ht="66.75" customHeight="1">
      <c r="A78" s="72"/>
      <c r="B78" s="1279"/>
      <c r="C78" s="1279"/>
      <c r="D78" s="1279"/>
      <c r="E78" s="77" t="s">
        <v>213</v>
      </c>
      <c r="F78" s="91" t="s">
        <v>86</v>
      </c>
      <c r="G78" s="62"/>
      <c r="H78" s="62"/>
      <c r="I78" s="62"/>
      <c r="J78" s="62"/>
      <c r="K78" s="62"/>
      <c r="L78" s="62"/>
      <c r="M78" s="62"/>
      <c r="N78" s="62"/>
      <c r="O78" s="62"/>
      <c r="P78" s="62"/>
      <c r="Q78" s="62"/>
      <c r="R78" s="62"/>
      <c r="S78" s="62"/>
      <c r="T78" s="62"/>
      <c r="U78" s="62"/>
      <c r="V78" s="62"/>
      <c r="W78" s="62"/>
      <c r="X78" s="62"/>
      <c r="Y78" s="62"/>
      <c r="Z78" s="62"/>
    </row>
    <row r="79" spans="1:26" ht="32.25" customHeight="1">
      <c r="A79" s="72"/>
      <c r="B79" s="1279"/>
      <c r="C79" s="1279"/>
      <c r="D79" s="1279"/>
      <c r="E79" s="99" t="s">
        <v>214</v>
      </c>
      <c r="F79" s="91" t="s">
        <v>214</v>
      </c>
      <c r="G79" s="62"/>
      <c r="H79" s="62"/>
      <c r="I79" s="62"/>
      <c r="J79" s="62"/>
      <c r="K79" s="62"/>
      <c r="L79" s="62"/>
      <c r="M79" s="62"/>
      <c r="N79" s="62"/>
      <c r="O79" s="62"/>
      <c r="P79" s="62"/>
      <c r="Q79" s="62"/>
      <c r="R79" s="62"/>
      <c r="S79" s="62"/>
      <c r="T79" s="62"/>
      <c r="U79" s="62"/>
      <c r="V79" s="62"/>
      <c r="W79" s="62"/>
      <c r="X79" s="62"/>
      <c r="Y79" s="62"/>
      <c r="Z79" s="62"/>
    </row>
    <row r="80" spans="1:26" ht="36.75" customHeight="1">
      <c r="A80" s="72"/>
      <c r="B80" s="1279"/>
      <c r="C80" s="1279"/>
      <c r="D80" s="1279"/>
      <c r="E80" s="99" t="s">
        <v>215</v>
      </c>
      <c r="F80" s="91" t="s">
        <v>215</v>
      </c>
      <c r="G80" s="62"/>
      <c r="H80" s="62"/>
      <c r="I80" s="62"/>
      <c r="J80" s="62"/>
      <c r="K80" s="62"/>
      <c r="L80" s="62"/>
      <c r="M80" s="62"/>
      <c r="N80" s="62"/>
      <c r="O80" s="62"/>
      <c r="P80" s="62"/>
      <c r="Q80" s="62"/>
      <c r="R80" s="62"/>
      <c r="S80" s="62"/>
      <c r="T80" s="62"/>
      <c r="U80" s="62"/>
      <c r="V80" s="62"/>
      <c r="W80" s="62"/>
      <c r="X80" s="62"/>
      <c r="Y80" s="62"/>
      <c r="Z80" s="62"/>
    </row>
    <row r="81" spans="1:26" ht="15.75" customHeight="1">
      <c r="A81" s="72"/>
      <c r="B81" s="1279"/>
      <c r="C81" s="1279"/>
      <c r="D81" s="1279"/>
      <c r="E81" s="99" t="s">
        <v>216</v>
      </c>
      <c r="F81" s="91" t="s">
        <v>216</v>
      </c>
      <c r="G81" s="62"/>
      <c r="H81" s="62"/>
      <c r="I81" s="62"/>
      <c r="J81" s="62"/>
      <c r="K81" s="62"/>
      <c r="L81" s="62"/>
      <c r="M81" s="62"/>
      <c r="N81" s="62"/>
      <c r="O81" s="62"/>
      <c r="P81" s="62"/>
      <c r="Q81" s="62"/>
      <c r="R81" s="62"/>
      <c r="S81" s="62"/>
      <c r="T81" s="62"/>
      <c r="U81" s="62"/>
      <c r="V81" s="62"/>
      <c r="W81" s="62"/>
      <c r="X81" s="62"/>
      <c r="Y81" s="62"/>
      <c r="Z81" s="62"/>
    </row>
    <row r="82" spans="1:26" ht="28.5" customHeight="1">
      <c r="A82" s="72"/>
      <c r="B82" s="1296" t="s">
        <v>217</v>
      </c>
      <c r="C82" s="1296" t="s">
        <v>218</v>
      </c>
      <c r="D82" s="1296" t="s">
        <v>219</v>
      </c>
      <c r="E82" s="88" t="s">
        <v>220</v>
      </c>
      <c r="F82" s="78" t="s">
        <v>12</v>
      </c>
      <c r="G82" s="62"/>
      <c r="H82" s="62"/>
      <c r="I82" s="62"/>
      <c r="J82" s="62"/>
      <c r="K82" s="62"/>
      <c r="L82" s="62"/>
      <c r="M82" s="62"/>
      <c r="N82" s="62"/>
      <c r="O82" s="62"/>
      <c r="P82" s="62"/>
      <c r="Q82" s="62"/>
      <c r="R82" s="62"/>
      <c r="S82" s="62"/>
      <c r="T82" s="62"/>
      <c r="U82" s="62"/>
      <c r="V82" s="62"/>
      <c r="W82" s="62"/>
      <c r="X82" s="62"/>
      <c r="Y82" s="62"/>
      <c r="Z82" s="62"/>
    </row>
    <row r="83" spans="1:26" ht="29" customHeight="1">
      <c r="A83" s="72"/>
      <c r="B83" s="1301"/>
      <c r="C83" s="1301"/>
      <c r="D83" s="1301"/>
      <c r="E83" s="80" t="s">
        <v>221</v>
      </c>
      <c r="F83" s="100" t="s">
        <v>221</v>
      </c>
      <c r="G83" s="62"/>
      <c r="H83" s="62"/>
      <c r="I83" s="62"/>
      <c r="J83" s="62"/>
      <c r="K83" s="62"/>
      <c r="L83" s="62"/>
      <c r="M83" s="62"/>
      <c r="N83" s="62"/>
      <c r="O83" s="62"/>
      <c r="P83" s="62"/>
      <c r="Q83" s="62"/>
      <c r="R83" s="62"/>
      <c r="S83" s="62"/>
      <c r="T83" s="62"/>
      <c r="U83" s="62"/>
      <c r="V83" s="62"/>
      <c r="W83" s="62"/>
      <c r="X83" s="62"/>
      <c r="Y83" s="62"/>
      <c r="Z83" s="62"/>
    </row>
    <row r="84" spans="1:26" ht="8.25" customHeight="1">
      <c r="A84" s="72"/>
      <c r="B84" s="82"/>
      <c r="C84" s="75"/>
      <c r="D84" s="75"/>
      <c r="E84" s="75"/>
      <c r="F84" s="75"/>
      <c r="G84" s="62"/>
      <c r="H84" s="62"/>
      <c r="I84" s="62"/>
      <c r="J84" s="62"/>
      <c r="K84" s="62"/>
      <c r="L84" s="62"/>
      <c r="M84" s="62"/>
      <c r="N84" s="62"/>
      <c r="O84" s="62"/>
      <c r="P84" s="62"/>
      <c r="Q84" s="62"/>
      <c r="R84" s="62"/>
      <c r="S84" s="62"/>
      <c r="T84" s="62"/>
      <c r="U84" s="62"/>
      <c r="V84" s="62"/>
      <c r="W84" s="62"/>
      <c r="X84" s="62"/>
      <c r="Y84" s="62"/>
      <c r="Z84" s="62"/>
    </row>
    <row r="85" spans="1:26" ht="14.25" customHeight="1">
      <c r="A85" s="59"/>
      <c r="B85" s="1298" t="s">
        <v>222</v>
      </c>
      <c r="C85" s="1299"/>
      <c r="D85" s="1299"/>
      <c r="E85" s="1299"/>
      <c r="F85" s="1285"/>
      <c r="G85" s="61"/>
      <c r="H85" s="61"/>
      <c r="I85" s="61"/>
      <c r="J85" s="62"/>
      <c r="K85" s="62"/>
      <c r="L85" s="62"/>
      <c r="M85" s="62"/>
      <c r="N85" s="62"/>
      <c r="O85" s="62"/>
      <c r="P85" s="62"/>
      <c r="Q85" s="62"/>
      <c r="R85" s="62"/>
      <c r="S85" s="62"/>
      <c r="T85" s="62"/>
      <c r="U85" s="62"/>
      <c r="V85" s="62"/>
      <c r="W85" s="62"/>
      <c r="X85" s="62"/>
      <c r="Y85" s="62"/>
      <c r="Z85" s="62"/>
    </row>
    <row r="86" spans="1:26" ht="161">
      <c r="A86" s="72"/>
      <c r="B86" s="97" t="s">
        <v>223</v>
      </c>
      <c r="C86" s="97" t="s">
        <v>224</v>
      </c>
      <c r="D86" s="97" t="s">
        <v>225</v>
      </c>
      <c r="E86" s="97" t="s">
        <v>226</v>
      </c>
      <c r="F86" s="98" t="s">
        <v>227</v>
      </c>
      <c r="G86" s="62"/>
      <c r="H86" s="62"/>
      <c r="I86" s="62"/>
      <c r="J86" s="62"/>
      <c r="K86" s="62"/>
      <c r="L86" s="62"/>
      <c r="M86" s="62"/>
      <c r="N86" s="62"/>
      <c r="O86" s="62"/>
      <c r="P86" s="62"/>
      <c r="Q86" s="62"/>
      <c r="R86" s="62"/>
      <c r="S86" s="62"/>
      <c r="T86" s="62"/>
      <c r="U86" s="62"/>
      <c r="V86" s="62"/>
      <c r="W86" s="62"/>
      <c r="X86" s="62"/>
      <c r="Y86" s="62"/>
      <c r="Z86" s="62"/>
    </row>
    <row r="87" spans="1:26" ht="343" customHeight="1">
      <c r="A87" s="72"/>
      <c r="B87" s="84" t="s">
        <v>228</v>
      </c>
      <c r="C87" s="84" t="s">
        <v>229</v>
      </c>
      <c r="D87" s="84" t="s">
        <v>230</v>
      </c>
      <c r="E87" s="84" t="s">
        <v>231</v>
      </c>
      <c r="F87" s="89" t="s">
        <v>86</v>
      </c>
      <c r="G87" s="62"/>
      <c r="H87" s="62"/>
      <c r="I87" s="62"/>
      <c r="J87" s="62"/>
      <c r="K87" s="62"/>
      <c r="L87" s="62"/>
      <c r="M87" s="62"/>
      <c r="N87" s="62"/>
      <c r="O87" s="62"/>
      <c r="P87" s="62"/>
      <c r="Q87" s="62"/>
      <c r="R87" s="62"/>
      <c r="S87" s="62"/>
      <c r="T87" s="62"/>
      <c r="U87" s="62"/>
      <c r="V87" s="62"/>
      <c r="W87" s="62"/>
      <c r="X87" s="62"/>
      <c r="Y87" s="62"/>
      <c r="Z87" s="62"/>
    </row>
    <row r="88" spans="1:26" ht="167.5" customHeight="1">
      <c r="A88" s="72"/>
      <c r="B88" s="85" t="s">
        <v>232</v>
      </c>
      <c r="C88" s="85" t="s">
        <v>233</v>
      </c>
      <c r="D88" s="85" t="s">
        <v>234</v>
      </c>
      <c r="E88" s="85" t="s">
        <v>235</v>
      </c>
      <c r="F88" s="86" t="s">
        <v>86</v>
      </c>
      <c r="G88" s="62"/>
      <c r="H88" s="62"/>
      <c r="I88" s="62"/>
      <c r="J88" s="62"/>
      <c r="K88" s="62"/>
      <c r="L88" s="62"/>
      <c r="M88" s="62"/>
      <c r="N88" s="62"/>
      <c r="O88" s="62"/>
      <c r="P88" s="62"/>
      <c r="Q88" s="62"/>
      <c r="R88" s="62"/>
      <c r="S88" s="62"/>
      <c r="T88" s="62"/>
      <c r="U88" s="62"/>
      <c r="V88" s="62"/>
      <c r="W88" s="62"/>
      <c r="X88" s="62"/>
      <c r="Y88" s="62"/>
      <c r="Z88" s="62"/>
    </row>
    <row r="89" spans="1:26" ht="8.25" customHeight="1">
      <c r="A89" s="72"/>
      <c r="B89" s="82"/>
      <c r="C89" s="75"/>
      <c r="D89" s="75"/>
      <c r="E89" s="75"/>
      <c r="F89" s="75"/>
      <c r="G89" s="62"/>
      <c r="H89" s="62"/>
      <c r="I89" s="62"/>
      <c r="J89" s="62"/>
      <c r="K89" s="62"/>
      <c r="L89" s="62"/>
      <c r="M89" s="62"/>
      <c r="N89" s="62"/>
      <c r="O89" s="62"/>
      <c r="P89" s="62"/>
      <c r="Q89" s="62"/>
      <c r="R89" s="62"/>
      <c r="S89" s="62"/>
      <c r="T89" s="62"/>
      <c r="U89" s="62"/>
      <c r="V89" s="62"/>
      <c r="W89" s="62"/>
      <c r="X89" s="62"/>
      <c r="Y89" s="62"/>
      <c r="Z89" s="62"/>
    </row>
    <row r="90" spans="1:26" ht="14.25" customHeight="1">
      <c r="A90" s="59"/>
      <c r="B90" s="1298" t="s">
        <v>236</v>
      </c>
      <c r="C90" s="1299"/>
      <c r="D90" s="1299"/>
      <c r="E90" s="1299"/>
      <c r="F90" s="1285"/>
      <c r="G90" s="61"/>
      <c r="H90" s="61"/>
      <c r="I90" s="61"/>
      <c r="J90" s="62"/>
      <c r="K90" s="62"/>
      <c r="L90" s="62"/>
      <c r="M90" s="62"/>
      <c r="N90" s="62"/>
      <c r="O90" s="62"/>
      <c r="P90" s="62"/>
      <c r="Q90" s="62"/>
      <c r="R90" s="62"/>
      <c r="S90" s="62"/>
      <c r="T90" s="62"/>
      <c r="U90" s="62"/>
      <c r="V90" s="62"/>
      <c r="W90" s="62"/>
      <c r="X90" s="62"/>
      <c r="Y90" s="62"/>
      <c r="Z90" s="62"/>
    </row>
    <row r="91" spans="1:26" ht="52" customHeight="1">
      <c r="A91" s="72"/>
      <c r="B91" s="101" t="s">
        <v>237</v>
      </c>
      <c r="C91" s="101" t="s">
        <v>238</v>
      </c>
      <c r="D91" s="101" t="s">
        <v>239</v>
      </c>
      <c r="E91" s="101" t="s">
        <v>240</v>
      </c>
      <c r="F91" s="102" t="s">
        <v>12</v>
      </c>
      <c r="G91" s="62"/>
      <c r="H91" s="62"/>
      <c r="I91" s="62"/>
      <c r="J91" s="62"/>
      <c r="K91" s="62"/>
      <c r="L91" s="62"/>
      <c r="M91" s="62"/>
      <c r="N91" s="62"/>
      <c r="O91" s="62"/>
      <c r="P91" s="62"/>
      <c r="Q91" s="62"/>
      <c r="R91" s="62"/>
      <c r="S91" s="62"/>
      <c r="T91" s="62"/>
      <c r="U91" s="62"/>
      <c r="V91" s="62"/>
      <c r="W91" s="62"/>
      <c r="X91" s="62"/>
      <c r="Y91" s="62"/>
      <c r="Z91" s="62"/>
    </row>
    <row r="92" spans="1:26" ht="14.25" customHeight="1">
      <c r="A92" s="72"/>
      <c r="B92" s="62"/>
      <c r="C92" s="62"/>
      <c r="D92" s="62"/>
      <c r="E92" s="72"/>
      <c r="F92" s="72"/>
      <c r="G92" s="62"/>
      <c r="H92" s="62"/>
      <c r="I92" s="62"/>
      <c r="J92" s="62"/>
      <c r="K92" s="62"/>
      <c r="L92" s="62"/>
      <c r="M92" s="62"/>
      <c r="N92" s="62"/>
      <c r="O92" s="62"/>
      <c r="P92" s="62"/>
      <c r="Q92" s="62"/>
      <c r="R92" s="62"/>
      <c r="S92" s="62"/>
      <c r="T92" s="62"/>
      <c r="U92" s="62"/>
      <c r="V92" s="62"/>
      <c r="W92" s="62"/>
      <c r="X92" s="62"/>
      <c r="Y92" s="62"/>
      <c r="Z92" s="62"/>
    </row>
    <row r="93" spans="1:26" ht="14.25" customHeight="1">
      <c r="A93" s="72"/>
      <c r="B93" s="62"/>
      <c r="C93" s="62"/>
      <c r="D93" s="62"/>
      <c r="E93" s="72"/>
      <c r="F93" s="72"/>
      <c r="G93" s="62"/>
      <c r="H93" s="62"/>
      <c r="I93" s="62"/>
      <c r="J93" s="62"/>
      <c r="K93" s="62"/>
      <c r="L93" s="62"/>
      <c r="M93" s="62"/>
      <c r="N93" s="62"/>
      <c r="O93" s="62"/>
      <c r="P93" s="62"/>
      <c r="Q93" s="62"/>
      <c r="R93" s="62"/>
      <c r="S93" s="62"/>
      <c r="T93" s="62"/>
      <c r="U93" s="62"/>
      <c r="V93" s="62"/>
      <c r="W93" s="62"/>
      <c r="X93" s="62"/>
      <c r="Y93" s="62"/>
      <c r="Z93" s="62"/>
    </row>
    <row r="94" spans="1:26" ht="14.25" customHeight="1">
      <c r="A94" s="72"/>
      <c r="B94" s="62"/>
      <c r="C94" s="62"/>
      <c r="D94" s="62"/>
      <c r="E94" s="72"/>
      <c r="F94" s="72"/>
      <c r="G94" s="62"/>
      <c r="H94" s="62"/>
      <c r="I94" s="62"/>
      <c r="J94" s="62"/>
      <c r="K94" s="62"/>
      <c r="L94" s="62"/>
      <c r="M94" s="62"/>
      <c r="N94" s="62"/>
      <c r="O94" s="62"/>
      <c r="P94" s="62"/>
      <c r="Q94" s="62"/>
      <c r="R94" s="62"/>
      <c r="S94" s="62"/>
      <c r="T94" s="62"/>
      <c r="U94" s="62"/>
      <c r="V94" s="62"/>
      <c r="W94" s="62"/>
      <c r="X94" s="62"/>
      <c r="Y94" s="62"/>
      <c r="Z94" s="62"/>
    </row>
    <row r="95" spans="1:26" ht="14.25" customHeight="1">
      <c r="A95" s="72"/>
      <c r="B95" s="62"/>
      <c r="C95" s="62"/>
      <c r="D95" s="62"/>
      <c r="E95" s="72"/>
      <c r="F95" s="72"/>
      <c r="G95" s="62"/>
      <c r="H95" s="62"/>
      <c r="I95" s="62"/>
      <c r="J95" s="62"/>
      <c r="K95" s="62"/>
      <c r="L95" s="62"/>
      <c r="M95" s="62"/>
      <c r="N95" s="62"/>
      <c r="O95" s="62"/>
      <c r="P95" s="62"/>
      <c r="Q95" s="62"/>
      <c r="R95" s="62"/>
      <c r="S95" s="62"/>
      <c r="T95" s="62"/>
      <c r="U95" s="62"/>
      <c r="V95" s="62"/>
      <c r="W95" s="62"/>
      <c r="X95" s="62"/>
      <c r="Y95" s="62"/>
      <c r="Z95" s="62"/>
    </row>
    <row r="96" spans="1:26" ht="14.25" customHeight="1">
      <c r="A96" s="72"/>
      <c r="B96" s="62"/>
      <c r="C96" s="62"/>
      <c r="D96" s="62"/>
      <c r="E96" s="72"/>
      <c r="F96" s="72"/>
      <c r="G96" s="62"/>
      <c r="H96" s="62"/>
      <c r="I96" s="62"/>
      <c r="J96" s="62"/>
      <c r="K96" s="62"/>
      <c r="L96" s="62"/>
      <c r="M96" s="62"/>
      <c r="N96" s="62"/>
      <c r="O96" s="62"/>
      <c r="P96" s="62"/>
      <c r="Q96" s="62"/>
      <c r="R96" s="62"/>
      <c r="S96" s="62"/>
      <c r="T96" s="62"/>
      <c r="U96" s="62"/>
      <c r="V96" s="62"/>
      <c r="W96" s="62"/>
      <c r="X96" s="62"/>
      <c r="Y96" s="62"/>
      <c r="Z96" s="62"/>
    </row>
    <row r="97" spans="1:26" ht="14.25" customHeight="1">
      <c r="A97" s="72"/>
      <c r="B97" s="62"/>
      <c r="C97" s="62"/>
      <c r="D97" s="62"/>
      <c r="E97" s="72"/>
      <c r="F97" s="72"/>
      <c r="G97" s="62"/>
      <c r="H97" s="62"/>
      <c r="I97" s="62"/>
      <c r="J97" s="62"/>
      <c r="K97" s="62"/>
      <c r="L97" s="62"/>
      <c r="M97" s="62"/>
      <c r="N97" s="62"/>
      <c r="O97" s="62"/>
      <c r="P97" s="62"/>
      <c r="Q97" s="62"/>
      <c r="R97" s="62"/>
      <c r="S97" s="62"/>
      <c r="T97" s="62"/>
      <c r="U97" s="62"/>
      <c r="V97" s="62"/>
      <c r="W97" s="62"/>
      <c r="X97" s="62"/>
      <c r="Y97" s="62"/>
      <c r="Z97" s="62"/>
    </row>
    <row r="98" spans="1:26" ht="14.25" customHeight="1">
      <c r="A98" s="72"/>
      <c r="B98" s="62"/>
      <c r="C98" s="62"/>
      <c r="D98" s="62"/>
      <c r="E98" s="72"/>
      <c r="F98" s="72"/>
      <c r="G98" s="62"/>
      <c r="H98" s="62"/>
      <c r="I98" s="62"/>
      <c r="J98" s="62"/>
      <c r="K98" s="62"/>
      <c r="L98" s="62"/>
      <c r="M98" s="62"/>
      <c r="N98" s="62"/>
      <c r="O98" s="62"/>
      <c r="P98" s="62"/>
      <c r="Q98" s="62"/>
      <c r="R98" s="62"/>
      <c r="S98" s="62"/>
      <c r="T98" s="62"/>
      <c r="U98" s="62"/>
      <c r="V98" s="62"/>
      <c r="W98" s="62"/>
      <c r="X98" s="62"/>
      <c r="Y98" s="62"/>
      <c r="Z98" s="62"/>
    </row>
    <row r="99" spans="1:26" ht="14.25" customHeight="1">
      <c r="A99" s="72"/>
      <c r="B99" s="62"/>
      <c r="C99" s="62"/>
      <c r="D99" s="62"/>
      <c r="E99" s="72"/>
      <c r="F99" s="72"/>
      <c r="G99" s="62"/>
      <c r="H99" s="62"/>
      <c r="I99" s="62"/>
      <c r="J99" s="62"/>
      <c r="K99" s="62"/>
      <c r="L99" s="62"/>
      <c r="M99" s="62"/>
      <c r="N99" s="62"/>
      <c r="O99" s="62"/>
      <c r="P99" s="62"/>
      <c r="Q99" s="62"/>
      <c r="R99" s="62"/>
      <c r="S99" s="62"/>
      <c r="T99" s="62"/>
      <c r="U99" s="62"/>
      <c r="V99" s="62"/>
      <c r="W99" s="62"/>
      <c r="X99" s="62"/>
      <c r="Y99" s="62"/>
      <c r="Z99" s="62"/>
    </row>
    <row r="100" spans="1:26" ht="14.25" customHeight="1">
      <c r="A100" s="72"/>
      <c r="B100" s="62"/>
      <c r="C100" s="62"/>
      <c r="D100" s="62"/>
      <c r="E100" s="72"/>
      <c r="F100" s="72"/>
      <c r="G100" s="62"/>
      <c r="H100" s="62"/>
      <c r="I100" s="62"/>
      <c r="J100" s="62"/>
      <c r="K100" s="62"/>
      <c r="L100" s="62"/>
      <c r="M100" s="62"/>
      <c r="N100" s="62"/>
      <c r="O100" s="62"/>
      <c r="P100" s="62"/>
      <c r="Q100" s="62"/>
      <c r="R100" s="62"/>
      <c r="S100" s="62"/>
      <c r="T100" s="62"/>
      <c r="U100" s="62"/>
      <c r="V100" s="62"/>
      <c r="W100" s="62"/>
      <c r="X100" s="62"/>
      <c r="Y100" s="62"/>
      <c r="Z100" s="62"/>
    </row>
    <row r="101" spans="1:26" ht="14.25" customHeight="1">
      <c r="A101" s="72"/>
      <c r="B101" s="62"/>
      <c r="C101" s="62"/>
      <c r="D101" s="62"/>
      <c r="E101" s="72"/>
      <c r="F101" s="72"/>
      <c r="G101" s="62"/>
      <c r="H101" s="62"/>
      <c r="I101" s="62"/>
      <c r="J101" s="62"/>
      <c r="K101" s="62"/>
      <c r="L101" s="62"/>
      <c r="M101" s="62"/>
      <c r="N101" s="62"/>
      <c r="O101" s="62"/>
      <c r="P101" s="62"/>
      <c r="Q101" s="62"/>
      <c r="R101" s="62"/>
      <c r="S101" s="62"/>
      <c r="T101" s="62"/>
      <c r="U101" s="62"/>
      <c r="V101" s="62"/>
      <c r="W101" s="62"/>
      <c r="X101" s="62"/>
      <c r="Y101" s="62"/>
      <c r="Z101" s="62"/>
    </row>
    <row r="102" spans="1:26" ht="14.25" customHeight="1">
      <c r="A102" s="72"/>
      <c r="B102" s="62"/>
      <c r="C102" s="62"/>
      <c r="D102" s="62"/>
      <c r="E102" s="72"/>
      <c r="F102" s="72"/>
      <c r="G102" s="62"/>
      <c r="H102" s="62"/>
      <c r="I102" s="62"/>
      <c r="J102" s="62"/>
      <c r="K102" s="62"/>
      <c r="L102" s="62"/>
      <c r="M102" s="62"/>
      <c r="N102" s="62"/>
      <c r="O102" s="62"/>
      <c r="P102" s="62"/>
      <c r="Q102" s="62"/>
      <c r="R102" s="62"/>
      <c r="S102" s="62"/>
      <c r="T102" s="62"/>
      <c r="U102" s="62"/>
      <c r="V102" s="62"/>
      <c r="W102" s="62"/>
      <c r="X102" s="62"/>
      <c r="Y102" s="62"/>
      <c r="Z102" s="62"/>
    </row>
    <row r="103" spans="1:26" ht="14.25" customHeight="1">
      <c r="A103" s="72"/>
      <c r="B103" s="62"/>
      <c r="C103" s="62"/>
      <c r="D103" s="62"/>
      <c r="E103" s="72"/>
      <c r="F103" s="72"/>
      <c r="G103" s="62"/>
      <c r="H103" s="62"/>
      <c r="I103" s="62"/>
      <c r="J103" s="62"/>
      <c r="K103" s="62"/>
      <c r="L103" s="62"/>
      <c r="M103" s="62"/>
      <c r="N103" s="62"/>
      <c r="O103" s="62"/>
      <c r="P103" s="62"/>
      <c r="Q103" s="62"/>
      <c r="R103" s="62"/>
      <c r="S103" s="62"/>
      <c r="T103" s="62"/>
      <c r="U103" s="62"/>
      <c r="V103" s="62"/>
      <c r="W103" s="62"/>
      <c r="X103" s="62"/>
      <c r="Y103" s="62"/>
      <c r="Z103" s="62"/>
    </row>
    <row r="104" spans="1:26" ht="14.25" customHeight="1">
      <c r="A104" s="72"/>
      <c r="B104" s="62"/>
      <c r="C104" s="62"/>
      <c r="D104" s="62"/>
      <c r="E104" s="72"/>
      <c r="F104" s="72"/>
      <c r="G104" s="62"/>
      <c r="H104" s="62"/>
      <c r="I104" s="62"/>
      <c r="J104" s="62"/>
      <c r="K104" s="62"/>
      <c r="L104" s="62"/>
      <c r="M104" s="62"/>
      <c r="N104" s="62"/>
      <c r="O104" s="62"/>
      <c r="P104" s="62"/>
      <c r="Q104" s="62"/>
      <c r="R104" s="62"/>
      <c r="S104" s="62"/>
      <c r="T104" s="62"/>
      <c r="U104" s="62"/>
      <c r="V104" s="62"/>
      <c r="W104" s="62"/>
      <c r="X104" s="62"/>
      <c r="Y104" s="62"/>
      <c r="Z104" s="62"/>
    </row>
    <row r="105" spans="1:26" ht="14.25" customHeight="1">
      <c r="A105" s="72"/>
      <c r="B105" s="62"/>
      <c r="C105" s="62"/>
      <c r="D105" s="62"/>
      <c r="E105" s="72"/>
      <c r="F105" s="72"/>
      <c r="G105" s="62"/>
      <c r="H105" s="62"/>
      <c r="I105" s="62"/>
      <c r="J105" s="62"/>
      <c r="K105" s="62"/>
      <c r="L105" s="62"/>
      <c r="M105" s="62"/>
      <c r="N105" s="62"/>
      <c r="O105" s="62"/>
      <c r="P105" s="62"/>
      <c r="Q105" s="62"/>
      <c r="R105" s="62"/>
      <c r="S105" s="62"/>
      <c r="T105" s="62"/>
      <c r="U105" s="62"/>
      <c r="V105" s="62"/>
      <c r="W105" s="62"/>
      <c r="X105" s="62"/>
      <c r="Y105" s="62"/>
      <c r="Z105" s="62"/>
    </row>
    <row r="106" spans="1:26" ht="14.25" customHeight="1">
      <c r="A106" s="72"/>
      <c r="B106" s="62"/>
      <c r="C106" s="62"/>
      <c r="D106" s="62"/>
      <c r="E106" s="72"/>
      <c r="F106" s="72"/>
      <c r="G106" s="62"/>
      <c r="H106" s="62"/>
      <c r="I106" s="62"/>
      <c r="J106" s="62"/>
      <c r="K106" s="62"/>
      <c r="L106" s="62"/>
      <c r="M106" s="62"/>
      <c r="N106" s="62"/>
      <c r="O106" s="62"/>
      <c r="P106" s="62"/>
      <c r="Q106" s="62"/>
      <c r="R106" s="62"/>
      <c r="S106" s="62"/>
      <c r="T106" s="62"/>
      <c r="U106" s="62"/>
      <c r="V106" s="62"/>
      <c r="W106" s="62"/>
      <c r="X106" s="62"/>
      <c r="Y106" s="62"/>
      <c r="Z106" s="62"/>
    </row>
    <row r="107" spans="1:26" ht="14.25" customHeight="1">
      <c r="A107" s="72"/>
      <c r="B107" s="62"/>
      <c r="C107" s="62"/>
      <c r="D107" s="62"/>
      <c r="E107" s="72"/>
      <c r="F107" s="72"/>
      <c r="G107" s="62"/>
      <c r="H107" s="62"/>
      <c r="I107" s="62"/>
      <c r="J107" s="62"/>
      <c r="K107" s="62"/>
      <c r="L107" s="62"/>
      <c r="M107" s="62"/>
      <c r="N107" s="62"/>
      <c r="O107" s="62"/>
      <c r="P107" s="62"/>
      <c r="Q107" s="62"/>
      <c r="R107" s="62"/>
      <c r="S107" s="62"/>
      <c r="T107" s="62"/>
      <c r="U107" s="62"/>
      <c r="V107" s="62"/>
      <c r="W107" s="62"/>
      <c r="X107" s="62"/>
      <c r="Y107" s="62"/>
      <c r="Z107" s="62"/>
    </row>
    <row r="108" spans="1:26" ht="14.25" customHeight="1">
      <c r="A108" s="72"/>
      <c r="B108" s="62"/>
      <c r="C108" s="62"/>
      <c r="D108" s="62"/>
      <c r="E108" s="72"/>
      <c r="F108" s="72"/>
      <c r="G108" s="62"/>
      <c r="H108" s="62"/>
      <c r="I108" s="62"/>
      <c r="J108" s="62"/>
      <c r="K108" s="62"/>
      <c r="L108" s="62"/>
      <c r="M108" s="62"/>
      <c r="N108" s="62"/>
      <c r="O108" s="62"/>
      <c r="P108" s="62"/>
      <c r="Q108" s="62"/>
      <c r="R108" s="62"/>
      <c r="S108" s="62"/>
      <c r="T108" s="62"/>
      <c r="U108" s="62"/>
      <c r="V108" s="62"/>
      <c r="W108" s="62"/>
      <c r="X108" s="62"/>
      <c r="Y108" s="62"/>
      <c r="Z108" s="62"/>
    </row>
    <row r="109" spans="1:26" ht="14.25" customHeight="1">
      <c r="A109" s="72"/>
      <c r="B109" s="62"/>
      <c r="C109" s="62"/>
      <c r="D109" s="62"/>
      <c r="E109" s="72"/>
      <c r="F109" s="72"/>
      <c r="G109" s="62"/>
      <c r="H109" s="62"/>
      <c r="I109" s="62"/>
      <c r="J109" s="62"/>
      <c r="K109" s="62"/>
      <c r="L109" s="62"/>
      <c r="M109" s="62"/>
      <c r="N109" s="62"/>
      <c r="O109" s="62"/>
      <c r="P109" s="62"/>
      <c r="Q109" s="62"/>
      <c r="R109" s="62"/>
      <c r="S109" s="62"/>
      <c r="T109" s="62"/>
      <c r="U109" s="62"/>
      <c r="V109" s="62"/>
      <c r="W109" s="62"/>
      <c r="X109" s="62"/>
      <c r="Y109" s="62"/>
      <c r="Z109" s="62"/>
    </row>
    <row r="110" spans="1:26" ht="14.25" customHeight="1">
      <c r="A110" s="72"/>
      <c r="B110" s="62"/>
      <c r="C110" s="62"/>
      <c r="D110" s="62"/>
      <c r="E110" s="72"/>
      <c r="F110" s="72"/>
      <c r="G110" s="62"/>
      <c r="H110" s="62"/>
      <c r="I110" s="62"/>
      <c r="J110" s="62"/>
      <c r="K110" s="62"/>
      <c r="L110" s="62"/>
      <c r="M110" s="62"/>
      <c r="N110" s="62"/>
      <c r="O110" s="62"/>
      <c r="P110" s="62"/>
      <c r="Q110" s="62"/>
      <c r="R110" s="62"/>
      <c r="S110" s="62"/>
      <c r="T110" s="62"/>
      <c r="U110" s="62"/>
      <c r="V110" s="62"/>
      <c r="W110" s="62"/>
      <c r="X110" s="62"/>
      <c r="Y110" s="62"/>
      <c r="Z110" s="62"/>
    </row>
    <row r="111" spans="1:26" ht="14.25" customHeight="1">
      <c r="A111" s="72"/>
      <c r="B111" s="62"/>
      <c r="C111" s="62"/>
      <c r="D111" s="62"/>
      <c r="E111" s="72"/>
      <c r="F111" s="72"/>
      <c r="G111" s="62"/>
      <c r="H111" s="62"/>
      <c r="I111" s="62"/>
      <c r="J111" s="62"/>
      <c r="K111" s="62"/>
      <c r="L111" s="62"/>
      <c r="M111" s="62"/>
      <c r="N111" s="62"/>
      <c r="O111" s="62"/>
      <c r="P111" s="62"/>
      <c r="Q111" s="62"/>
      <c r="R111" s="62"/>
      <c r="S111" s="62"/>
      <c r="T111" s="62"/>
      <c r="U111" s="62"/>
      <c r="V111" s="62"/>
      <c r="W111" s="62"/>
      <c r="X111" s="62"/>
      <c r="Y111" s="62"/>
      <c r="Z111" s="62"/>
    </row>
    <row r="112" spans="1:26" ht="14.25" customHeight="1">
      <c r="A112" s="72"/>
      <c r="B112" s="62"/>
      <c r="C112" s="62"/>
      <c r="D112" s="62"/>
      <c r="E112" s="72"/>
      <c r="F112" s="72"/>
      <c r="G112" s="62"/>
      <c r="H112" s="62"/>
      <c r="I112" s="62"/>
      <c r="J112" s="62"/>
      <c r="K112" s="62"/>
      <c r="L112" s="62"/>
      <c r="M112" s="62"/>
      <c r="N112" s="62"/>
      <c r="O112" s="62"/>
      <c r="P112" s="62"/>
      <c r="Q112" s="62"/>
      <c r="R112" s="62"/>
      <c r="S112" s="62"/>
      <c r="T112" s="62"/>
      <c r="U112" s="62"/>
      <c r="V112" s="62"/>
      <c r="W112" s="62"/>
      <c r="X112" s="62"/>
      <c r="Y112" s="62"/>
      <c r="Z112" s="62"/>
    </row>
    <row r="113" spans="1:26" ht="14.25" customHeight="1">
      <c r="A113" s="72"/>
      <c r="B113" s="62"/>
      <c r="C113" s="62"/>
      <c r="D113" s="62"/>
      <c r="E113" s="72"/>
      <c r="F113" s="72"/>
      <c r="G113" s="62"/>
      <c r="H113" s="62"/>
      <c r="I113" s="62"/>
      <c r="J113" s="62"/>
      <c r="K113" s="62"/>
      <c r="L113" s="62"/>
      <c r="M113" s="62"/>
      <c r="N113" s="62"/>
      <c r="O113" s="62"/>
      <c r="P113" s="62"/>
      <c r="Q113" s="62"/>
      <c r="R113" s="62"/>
      <c r="S113" s="62"/>
      <c r="T113" s="62"/>
      <c r="U113" s="62"/>
      <c r="V113" s="62"/>
      <c r="W113" s="62"/>
      <c r="X113" s="62"/>
      <c r="Y113" s="62"/>
      <c r="Z113" s="62"/>
    </row>
    <row r="114" spans="1:26" ht="14.25" customHeight="1">
      <c r="A114" s="72"/>
      <c r="B114" s="62"/>
      <c r="C114" s="62"/>
      <c r="D114" s="62"/>
      <c r="E114" s="72"/>
      <c r="F114" s="72"/>
      <c r="G114" s="62"/>
      <c r="H114" s="62"/>
      <c r="I114" s="62"/>
      <c r="J114" s="62"/>
      <c r="K114" s="62"/>
      <c r="L114" s="62"/>
      <c r="M114" s="62"/>
      <c r="N114" s="62"/>
      <c r="O114" s="62"/>
      <c r="P114" s="62"/>
      <c r="Q114" s="62"/>
      <c r="R114" s="62"/>
      <c r="S114" s="62"/>
      <c r="T114" s="62"/>
      <c r="U114" s="62"/>
      <c r="V114" s="62"/>
      <c r="W114" s="62"/>
      <c r="X114" s="62"/>
      <c r="Y114" s="62"/>
      <c r="Z114" s="62"/>
    </row>
    <row r="115" spans="1:26" ht="14.25" customHeight="1">
      <c r="A115" s="72"/>
      <c r="B115" s="62"/>
      <c r="C115" s="62"/>
      <c r="D115" s="62"/>
      <c r="E115" s="72"/>
      <c r="F115" s="72"/>
      <c r="G115" s="62"/>
      <c r="H115" s="62"/>
      <c r="I115" s="62"/>
      <c r="J115" s="62"/>
      <c r="K115" s="62"/>
      <c r="L115" s="62"/>
      <c r="M115" s="62"/>
      <c r="N115" s="62"/>
      <c r="O115" s="62"/>
      <c r="P115" s="62"/>
      <c r="Q115" s="62"/>
      <c r="R115" s="62"/>
      <c r="S115" s="62"/>
      <c r="T115" s="62"/>
      <c r="U115" s="62"/>
      <c r="V115" s="62"/>
      <c r="W115" s="62"/>
      <c r="X115" s="62"/>
      <c r="Y115" s="62"/>
      <c r="Z115" s="62"/>
    </row>
    <row r="116" spans="1:26" ht="14.25" customHeight="1">
      <c r="A116" s="72"/>
      <c r="B116" s="62"/>
      <c r="C116" s="62"/>
      <c r="D116" s="62"/>
      <c r="E116" s="72"/>
      <c r="F116" s="72"/>
      <c r="G116" s="62"/>
      <c r="H116" s="62"/>
      <c r="I116" s="62"/>
      <c r="J116" s="62"/>
      <c r="K116" s="62"/>
      <c r="L116" s="62"/>
      <c r="M116" s="62"/>
      <c r="N116" s="62"/>
      <c r="O116" s="62"/>
      <c r="P116" s="62"/>
      <c r="Q116" s="62"/>
      <c r="R116" s="62"/>
      <c r="S116" s="62"/>
      <c r="T116" s="62"/>
      <c r="U116" s="62"/>
      <c r="V116" s="62"/>
      <c r="W116" s="62"/>
      <c r="X116" s="62"/>
      <c r="Y116" s="62"/>
      <c r="Z116" s="62"/>
    </row>
    <row r="117" spans="1:26" ht="14.25" customHeight="1">
      <c r="A117" s="72"/>
      <c r="B117" s="62"/>
      <c r="C117" s="62"/>
      <c r="D117" s="62"/>
      <c r="E117" s="72"/>
      <c r="F117" s="72"/>
      <c r="G117" s="62"/>
      <c r="H117" s="62"/>
      <c r="I117" s="62"/>
      <c r="J117" s="62"/>
      <c r="K117" s="62"/>
      <c r="L117" s="62"/>
      <c r="M117" s="62"/>
      <c r="N117" s="62"/>
      <c r="O117" s="62"/>
      <c r="P117" s="62"/>
      <c r="Q117" s="62"/>
      <c r="R117" s="62"/>
      <c r="S117" s="62"/>
      <c r="T117" s="62"/>
      <c r="U117" s="62"/>
      <c r="V117" s="62"/>
      <c r="W117" s="62"/>
      <c r="X117" s="62"/>
      <c r="Y117" s="62"/>
      <c r="Z117" s="62"/>
    </row>
    <row r="118" spans="1:26" ht="14.25" customHeight="1">
      <c r="A118" s="72"/>
      <c r="B118" s="62"/>
      <c r="C118" s="62"/>
      <c r="D118" s="62"/>
      <c r="E118" s="72"/>
      <c r="F118" s="72"/>
      <c r="G118" s="62"/>
      <c r="H118" s="62"/>
      <c r="I118" s="62"/>
      <c r="J118" s="62"/>
      <c r="K118" s="62"/>
      <c r="L118" s="62"/>
      <c r="M118" s="62"/>
      <c r="N118" s="62"/>
      <c r="O118" s="62"/>
      <c r="P118" s="62"/>
      <c r="Q118" s="62"/>
      <c r="R118" s="62"/>
      <c r="S118" s="62"/>
      <c r="T118" s="62"/>
      <c r="U118" s="62"/>
      <c r="V118" s="62"/>
      <c r="W118" s="62"/>
      <c r="X118" s="62"/>
      <c r="Y118" s="62"/>
      <c r="Z118" s="62"/>
    </row>
    <row r="119" spans="1:26" ht="14.25" customHeight="1">
      <c r="A119" s="72"/>
      <c r="B119" s="62"/>
      <c r="C119" s="62"/>
      <c r="D119" s="62"/>
      <c r="E119" s="72"/>
      <c r="F119" s="72"/>
      <c r="G119" s="62"/>
      <c r="H119" s="62"/>
      <c r="I119" s="62"/>
      <c r="J119" s="62"/>
      <c r="K119" s="62"/>
      <c r="L119" s="62"/>
      <c r="M119" s="62"/>
      <c r="N119" s="62"/>
      <c r="O119" s="62"/>
      <c r="P119" s="62"/>
      <c r="Q119" s="62"/>
      <c r="R119" s="62"/>
      <c r="S119" s="62"/>
      <c r="T119" s="62"/>
      <c r="U119" s="62"/>
      <c r="V119" s="62"/>
      <c r="W119" s="62"/>
      <c r="X119" s="62"/>
      <c r="Y119" s="62"/>
      <c r="Z119" s="62"/>
    </row>
    <row r="120" spans="1:26" ht="14.25" customHeight="1">
      <c r="A120" s="72"/>
      <c r="B120" s="62"/>
      <c r="C120" s="62"/>
      <c r="D120" s="62"/>
      <c r="E120" s="72"/>
      <c r="F120" s="72"/>
      <c r="G120" s="62"/>
      <c r="H120" s="62"/>
      <c r="I120" s="62"/>
      <c r="J120" s="62"/>
      <c r="K120" s="62"/>
      <c r="L120" s="62"/>
      <c r="M120" s="62"/>
      <c r="N120" s="62"/>
      <c r="O120" s="62"/>
      <c r="P120" s="62"/>
      <c r="Q120" s="62"/>
      <c r="R120" s="62"/>
      <c r="S120" s="62"/>
      <c r="T120" s="62"/>
      <c r="U120" s="62"/>
      <c r="V120" s="62"/>
      <c r="W120" s="62"/>
      <c r="X120" s="62"/>
      <c r="Y120" s="62"/>
      <c r="Z120" s="62"/>
    </row>
    <row r="121" spans="1:26" ht="14.25" customHeight="1">
      <c r="A121" s="72"/>
      <c r="B121" s="62"/>
      <c r="C121" s="62"/>
      <c r="D121" s="62"/>
      <c r="E121" s="72"/>
      <c r="F121" s="72"/>
      <c r="G121" s="62"/>
      <c r="H121" s="62"/>
      <c r="I121" s="62"/>
      <c r="J121" s="62"/>
      <c r="K121" s="62"/>
      <c r="L121" s="62"/>
      <c r="M121" s="62"/>
      <c r="N121" s="62"/>
      <c r="O121" s="62"/>
      <c r="P121" s="62"/>
      <c r="Q121" s="62"/>
      <c r="R121" s="62"/>
      <c r="S121" s="62"/>
      <c r="T121" s="62"/>
      <c r="U121" s="62"/>
      <c r="V121" s="62"/>
      <c r="W121" s="62"/>
      <c r="X121" s="62"/>
      <c r="Y121" s="62"/>
      <c r="Z121" s="62"/>
    </row>
    <row r="122" spans="1:26" ht="14.25" customHeight="1">
      <c r="A122" s="72"/>
      <c r="B122" s="62"/>
      <c r="C122" s="62"/>
      <c r="D122" s="62"/>
      <c r="E122" s="72"/>
      <c r="F122" s="72"/>
      <c r="G122" s="62"/>
      <c r="H122" s="62"/>
      <c r="I122" s="62"/>
      <c r="J122" s="62"/>
      <c r="K122" s="62"/>
      <c r="L122" s="62"/>
      <c r="M122" s="62"/>
      <c r="N122" s="62"/>
      <c r="O122" s="62"/>
      <c r="P122" s="62"/>
      <c r="Q122" s="62"/>
      <c r="R122" s="62"/>
      <c r="S122" s="62"/>
      <c r="T122" s="62"/>
      <c r="U122" s="62"/>
      <c r="V122" s="62"/>
      <c r="W122" s="62"/>
      <c r="X122" s="62"/>
      <c r="Y122" s="62"/>
      <c r="Z122" s="62"/>
    </row>
    <row r="123" spans="1:26" ht="14.25" customHeight="1">
      <c r="A123" s="72"/>
      <c r="B123" s="62"/>
      <c r="C123" s="62"/>
      <c r="D123" s="62"/>
      <c r="E123" s="72"/>
      <c r="F123" s="72"/>
      <c r="G123" s="62"/>
      <c r="H123" s="62"/>
      <c r="I123" s="62"/>
      <c r="J123" s="62"/>
      <c r="K123" s="62"/>
      <c r="L123" s="62"/>
      <c r="M123" s="62"/>
      <c r="N123" s="62"/>
      <c r="O123" s="62"/>
      <c r="P123" s="62"/>
      <c r="Q123" s="62"/>
      <c r="R123" s="62"/>
      <c r="S123" s="62"/>
      <c r="T123" s="62"/>
      <c r="U123" s="62"/>
      <c r="V123" s="62"/>
      <c r="W123" s="62"/>
      <c r="X123" s="62"/>
      <c r="Y123" s="62"/>
      <c r="Z123" s="62"/>
    </row>
    <row r="124" spans="1:26" ht="14.25" customHeight="1">
      <c r="A124" s="72"/>
      <c r="B124" s="62"/>
      <c r="C124" s="62"/>
      <c r="D124" s="62"/>
      <c r="E124" s="72"/>
      <c r="F124" s="72"/>
      <c r="G124" s="62"/>
      <c r="H124" s="62"/>
      <c r="I124" s="62"/>
      <c r="J124" s="62"/>
      <c r="K124" s="62"/>
      <c r="L124" s="62"/>
      <c r="M124" s="62"/>
      <c r="N124" s="62"/>
      <c r="O124" s="62"/>
      <c r="P124" s="62"/>
      <c r="Q124" s="62"/>
      <c r="R124" s="62"/>
      <c r="S124" s="62"/>
      <c r="T124" s="62"/>
      <c r="U124" s="62"/>
      <c r="V124" s="62"/>
      <c r="W124" s="62"/>
      <c r="X124" s="62"/>
      <c r="Y124" s="62"/>
      <c r="Z124" s="62"/>
    </row>
    <row r="125" spans="1:26" ht="14.25" customHeight="1">
      <c r="A125" s="72"/>
      <c r="B125" s="62"/>
      <c r="C125" s="62"/>
      <c r="D125" s="62"/>
      <c r="E125" s="72"/>
      <c r="F125" s="72"/>
      <c r="G125" s="62"/>
      <c r="H125" s="62"/>
      <c r="I125" s="62"/>
      <c r="J125" s="62"/>
      <c r="K125" s="62"/>
      <c r="L125" s="62"/>
      <c r="M125" s="62"/>
      <c r="N125" s="62"/>
      <c r="O125" s="62"/>
      <c r="P125" s="62"/>
      <c r="Q125" s="62"/>
      <c r="R125" s="62"/>
      <c r="S125" s="62"/>
      <c r="T125" s="62"/>
      <c r="U125" s="62"/>
      <c r="V125" s="62"/>
      <c r="W125" s="62"/>
      <c r="X125" s="62"/>
      <c r="Y125" s="62"/>
      <c r="Z125" s="62"/>
    </row>
    <row r="126" spans="1:26" ht="14.25" customHeight="1">
      <c r="A126" s="72"/>
      <c r="B126" s="62"/>
      <c r="C126" s="62"/>
      <c r="D126" s="62"/>
      <c r="E126" s="72"/>
      <c r="F126" s="72"/>
      <c r="G126" s="62"/>
      <c r="H126" s="62"/>
      <c r="I126" s="62"/>
      <c r="J126" s="62"/>
      <c r="K126" s="62"/>
      <c r="L126" s="62"/>
      <c r="M126" s="62"/>
      <c r="N126" s="62"/>
      <c r="O126" s="62"/>
      <c r="P126" s="62"/>
      <c r="Q126" s="62"/>
      <c r="R126" s="62"/>
      <c r="S126" s="62"/>
      <c r="T126" s="62"/>
      <c r="U126" s="62"/>
      <c r="V126" s="62"/>
      <c r="W126" s="62"/>
      <c r="X126" s="62"/>
      <c r="Y126" s="62"/>
      <c r="Z126" s="62"/>
    </row>
    <row r="127" spans="1:26" ht="14.25" customHeight="1">
      <c r="A127" s="72"/>
      <c r="B127" s="62"/>
      <c r="C127" s="62"/>
      <c r="D127" s="62"/>
      <c r="E127" s="72"/>
      <c r="F127" s="72"/>
      <c r="G127" s="62"/>
      <c r="H127" s="62"/>
      <c r="I127" s="62"/>
      <c r="J127" s="62"/>
      <c r="K127" s="62"/>
      <c r="L127" s="62"/>
      <c r="M127" s="62"/>
      <c r="N127" s="62"/>
      <c r="O127" s="62"/>
      <c r="P127" s="62"/>
      <c r="Q127" s="62"/>
      <c r="R127" s="62"/>
      <c r="S127" s="62"/>
      <c r="T127" s="62"/>
      <c r="U127" s="62"/>
      <c r="V127" s="62"/>
      <c r="W127" s="62"/>
      <c r="X127" s="62"/>
      <c r="Y127" s="62"/>
      <c r="Z127" s="62"/>
    </row>
    <row r="128" spans="1:26" ht="14.25" customHeight="1">
      <c r="A128" s="72"/>
      <c r="B128" s="62"/>
      <c r="C128" s="62"/>
      <c r="D128" s="62"/>
      <c r="E128" s="72"/>
      <c r="F128" s="72"/>
      <c r="G128" s="62"/>
      <c r="H128" s="62"/>
      <c r="I128" s="62"/>
      <c r="J128" s="62"/>
      <c r="K128" s="62"/>
      <c r="L128" s="62"/>
      <c r="M128" s="62"/>
      <c r="N128" s="62"/>
      <c r="O128" s="62"/>
      <c r="P128" s="62"/>
      <c r="Q128" s="62"/>
      <c r="R128" s="62"/>
      <c r="S128" s="62"/>
      <c r="T128" s="62"/>
      <c r="U128" s="62"/>
      <c r="V128" s="62"/>
      <c r="W128" s="62"/>
      <c r="X128" s="62"/>
      <c r="Y128" s="62"/>
      <c r="Z128" s="62"/>
    </row>
    <row r="129" spans="1:26" ht="14.25" customHeight="1">
      <c r="A129" s="72"/>
      <c r="B129" s="62"/>
      <c r="C129" s="62"/>
      <c r="D129" s="62"/>
      <c r="E129" s="72"/>
      <c r="F129" s="72"/>
      <c r="G129" s="62"/>
      <c r="H129" s="62"/>
      <c r="I129" s="62"/>
      <c r="J129" s="62"/>
      <c r="K129" s="62"/>
      <c r="L129" s="62"/>
      <c r="M129" s="62"/>
      <c r="N129" s="62"/>
      <c r="O129" s="62"/>
      <c r="P129" s="62"/>
      <c r="Q129" s="62"/>
      <c r="R129" s="62"/>
      <c r="S129" s="62"/>
      <c r="T129" s="62"/>
      <c r="U129" s="62"/>
      <c r="V129" s="62"/>
      <c r="W129" s="62"/>
      <c r="X129" s="62"/>
      <c r="Y129" s="62"/>
      <c r="Z129" s="62"/>
    </row>
    <row r="130" spans="1:26" ht="14.25" customHeight="1">
      <c r="A130" s="72"/>
      <c r="B130" s="62"/>
      <c r="C130" s="62"/>
      <c r="D130" s="62"/>
      <c r="E130" s="72"/>
      <c r="F130" s="72"/>
      <c r="G130" s="62"/>
      <c r="H130" s="62"/>
      <c r="I130" s="62"/>
      <c r="J130" s="62"/>
      <c r="K130" s="62"/>
      <c r="L130" s="62"/>
      <c r="M130" s="62"/>
      <c r="N130" s="62"/>
      <c r="O130" s="62"/>
      <c r="P130" s="62"/>
      <c r="Q130" s="62"/>
      <c r="R130" s="62"/>
      <c r="S130" s="62"/>
      <c r="T130" s="62"/>
      <c r="U130" s="62"/>
      <c r="V130" s="62"/>
      <c r="W130" s="62"/>
      <c r="X130" s="62"/>
      <c r="Y130" s="62"/>
      <c r="Z130" s="62"/>
    </row>
    <row r="131" spans="1:26" ht="14.25" customHeight="1">
      <c r="A131" s="72"/>
      <c r="B131" s="62"/>
      <c r="C131" s="62"/>
      <c r="D131" s="62"/>
      <c r="E131" s="72"/>
      <c r="F131" s="72"/>
      <c r="G131" s="62"/>
      <c r="H131" s="62"/>
      <c r="I131" s="62"/>
      <c r="J131" s="62"/>
      <c r="K131" s="62"/>
      <c r="L131" s="62"/>
      <c r="M131" s="62"/>
      <c r="N131" s="62"/>
      <c r="O131" s="62"/>
      <c r="P131" s="62"/>
      <c r="Q131" s="62"/>
      <c r="R131" s="62"/>
      <c r="S131" s="62"/>
      <c r="T131" s="62"/>
      <c r="U131" s="62"/>
      <c r="V131" s="62"/>
      <c r="W131" s="62"/>
      <c r="X131" s="62"/>
      <c r="Y131" s="62"/>
      <c r="Z131" s="62"/>
    </row>
    <row r="132" spans="1:26" ht="14.25" customHeight="1">
      <c r="A132" s="72"/>
      <c r="B132" s="62"/>
      <c r="C132" s="62"/>
      <c r="D132" s="62"/>
      <c r="E132" s="72"/>
      <c r="F132" s="72"/>
      <c r="G132" s="62"/>
      <c r="H132" s="62"/>
      <c r="I132" s="62"/>
      <c r="J132" s="62"/>
      <c r="K132" s="62"/>
      <c r="L132" s="62"/>
      <c r="M132" s="62"/>
      <c r="N132" s="62"/>
      <c r="O132" s="62"/>
      <c r="P132" s="62"/>
      <c r="Q132" s="62"/>
      <c r="R132" s="62"/>
      <c r="S132" s="62"/>
      <c r="T132" s="62"/>
      <c r="U132" s="62"/>
      <c r="V132" s="62"/>
      <c r="W132" s="62"/>
      <c r="X132" s="62"/>
      <c r="Y132" s="62"/>
      <c r="Z132" s="62"/>
    </row>
    <row r="133" spans="1:26" ht="14.25" customHeight="1">
      <c r="A133" s="72"/>
      <c r="B133" s="62"/>
      <c r="C133" s="62"/>
      <c r="D133" s="62"/>
      <c r="E133" s="72"/>
      <c r="F133" s="72"/>
      <c r="G133" s="62"/>
      <c r="H133" s="62"/>
      <c r="I133" s="62"/>
      <c r="J133" s="62"/>
      <c r="K133" s="62"/>
      <c r="L133" s="62"/>
      <c r="M133" s="62"/>
      <c r="N133" s="62"/>
      <c r="O133" s="62"/>
      <c r="P133" s="62"/>
      <c r="Q133" s="62"/>
      <c r="R133" s="62"/>
      <c r="S133" s="62"/>
      <c r="T133" s="62"/>
      <c r="U133" s="62"/>
      <c r="V133" s="62"/>
      <c r="W133" s="62"/>
      <c r="X133" s="62"/>
      <c r="Y133" s="62"/>
      <c r="Z133" s="62"/>
    </row>
    <row r="134" spans="1:26" ht="14.25" customHeight="1">
      <c r="A134" s="72"/>
      <c r="B134" s="62"/>
      <c r="C134" s="62"/>
      <c r="D134" s="62"/>
      <c r="E134" s="72"/>
      <c r="F134" s="72"/>
      <c r="G134" s="62"/>
      <c r="H134" s="62"/>
      <c r="I134" s="62"/>
      <c r="J134" s="62"/>
      <c r="K134" s="62"/>
      <c r="L134" s="62"/>
      <c r="M134" s="62"/>
      <c r="N134" s="62"/>
      <c r="O134" s="62"/>
      <c r="P134" s="62"/>
      <c r="Q134" s="62"/>
      <c r="R134" s="62"/>
      <c r="S134" s="62"/>
      <c r="T134" s="62"/>
      <c r="U134" s="62"/>
      <c r="V134" s="62"/>
      <c r="W134" s="62"/>
      <c r="X134" s="62"/>
      <c r="Y134" s="62"/>
      <c r="Z134" s="62"/>
    </row>
    <row r="135" spans="1:26" ht="14.25" customHeight="1">
      <c r="A135" s="72"/>
      <c r="B135" s="62"/>
      <c r="C135" s="62"/>
      <c r="D135" s="62"/>
      <c r="E135" s="72"/>
      <c r="F135" s="72"/>
      <c r="G135" s="62"/>
      <c r="H135" s="62"/>
      <c r="I135" s="62"/>
      <c r="J135" s="62"/>
      <c r="K135" s="62"/>
      <c r="L135" s="62"/>
      <c r="M135" s="62"/>
      <c r="N135" s="62"/>
      <c r="O135" s="62"/>
      <c r="P135" s="62"/>
      <c r="Q135" s="62"/>
      <c r="R135" s="62"/>
      <c r="S135" s="62"/>
      <c r="T135" s="62"/>
      <c r="U135" s="62"/>
      <c r="V135" s="62"/>
      <c r="W135" s="62"/>
      <c r="X135" s="62"/>
      <c r="Y135" s="62"/>
      <c r="Z135" s="62"/>
    </row>
    <row r="136" spans="1:26" ht="14.25" customHeight="1">
      <c r="A136" s="72"/>
      <c r="B136" s="62"/>
      <c r="C136" s="62"/>
      <c r="D136" s="62"/>
      <c r="E136" s="72"/>
      <c r="F136" s="72"/>
      <c r="G136" s="62"/>
      <c r="H136" s="62"/>
      <c r="I136" s="62"/>
      <c r="J136" s="62"/>
      <c r="K136" s="62"/>
      <c r="L136" s="62"/>
      <c r="M136" s="62"/>
      <c r="N136" s="62"/>
      <c r="O136" s="62"/>
      <c r="P136" s="62"/>
      <c r="Q136" s="62"/>
      <c r="R136" s="62"/>
      <c r="S136" s="62"/>
      <c r="T136" s="62"/>
      <c r="U136" s="62"/>
      <c r="V136" s="62"/>
      <c r="W136" s="62"/>
      <c r="X136" s="62"/>
      <c r="Y136" s="62"/>
      <c r="Z136" s="62"/>
    </row>
    <row r="137" spans="1:26" ht="14.25" customHeight="1">
      <c r="A137" s="72"/>
      <c r="B137" s="62"/>
      <c r="C137" s="62"/>
      <c r="D137" s="62"/>
      <c r="E137" s="72"/>
      <c r="F137" s="72"/>
      <c r="G137" s="62"/>
      <c r="H137" s="62"/>
      <c r="I137" s="62"/>
      <c r="J137" s="62"/>
      <c r="K137" s="62"/>
      <c r="L137" s="62"/>
      <c r="M137" s="62"/>
      <c r="N137" s="62"/>
      <c r="O137" s="62"/>
      <c r="P137" s="62"/>
      <c r="Q137" s="62"/>
      <c r="R137" s="62"/>
      <c r="S137" s="62"/>
      <c r="T137" s="62"/>
      <c r="U137" s="62"/>
      <c r="V137" s="62"/>
      <c r="W137" s="62"/>
      <c r="X137" s="62"/>
      <c r="Y137" s="62"/>
      <c r="Z137" s="62"/>
    </row>
    <row r="138" spans="1:26" ht="14.25" customHeight="1">
      <c r="A138" s="72"/>
      <c r="B138" s="62"/>
      <c r="C138" s="62"/>
      <c r="D138" s="62"/>
      <c r="E138" s="72"/>
      <c r="F138" s="72"/>
      <c r="G138" s="62"/>
      <c r="H138" s="62"/>
      <c r="I138" s="62"/>
      <c r="J138" s="62"/>
      <c r="K138" s="62"/>
      <c r="L138" s="62"/>
      <c r="M138" s="62"/>
      <c r="N138" s="62"/>
      <c r="O138" s="62"/>
      <c r="P138" s="62"/>
      <c r="Q138" s="62"/>
      <c r="R138" s="62"/>
      <c r="S138" s="62"/>
      <c r="T138" s="62"/>
      <c r="U138" s="62"/>
      <c r="V138" s="62"/>
      <c r="W138" s="62"/>
      <c r="X138" s="62"/>
      <c r="Y138" s="62"/>
      <c r="Z138" s="62"/>
    </row>
    <row r="139" spans="1:26" ht="14.25" customHeight="1">
      <c r="A139" s="72"/>
      <c r="B139" s="62"/>
      <c r="C139" s="62"/>
      <c r="D139" s="62"/>
      <c r="E139" s="72"/>
      <c r="F139" s="72"/>
      <c r="G139" s="62"/>
      <c r="H139" s="62"/>
      <c r="I139" s="62"/>
      <c r="J139" s="62"/>
      <c r="K139" s="62"/>
      <c r="L139" s="62"/>
      <c r="M139" s="62"/>
      <c r="N139" s="62"/>
      <c r="O139" s="62"/>
      <c r="P139" s="62"/>
      <c r="Q139" s="62"/>
      <c r="R139" s="62"/>
      <c r="S139" s="62"/>
      <c r="T139" s="62"/>
      <c r="U139" s="62"/>
      <c r="V139" s="62"/>
      <c r="W139" s="62"/>
      <c r="X139" s="62"/>
      <c r="Y139" s="62"/>
      <c r="Z139" s="62"/>
    </row>
    <row r="140" spans="1:26" ht="14.25" customHeight="1">
      <c r="A140" s="72"/>
      <c r="B140" s="62"/>
      <c r="C140" s="62"/>
      <c r="D140" s="62"/>
      <c r="E140" s="72"/>
      <c r="F140" s="72"/>
      <c r="G140" s="62"/>
      <c r="H140" s="62"/>
      <c r="I140" s="62"/>
      <c r="J140" s="62"/>
      <c r="K140" s="62"/>
      <c r="L140" s="62"/>
      <c r="M140" s="62"/>
      <c r="N140" s="62"/>
      <c r="O140" s="62"/>
      <c r="P140" s="62"/>
      <c r="Q140" s="62"/>
      <c r="R140" s="62"/>
      <c r="S140" s="62"/>
      <c r="T140" s="62"/>
      <c r="U140" s="62"/>
      <c r="V140" s="62"/>
      <c r="W140" s="62"/>
      <c r="X140" s="62"/>
      <c r="Y140" s="62"/>
      <c r="Z140" s="62"/>
    </row>
    <row r="141" spans="1:26" ht="14.25" customHeight="1">
      <c r="A141" s="72"/>
      <c r="B141" s="62"/>
      <c r="C141" s="62"/>
      <c r="D141" s="62"/>
      <c r="E141" s="72"/>
      <c r="F141" s="72"/>
      <c r="G141" s="62"/>
      <c r="H141" s="62"/>
      <c r="I141" s="62"/>
      <c r="J141" s="62"/>
      <c r="K141" s="62"/>
      <c r="L141" s="62"/>
      <c r="M141" s="62"/>
      <c r="N141" s="62"/>
      <c r="O141" s="62"/>
      <c r="P141" s="62"/>
      <c r="Q141" s="62"/>
      <c r="R141" s="62"/>
      <c r="S141" s="62"/>
      <c r="T141" s="62"/>
      <c r="U141" s="62"/>
      <c r="V141" s="62"/>
      <c r="W141" s="62"/>
      <c r="X141" s="62"/>
      <c r="Y141" s="62"/>
      <c r="Z141" s="62"/>
    </row>
    <row r="142" spans="1:26" ht="14.25" customHeight="1">
      <c r="A142" s="72"/>
      <c r="B142" s="62"/>
      <c r="C142" s="62"/>
      <c r="D142" s="62"/>
      <c r="E142" s="72"/>
      <c r="F142" s="72"/>
      <c r="G142" s="62"/>
      <c r="H142" s="62"/>
      <c r="I142" s="62"/>
      <c r="J142" s="62"/>
      <c r="K142" s="62"/>
      <c r="L142" s="62"/>
      <c r="M142" s="62"/>
      <c r="N142" s="62"/>
      <c r="O142" s="62"/>
      <c r="P142" s="62"/>
      <c r="Q142" s="62"/>
      <c r="R142" s="62"/>
      <c r="S142" s="62"/>
      <c r="T142" s="62"/>
      <c r="U142" s="62"/>
      <c r="V142" s="62"/>
      <c r="W142" s="62"/>
      <c r="X142" s="62"/>
      <c r="Y142" s="62"/>
      <c r="Z142" s="62"/>
    </row>
    <row r="143" spans="1:26" ht="14.25" customHeight="1">
      <c r="A143" s="72"/>
      <c r="B143" s="62"/>
      <c r="C143" s="62"/>
      <c r="D143" s="62"/>
      <c r="E143" s="72"/>
      <c r="F143" s="72"/>
      <c r="G143" s="62"/>
      <c r="H143" s="62"/>
      <c r="I143" s="62"/>
      <c r="J143" s="62"/>
      <c r="K143" s="62"/>
      <c r="L143" s="62"/>
      <c r="M143" s="62"/>
      <c r="N143" s="62"/>
      <c r="O143" s="62"/>
      <c r="P143" s="62"/>
      <c r="Q143" s="62"/>
      <c r="R143" s="62"/>
      <c r="S143" s="62"/>
      <c r="T143" s="62"/>
      <c r="U143" s="62"/>
      <c r="V143" s="62"/>
      <c r="W143" s="62"/>
      <c r="X143" s="62"/>
      <c r="Y143" s="62"/>
      <c r="Z143" s="62"/>
    </row>
    <row r="144" spans="1:26" ht="14.25" customHeight="1">
      <c r="A144" s="72"/>
      <c r="B144" s="62"/>
      <c r="C144" s="62"/>
      <c r="D144" s="62"/>
      <c r="E144" s="72"/>
      <c r="F144" s="72"/>
      <c r="G144" s="62"/>
      <c r="H144" s="62"/>
      <c r="I144" s="62"/>
      <c r="J144" s="62"/>
      <c r="K144" s="62"/>
      <c r="L144" s="62"/>
      <c r="M144" s="62"/>
      <c r="N144" s="62"/>
      <c r="O144" s="62"/>
      <c r="P144" s="62"/>
      <c r="Q144" s="62"/>
      <c r="R144" s="62"/>
      <c r="S144" s="62"/>
      <c r="T144" s="62"/>
      <c r="U144" s="62"/>
      <c r="V144" s="62"/>
      <c r="W144" s="62"/>
      <c r="X144" s="62"/>
      <c r="Y144" s="62"/>
      <c r="Z144" s="62"/>
    </row>
    <row r="145" spans="1:26" ht="14.25" customHeight="1">
      <c r="A145" s="72"/>
      <c r="B145" s="62"/>
      <c r="C145" s="62"/>
      <c r="D145" s="62"/>
      <c r="E145" s="72"/>
      <c r="F145" s="72"/>
      <c r="G145" s="62"/>
      <c r="H145" s="62"/>
      <c r="I145" s="62"/>
      <c r="J145" s="62"/>
      <c r="K145" s="62"/>
      <c r="L145" s="62"/>
      <c r="M145" s="62"/>
      <c r="N145" s="62"/>
      <c r="O145" s="62"/>
      <c r="P145" s="62"/>
      <c r="Q145" s="62"/>
      <c r="R145" s="62"/>
      <c r="S145" s="62"/>
      <c r="T145" s="62"/>
      <c r="U145" s="62"/>
      <c r="V145" s="62"/>
      <c r="W145" s="62"/>
      <c r="X145" s="62"/>
      <c r="Y145" s="62"/>
      <c r="Z145" s="62"/>
    </row>
    <row r="146" spans="1:26" ht="14.25" customHeight="1">
      <c r="A146" s="72"/>
      <c r="B146" s="62"/>
      <c r="C146" s="62"/>
      <c r="D146" s="62"/>
      <c r="E146" s="72"/>
      <c r="F146" s="72"/>
      <c r="G146" s="62"/>
      <c r="H146" s="62"/>
      <c r="I146" s="62"/>
      <c r="J146" s="62"/>
      <c r="K146" s="62"/>
      <c r="L146" s="62"/>
      <c r="M146" s="62"/>
      <c r="N146" s="62"/>
      <c r="O146" s="62"/>
      <c r="P146" s="62"/>
      <c r="Q146" s="62"/>
      <c r="R146" s="62"/>
      <c r="S146" s="62"/>
      <c r="T146" s="62"/>
      <c r="U146" s="62"/>
      <c r="V146" s="62"/>
      <c r="W146" s="62"/>
      <c r="X146" s="62"/>
      <c r="Y146" s="62"/>
      <c r="Z146" s="62"/>
    </row>
    <row r="147" spans="1:26" ht="14.25" customHeight="1">
      <c r="A147" s="72"/>
      <c r="B147" s="62"/>
      <c r="C147" s="62"/>
      <c r="D147" s="62"/>
      <c r="E147" s="72"/>
      <c r="F147" s="72"/>
      <c r="G147" s="62"/>
      <c r="H147" s="62"/>
      <c r="I147" s="62"/>
      <c r="J147" s="62"/>
      <c r="K147" s="62"/>
      <c r="L147" s="62"/>
      <c r="M147" s="62"/>
      <c r="N147" s="62"/>
      <c r="O147" s="62"/>
      <c r="P147" s="62"/>
      <c r="Q147" s="62"/>
      <c r="R147" s="62"/>
      <c r="S147" s="62"/>
      <c r="T147" s="62"/>
      <c r="U147" s="62"/>
      <c r="V147" s="62"/>
      <c r="W147" s="62"/>
      <c r="X147" s="62"/>
      <c r="Y147" s="62"/>
      <c r="Z147" s="62"/>
    </row>
    <row r="148" spans="1:26" ht="14.25" customHeight="1">
      <c r="A148" s="72"/>
      <c r="B148" s="62"/>
      <c r="C148" s="62"/>
      <c r="D148" s="62"/>
      <c r="E148" s="72"/>
      <c r="F148" s="72"/>
      <c r="G148" s="62"/>
      <c r="H148" s="62"/>
      <c r="I148" s="62"/>
      <c r="J148" s="62"/>
      <c r="K148" s="62"/>
      <c r="L148" s="62"/>
      <c r="M148" s="62"/>
      <c r="N148" s="62"/>
      <c r="O148" s="62"/>
      <c r="P148" s="62"/>
      <c r="Q148" s="62"/>
      <c r="R148" s="62"/>
      <c r="S148" s="62"/>
      <c r="T148" s="62"/>
      <c r="U148" s="62"/>
      <c r="V148" s="62"/>
      <c r="W148" s="62"/>
      <c r="X148" s="62"/>
      <c r="Y148" s="62"/>
      <c r="Z148" s="62"/>
    </row>
    <row r="149" spans="1:26" ht="14.25" customHeight="1">
      <c r="A149" s="72"/>
      <c r="B149" s="62"/>
      <c r="C149" s="62"/>
      <c r="D149" s="62"/>
      <c r="E149" s="72"/>
      <c r="F149" s="72"/>
      <c r="G149" s="62"/>
      <c r="H149" s="62"/>
      <c r="I149" s="62"/>
      <c r="J149" s="62"/>
      <c r="K149" s="62"/>
      <c r="L149" s="62"/>
      <c r="M149" s="62"/>
      <c r="N149" s="62"/>
      <c r="O149" s="62"/>
      <c r="P149" s="62"/>
      <c r="Q149" s="62"/>
      <c r="R149" s="62"/>
      <c r="S149" s="62"/>
      <c r="T149" s="62"/>
      <c r="U149" s="62"/>
      <c r="V149" s="62"/>
      <c r="W149" s="62"/>
      <c r="X149" s="62"/>
      <c r="Y149" s="62"/>
      <c r="Z149" s="62"/>
    </row>
    <row r="150" spans="1:26" ht="14.25" customHeight="1">
      <c r="A150" s="72"/>
      <c r="B150" s="62"/>
      <c r="C150" s="62"/>
      <c r="D150" s="62"/>
      <c r="E150" s="72"/>
      <c r="F150" s="72"/>
      <c r="G150" s="62"/>
      <c r="H150" s="62"/>
      <c r="I150" s="62"/>
      <c r="J150" s="62"/>
      <c r="K150" s="62"/>
      <c r="L150" s="62"/>
      <c r="M150" s="62"/>
      <c r="N150" s="62"/>
      <c r="O150" s="62"/>
      <c r="P150" s="62"/>
      <c r="Q150" s="62"/>
      <c r="R150" s="62"/>
      <c r="S150" s="62"/>
      <c r="T150" s="62"/>
      <c r="U150" s="62"/>
      <c r="V150" s="62"/>
      <c r="W150" s="62"/>
      <c r="X150" s="62"/>
      <c r="Y150" s="62"/>
      <c r="Z150" s="62"/>
    </row>
    <row r="151" spans="1:26" ht="14.25" customHeight="1">
      <c r="A151" s="72"/>
      <c r="B151" s="62"/>
      <c r="C151" s="62"/>
      <c r="D151" s="62"/>
      <c r="E151" s="72"/>
      <c r="F151" s="72"/>
      <c r="G151" s="62"/>
      <c r="H151" s="62"/>
      <c r="I151" s="62"/>
      <c r="J151" s="62"/>
      <c r="K151" s="62"/>
      <c r="L151" s="62"/>
      <c r="M151" s="62"/>
      <c r="N151" s="62"/>
      <c r="O151" s="62"/>
      <c r="P151" s="62"/>
      <c r="Q151" s="62"/>
      <c r="R151" s="62"/>
      <c r="S151" s="62"/>
      <c r="T151" s="62"/>
      <c r="U151" s="62"/>
      <c r="V151" s="62"/>
      <c r="W151" s="62"/>
      <c r="X151" s="62"/>
      <c r="Y151" s="62"/>
      <c r="Z151" s="62"/>
    </row>
    <row r="152" spans="1:26" ht="14.25" customHeight="1">
      <c r="A152" s="72"/>
      <c r="B152" s="62"/>
      <c r="C152" s="62"/>
      <c r="D152" s="62"/>
      <c r="E152" s="72"/>
      <c r="F152" s="72"/>
      <c r="G152" s="62"/>
      <c r="H152" s="62"/>
      <c r="I152" s="62"/>
      <c r="J152" s="62"/>
      <c r="K152" s="62"/>
      <c r="L152" s="62"/>
      <c r="M152" s="62"/>
      <c r="N152" s="62"/>
      <c r="O152" s="62"/>
      <c r="P152" s="62"/>
      <c r="Q152" s="62"/>
      <c r="R152" s="62"/>
      <c r="S152" s="62"/>
      <c r="T152" s="62"/>
      <c r="U152" s="62"/>
      <c r="V152" s="62"/>
      <c r="W152" s="62"/>
      <c r="X152" s="62"/>
      <c r="Y152" s="62"/>
      <c r="Z152" s="62"/>
    </row>
    <row r="153" spans="1:26" ht="14.25" customHeight="1">
      <c r="A153" s="72"/>
      <c r="B153" s="62"/>
      <c r="C153" s="62"/>
      <c r="D153" s="62"/>
      <c r="E153" s="72"/>
      <c r="F153" s="72"/>
      <c r="G153" s="62"/>
      <c r="H153" s="62"/>
      <c r="I153" s="62"/>
      <c r="J153" s="62"/>
      <c r="K153" s="62"/>
      <c r="L153" s="62"/>
      <c r="M153" s="62"/>
      <c r="N153" s="62"/>
      <c r="O153" s="62"/>
      <c r="P153" s="62"/>
      <c r="Q153" s="62"/>
      <c r="R153" s="62"/>
      <c r="S153" s="62"/>
      <c r="T153" s="62"/>
      <c r="U153" s="62"/>
      <c r="V153" s="62"/>
      <c r="W153" s="62"/>
      <c r="X153" s="62"/>
      <c r="Y153" s="62"/>
      <c r="Z153" s="62"/>
    </row>
    <row r="154" spans="1:26" ht="14.25" customHeight="1">
      <c r="A154" s="72"/>
      <c r="B154" s="62"/>
      <c r="C154" s="62"/>
      <c r="D154" s="62"/>
      <c r="E154" s="72"/>
      <c r="F154" s="72"/>
      <c r="G154" s="62"/>
      <c r="H154" s="62"/>
      <c r="I154" s="62"/>
      <c r="J154" s="62"/>
      <c r="K154" s="62"/>
      <c r="L154" s="62"/>
      <c r="M154" s="62"/>
      <c r="N154" s="62"/>
      <c r="O154" s="62"/>
      <c r="P154" s="62"/>
      <c r="Q154" s="62"/>
      <c r="R154" s="62"/>
      <c r="S154" s="62"/>
      <c r="T154" s="62"/>
      <c r="U154" s="62"/>
      <c r="V154" s="62"/>
      <c r="W154" s="62"/>
      <c r="X154" s="62"/>
      <c r="Y154" s="62"/>
      <c r="Z154" s="62"/>
    </row>
    <row r="155" spans="1:26" ht="14.25" customHeight="1">
      <c r="A155" s="72"/>
      <c r="B155" s="62"/>
      <c r="C155" s="62"/>
      <c r="D155" s="62"/>
      <c r="E155" s="72"/>
      <c r="F155" s="72"/>
      <c r="G155" s="62"/>
      <c r="H155" s="62"/>
      <c r="I155" s="62"/>
      <c r="J155" s="62"/>
      <c r="K155" s="62"/>
      <c r="L155" s="62"/>
      <c r="M155" s="62"/>
      <c r="N155" s="62"/>
      <c r="O155" s="62"/>
      <c r="P155" s="62"/>
      <c r="Q155" s="62"/>
      <c r="R155" s="62"/>
      <c r="S155" s="62"/>
      <c r="T155" s="62"/>
      <c r="U155" s="62"/>
      <c r="V155" s="62"/>
      <c r="W155" s="62"/>
      <c r="X155" s="62"/>
      <c r="Y155" s="62"/>
      <c r="Z155" s="62"/>
    </row>
    <row r="156" spans="1:26" ht="14.25" customHeight="1">
      <c r="A156" s="72"/>
      <c r="B156" s="62"/>
      <c r="C156" s="62"/>
      <c r="D156" s="62"/>
      <c r="E156" s="72"/>
      <c r="F156" s="72"/>
      <c r="G156" s="62"/>
      <c r="H156" s="62"/>
      <c r="I156" s="62"/>
      <c r="J156" s="62"/>
      <c r="K156" s="62"/>
      <c r="L156" s="62"/>
      <c r="M156" s="62"/>
      <c r="N156" s="62"/>
      <c r="O156" s="62"/>
      <c r="P156" s="62"/>
      <c r="Q156" s="62"/>
      <c r="R156" s="62"/>
      <c r="S156" s="62"/>
      <c r="T156" s="62"/>
      <c r="U156" s="62"/>
      <c r="V156" s="62"/>
      <c r="W156" s="62"/>
      <c r="X156" s="62"/>
      <c r="Y156" s="62"/>
      <c r="Z156" s="62"/>
    </row>
    <row r="157" spans="1:26" ht="14.25" customHeight="1">
      <c r="A157" s="72"/>
      <c r="B157" s="62"/>
      <c r="C157" s="62"/>
      <c r="D157" s="62"/>
      <c r="E157" s="72"/>
      <c r="F157" s="72"/>
      <c r="G157" s="62"/>
      <c r="H157" s="62"/>
      <c r="I157" s="62"/>
      <c r="J157" s="62"/>
      <c r="K157" s="62"/>
      <c r="L157" s="62"/>
      <c r="M157" s="62"/>
      <c r="N157" s="62"/>
      <c r="O157" s="62"/>
      <c r="P157" s="62"/>
      <c r="Q157" s="62"/>
      <c r="R157" s="62"/>
      <c r="S157" s="62"/>
      <c r="T157" s="62"/>
      <c r="U157" s="62"/>
      <c r="V157" s="62"/>
      <c r="W157" s="62"/>
      <c r="X157" s="62"/>
      <c r="Y157" s="62"/>
      <c r="Z157" s="62"/>
    </row>
    <row r="158" spans="1:26" ht="14.25" customHeight="1">
      <c r="A158" s="72"/>
      <c r="B158" s="62"/>
      <c r="C158" s="62"/>
      <c r="D158" s="62"/>
      <c r="E158" s="72"/>
      <c r="F158" s="72"/>
      <c r="G158" s="62"/>
      <c r="H158" s="62"/>
      <c r="I158" s="62"/>
      <c r="J158" s="62"/>
      <c r="K158" s="62"/>
      <c r="L158" s="62"/>
      <c r="M158" s="62"/>
      <c r="N158" s="62"/>
      <c r="O158" s="62"/>
      <c r="P158" s="62"/>
      <c r="Q158" s="62"/>
      <c r="R158" s="62"/>
      <c r="S158" s="62"/>
      <c r="T158" s="62"/>
      <c r="U158" s="62"/>
      <c r="V158" s="62"/>
      <c r="W158" s="62"/>
      <c r="X158" s="62"/>
      <c r="Y158" s="62"/>
      <c r="Z158" s="62"/>
    </row>
    <row r="159" spans="1:26" ht="14.25" customHeight="1">
      <c r="A159" s="72"/>
      <c r="B159" s="62"/>
      <c r="C159" s="62"/>
      <c r="D159" s="62"/>
      <c r="E159" s="72"/>
      <c r="F159" s="72"/>
      <c r="G159" s="62"/>
      <c r="H159" s="62"/>
      <c r="I159" s="62"/>
      <c r="J159" s="62"/>
      <c r="K159" s="62"/>
      <c r="L159" s="62"/>
      <c r="M159" s="62"/>
      <c r="N159" s="62"/>
      <c r="O159" s="62"/>
      <c r="P159" s="62"/>
      <c r="Q159" s="62"/>
      <c r="R159" s="62"/>
      <c r="S159" s="62"/>
      <c r="T159" s="62"/>
      <c r="U159" s="62"/>
      <c r="V159" s="62"/>
      <c r="W159" s="62"/>
      <c r="X159" s="62"/>
      <c r="Y159" s="62"/>
      <c r="Z159" s="62"/>
    </row>
    <row r="160" spans="1:26" ht="14.25" customHeight="1">
      <c r="A160" s="72"/>
      <c r="B160" s="62"/>
      <c r="C160" s="62"/>
      <c r="D160" s="62"/>
      <c r="E160" s="72"/>
      <c r="F160" s="72"/>
      <c r="G160" s="62"/>
      <c r="H160" s="62"/>
      <c r="I160" s="62"/>
      <c r="J160" s="62"/>
      <c r="K160" s="62"/>
      <c r="L160" s="62"/>
      <c r="M160" s="62"/>
      <c r="N160" s="62"/>
      <c r="O160" s="62"/>
      <c r="P160" s="62"/>
      <c r="Q160" s="62"/>
      <c r="R160" s="62"/>
      <c r="S160" s="62"/>
      <c r="T160" s="62"/>
      <c r="U160" s="62"/>
      <c r="V160" s="62"/>
      <c r="W160" s="62"/>
      <c r="X160" s="62"/>
      <c r="Y160" s="62"/>
      <c r="Z160" s="62"/>
    </row>
    <row r="161" spans="1:26" ht="14.25" customHeight="1">
      <c r="A161" s="72"/>
      <c r="B161" s="62"/>
      <c r="C161" s="62"/>
      <c r="D161" s="62"/>
      <c r="E161" s="72"/>
      <c r="F161" s="72"/>
      <c r="G161" s="62"/>
      <c r="H161" s="62"/>
      <c r="I161" s="62"/>
      <c r="J161" s="62"/>
      <c r="K161" s="62"/>
      <c r="L161" s="62"/>
      <c r="M161" s="62"/>
      <c r="N161" s="62"/>
      <c r="O161" s="62"/>
      <c r="P161" s="62"/>
      <c r="Q161" s="62"/>
      <c r="R161" s="62"/>
      <c r="S161" s="62"/>
      <c r="T161" s="62"/>
      <c r="U161" s="62"/>
      <c r="V161" s="62"/>
      <c r="W161" s="62"/>
      <c r="X161" s="62"/>
      <c r="Y161" s="62"/>
      <c r="Z161" s="62"/>
    </row>
    <row r="162" spans="1:26" ht="14.25" customHeight="1">
      <c r="A162" s="72"/>
      <c r="B162" s="62"/>
      <c r="C162" s="62"/>
      <c r="D162" s="62"/>
      <c r="E162" s="72"/>
      <c r="F162" s="72"/>
      <c r="G162" s="62"/>
      <c r="H162" s="62"/>
      <c r="I162" s="62"/>
      <c r="J162" s="62"/>
      <c r="K162" s="62"/>
      <c r="L162" s="62"/>
      <c r="M162" s="62"/>
      <c r="N162" s="62"/>
      <c r="O162" s="62"/>
      <c r="P162" s="62"/>
      <c r="Q162" s="62"/>
      <c r="R162" s="62"/>
      <c r="S162" s="62"/>
      <c r="T162" s="62"/>
      <c r="U162" s="62"/>
      <c r="V162" s="62"/>
      <c r="W162" s="62"/>
      <c r="X162" s="62"/>
      <c r="Y162" s="62"/>
      <c r="Z162" s="62"/>
    </row>
    <row r="163" spans="1:26" ht="14.25" customHeight="1">
      <c r="A163" s="72"/>
      <c r="B163" s="62"/>
      <c r="C163" s="62"/>
      <c r="D163" s="62"/>
      <c r="E163" s="72"/>
      <c r="F163" s="72"/>
      <c r="G163" s="62"/>
      <c r="H163" s="62"/>
      <c r="I163" s="62"/>
      <c r="J163" s="62"/>
      <c r="K163" s="62"/>
      <c r="L163" s="62"/>
      <c r="M163" s="62"/>
      <c r="N163" s="62"/>
      <c r="O163" s="62"/>
      <c r="P163" s="62"/>
      <c r="Q163" s="62"/>
      <c r="R163" s="62"/>
      <c r="S163" s="62"/>
      <c r="T163" s="62"/>
      <c r="U163" s="62"/>
      <c r="V163" s="62"/>
      <c r="W163" s="62"/>
      <c r="X163" s="62"/>
      <c r="Y163" s="62"/>
      <c r="Z163" s="62"/>
    </row>
    <row r="164" spans="1:26" ht="14.25" customHeight="1">
      <c r="A164" s="72"/>
      <c r="B164" s="62"/>
      <c r="C164" s="62"/>
      <c r="D164" s="62"/>
      <c r="E164" s="72"/>
      <c r="F164" s="72"/>
      <c r="G164" s="62"/>
      <c r="H164" s="62"/>
      <c r="I164" s="62"/>
      <c r="J164" s="62"/>
      <c r="K164" s="62"/>
      <c r="L164" s="62"/>
      <c r="M164" s="62"/>
      <c r="N164" s="62"/>
      <c r="O164" s="62"/>
      <c r="P164" s="62"/>
      <c r="Q164" s="62"/>
      <c r="R164" s="62"/>
      <c r="S164" s="62"/>
      <c r="T164" s="62"/>
      <c r="U164" s="62"/>
      <c r="V164" s="62"/>
      <c r="W164" s="62"/>
      <c r="X164" s="62"/>
      <c r="Y164" s="62"/>
      <c r="Z164" s="62"/>
    </row>
    <row r="165" spans="1:26" ht="14.25" customHeight="1">
      <c r="A165" s="72"/>
      <c r="B165" s="62"/>
      <c r="C165" s="62"/>
      <c r="D165" s="62"/>
      <c r="E165" s="72"/>
      <c r="F165" s="72"/>
      <c r="G165" s="62"/>
      <c r="H165" s="62"/>
      <c r="I165" s="62"/>
      <c r="J165" s="62"/>
      <c r="K165" s="62"/>
      <c r="L165" s="62"/>
      <c r="M165" s="62"/>
      <c r="N165" s="62"/>
      <c r="O165" s="62"/>
      <c r="P165" s="62"/>
      <c r="Q165" s="62"/>
      <c r="R165" s="62"/>
      <c r="S165" s="62"/>
      <c r="T165" s="62"/>
      <c r="U165" s="62"/>
      <c r="V165" s="62"/>
      <c r="W165" s="62"/>
      <c r="X165" s="62"/>
      <c r="Y165" s="62"/>
      <c r="Z165" s="62"/>
    </row>
    <row r="166" spans="1:26" ht="14.25" customHeight="1">
      <c r="A166" s="72"/>
      <c r="B166" s="62"/>
      <c r="C166" s="62"/>
      <c r="D166" s="62"/>
      <c r="E166" s="72"/>
      <c r="F166" s="72"/>
      <c r="G166" s="62"/>
      <c r="H166" s="62"/>
      <c r="I166" s="62"/>
      <c r="J166" s="62"/>
      <c r="K166" s="62"/>
      <c r="L166" s="62"/>
      <c r="M166" s="62"/>
      <c r="N166" s="62"/>
      <c r="O166" s="62"/>
      <c r="P166" s="62"/>
      <c r="Q166" s="62"/>
      <c r="R166" s="62"/>
      <c r="S166" s="62"/>
      <c r="T166" s="62"/>
      <c r="U166" s="62"/>
      <c r="V166" s="62"/>
      <c r="W166" s="62"/>
      <c r="X166" s="62"/>
      <c r="Y166" s="62"/>
      <c r="Z166" s="62"/>
    </row>
    <row r="167" spans="1:26" ht="14.25" customHeight="1">
      <c r="A167" s="72"/>
      <c r="B167" s="62"/>
      <c r="C167" s="62"/>
      <c r="D167" s="62"/>
      <c r="E167" s="72"/>
      <c r="F167" s="72"/>
      <c r="G167" s="62"/>
      <c r="H167" s="62"/>
      <c r="I167" s="62"/>
      <c r="J167" s="62"/>
      <c r="K167" s="62"/>
      <c r="L167" s="62"/>
      <c r="M167" s="62"/>
      <c r="N167" s="62"/>
      <c r="O167" s="62"/>
      <c r="P167" s="62"/>
      <c r="Q167" s="62"/>
      <c r="R167" s="62"/>
      <c r="S167" s="62"/>
      <c r="T167" s="62"/>
      <c r="U167" s="62"/>
      <c r="V167" s="62"/>
      <c r="W167" s="62"/>
      <c r="X167" s="62"/>
      <c r="Y167" s="62"/>
      <c r="Z167" s="62"/>
    </row>
    <row r="168" spans="1:26" ht="14.25" customHeight="1">
      <c r="A168" s="72"/>
      <c r="B168" s="62"/>
      <c r="C168" s="62"/>
      <c r="D168" s="62"/>
      <c r="E168" s="72"/>
      <c r="F168" s="72"/>
      <c r="G168" s="62"/>
      <c r="H168" s="62"/>
      <c r="I168" s="62"/>
      <c r="J168" s="62"/>
      <c r="K168" s="62"/>
      <c r="L168" s="62"/>
      <c r="M168" s="62"/>
      <c r="N168" s="62"/>
      <c r="O168" s="62"/>
      <c r="P168" s="62"/>
      <c r="Q168" s="62"/>
      <c r="R168" s="62"/>
      <c r="S168" s="62"/>
      <c r="T168" s="62"/>
      <c r="U168" s="62"/>
      <c r="V168" s="62"/>
      <c r="W168" s="62"/>
      <c r="X168" s="62"/>
      <c r="Y168" s="62"/>
      <c r="Z168" s="62"/>
    </row>
    <row r="169" spans="1:26" ht="14.25" customHeight="1">
      <c r="A169" s="72"/>
      <c r="B169" s="62"/>
      <c r="C169" s="62"/>
      <c r="D169" s="62"/>
      <c r="E169" s="72"/>
      <c r="F169" s="72"/>
      <c r="G169" s="62"/>
      <c r="H169" s="62"/>
      <c r="I169" s="62"/>
      <c r="J169" s="62"/>
      <c r="K169" s="62"/>
      <c r="L169" s="62"/>
      <c r="M169" s="62"/>
      <c r="N169" s="62"/>
      <c r="O169" s="62"/>
      <c r="P169" s="62"/>
      <c r="Q169" s="62"/>
      <c r="R169" s="62"/>
      <c r="S169" s="62"/>
      <c r="T169" s="62"/>
      <c r="U169" s="62"/>
      <c r="V169" s="62"/>
      <c r="W169" s="62"/>
      <c r="X169" s="62"/>
      <c r="Y169" s="62"/>
      <c r="Z169" s="62"/>
    </row>
    <row r="170" spans="1:26" ht="14.25" customHeight="1">
      <c r="A170" s="72"/>
      <c r="B170" s="62"/>
      <c r="C170" s="62"/>
      <c r="D170" s="62"/>
      <c r="E170" s="72"/>
      <c r="F170" s="72"/>
      <c r="G170" s="62"/>
      <c r="H170" s="62"/>
      <c r="I170" s="62"/>
      <c r="J170" s="62"/>
      <c r="K170" s="62"/>
      <c r="L170" s="62"/>
      <c r="M170" s="62"/>
      <c r="N170" s="62"/>
      <c r="O170" s="62"/>
      <c r="P170" s="62"/>
      <c r="Q170" s="62"/>
      <c r="R170" s="62"/>
      <c r="S170" s="62"/>
      <c r="T170" s="62"/>
      <c r="U170" s="62"/>
      <c r="V170" s="62"/>
      <c r="W170" s="62"/>
      <c r="X170" s="62"/>
      <c r="Y170" s="62"/>
      <c r="Z170" s="62"/>
    </row>
    <row r="171" spans="1:26" ht="14.25" customHeight="1">
      <c r="A171" s="72"/>
      <c r="B171" s="62"/>
      <c r="C171" s="62"/>
      <c r="D171" s="62"/>
      <c r="E171" s="72"/>
      <c r="F171" s="72"/>
      <c r="G171" s="62"/>
      <c r="H171" s="62"/>
      <c r="I171" s="62"/>
      <c r="J171" s="62"/>
      <c r="K171" s="62"/>
      <c r="L171" s="62"/>
      <c r="M171" s="62"/>
      <c r="N171" s="62"/>
      <c r="O171" s="62"/>
      <c r="P171" s="62"/>
      <c r="Q171" s="62"/>
      <c r="R171" s="62"/>
      <c r="S171" s="62"/>
      <c r="T171" s="62"/>
      <c r="U171" s="62"/>
      <c r="V171" s="62"/>
      <c r="W171" s="62"/>
      <c r="X171" s="62"/>
      <c r="Y171" s="62"/>
      <c r="Z171" s="62"/>
    </row>
    <row r="172" spans="1:26" ht="14.25" customHeight="1">
      <c r="A172" s="72"/>
      <c r="B172" s="62"/>
      <c r="C172" s="62"/>
      <c r="D172" s="62"/>
      <c r="E172" s="72"/>
      <c r="F172" s="72"/>
      <c r="G172" s="62"/>
      <c r="H172" s="62"/>
      <c r="I172" s="62"/>
      <c r="J172" s="62"/>
      <c r="K172" s="62"/>
      <c r="L172" s="62"/>
      <c r="M172" s="62"/>
      <c r="N172" s="62"/>
      <c r="O172" s="62"/>
      <c r="P172" s="62"/>
      <c r="Q172" s="62"/>
      <c r="R172" s="62"/>
      <c r="S172" s="62"/>
      <c r="T172" s="62"/>
      <c r="U172" s="62"/>
      <c r="V172" s="62"/>
      <c r="W172" s="62"/>
      <c r="X172" s="62"/>
      <c r="Y172" s="62"/>
      <c r="Z172" s="62"/>
    </row>
    <row r="173" spans="1:26" ht="14.25" customHeight="1">
      <c r="A173" s="72"/>
      <c r="B173" s="62"/>
      <c r="C173" s="62"/>
      <c r="D173" s="62"/>
      <c r="E173" s="72"/>
      <c r="F173" s="72"/>
      <c r="G173" s="62"/>
      <c r="H173" s="62"/>
      <c r="I173" s="62"/>
      <c r="J173" s="62"/>
      <c r="K173" s="62"/>
      <c r="L173" s="62"/>
      <c r="M173" s="62"/>
      <c r="N173" s="62"/>
      <c r="O173" s="62"/>
      <c r="P173" s="62"/>
      <c r="Q173" s="62"/>
      <c r="R173" s="62"/>
      <c r="S173" s="62"/>
      <c r="T173" s="62"/>
      <c r="U173" s="62"/>
      <c r="V173" s="62"/>
      <c r="W173" s="62"/>
      <c r="X173" s="62"/>
      <c r="Y173" s="62"/>
      <c r="Z173" s="62"/>
    </row>
    <row r="174" spans="1:26" ht="14.25" customHeight="1">
      <c r="A174" s="72"/>
      <c r="B174" s="62"/>
      <c r="C174" s="62"/>
      <c r="D174" s="62"/>
      <c r="E174" s="72"/>
      <c r="F174" s="72"/>
      <c r="G174" s="62"/>
      <c r="H174" s="62"/>
      <c r="I174" s="62"/>
      <c r="J174" s="62"/>
      <c r="K174" s="62"/>
      <c r="L174" s="62"/>
      <c r="M174" s="62"/>
      <c r="N174" s="62"/>
      <c r="O174" s="62"/>
      <c r="P174" s="62"/>
      <c r="Q174" s="62"/>
      <c r="R174" s="62"/>
      <c r="S174" s="62"/>
      <c r="T174" s="62"/>
      <c r="U174" s="62"/>
      <c r="V174" s="62"/>
      <c r="W174" s="62"/>
      <c r="X174" s="62"/>
      <c r="Y174" s="62"/>
      <c r="Z174" s="62"/>
    </row>
    <row r="175" spans="1:26" ht="14.25" customHeight="1">
      <c r="A175" s="72"/>
      <c r="B175" s="62"/>
      <c r="C175" s="62"/>
      <c r="D175" s="62"/>
      <c r="E175" s="72"/>
      <c r="F175" s="72"/>
      <c r="G175" s="62"/>
      <c r="H175" s="62"/>
      <c r="I175" s="62"/>
      <c r="J175" s="62"/>
      <c r="K175" s="62"/>
      <c r="L175" s="62"/>
      <c r="M175" s="62"/>
      <c r="N175" s="62"/>
      <c r="O175" s="62"/>
      <c r="P175" s="62"/>
      <c r="Q175" s="62"/>
      <c r="R175" s="62"/>
      <c r="S175" s="62"/>
      <c r="T175" s="62"/>
      <c r="U175" s="62"/>
      <c r="V175" s="62"/>
      <c r="W175" s="62"/>
      <c r="X175" s="62"/>
      <c r="Y175" s="62"/>
      <c r="Z175" s="62"/>
    </row>
    <row r="176" spans="1:26" ht="14.25" customHeight="1">
      <c r="A176" s="72"/>
      <c r="B176" s="62"/>
      <c r="C176" s="62"/>
      <c r="D176" s="62"/>
      <c r="E176" s="72"/>
      <c r="F176" s="72"/>
      <c r="G176" s="62"/>
      <c r="H176" s="62"/>
      <c r="I176" s="62"/>
      <c r="J176" s="62"/>
      <c r="K176" s="62"/>
      <c r="L176" s="62"/>
      <c r="M176" s="62"/>
      <c r="N176" s="62"/>
      <c r="O176" s="62"/>
      <c r="P176" s="62"/>
      <c r="Q176" s="62"/>
      <c r="R176" s="62"/>
      <c r="S176" s="62"/>
      <c r="T176" s="62"/>
      <c r="U176" s="62"/>
      <c r="V176" s="62"/>
      <c r="W176" s="62"/>
      <c r="X176" s="62"/>
      <c r="Y176" s="62"/>
      <c r="Z176" s="62"/>
    </row>
    <row r="177" spans="1:26" ht="14.25" customHeight="1">
      <c r="A177" s="72"/>
      <c r="B177" s="62"/>
      <c r="C177" s="62"/>
      <c r="D177" s="62"/>
      <c r="E177" s="72"/>
      <c r="F177" s="72"/>
      <c r="G177" s="62"/>
      <c r="H177" s="62"/>
      <c r="I177" s="62"/>
      <c r="J177" s="62"/>
      <c r="K177" s="62"/>
      <c r="L177" s="62"/>
      <c r="M177" s="62"/>
      <c r="N177" s="62"/>
      <c r="O177" s="62"/>
      <c r="P177" s="62"/>
      <c r="Q177" s="62"/>
      <c r="R177" s="62"/>
      <c r="S177" s="62"/>
      <c r="T177" s="62"/>
      <c r="U177" s="62"/>
      <c r="V177" s="62"/>
      <c r="W177" s="62"/>
      <c r="X177" s="62"/>
      <c r="Y177" s="62"/>
      <c r="Z177" s="62"/>
    </row>
    <row r="178" spans="1:26" ht="14.25" customHeight="1">
      <c r="A178" s="72"/>
      <c r="B178" s="62"/>
      <c r="C178" s="62"/>
      <c r="D178" s="62"/>
      <c r="E178" s="72"/>
      <c r="F178" s="72"/>
      <c r="G178" s="62"/>
      <c r="H178" s="62"/>
      <c r="I178" s="62"/>
      <c r="J178" s="62"/>
      <c r="K178" s="62"/>
      <c r="L178" s="62"/>
      <c r="M178" s="62"/>
      <c r="N178" s="62"/>
      <c r="O178" s="62"/>
      <c r="P178" s="62"/>
      <c r="Q178" s="62"/>
      <c r="R178" s="62"/>
      <c r="S178" s="62"/>
      <c r="T178" s="62"/>
      <c r="U178" s="62"/>
      <c r="V178" s="62"/>
      <c r="W178" s="62"/>
      <c r="X178" s="62"/>
      <c r="Y178" s="62"/>
      <c r="Z178" s="62"/>
    </row>
    <row r="179" spans="1:26" ht="14.25" customHeight="1">
      <c r="A179" s="72"/>
      <c r="B179" s="62"/>
      <c r="C179" s="62"/>
      <c r="D179" s="62"/>
      <c r="E179" s="72"/>
      <c r="F179" s="72"/>
      <c r="G179" s="62"/>
      <c r="H179" s="62"/>
      <c r="I179" s="62"/>
      <c r="J179" s="62"/>
      <c r="K179" s="62"/>
      <c r="L179" s="62"/>
      <c r="M179" s="62"/>
      <c r="N179" s="62"/>
      <c r="O179" s="62"/>
      <c r="P179" s="62"/>
      <c r="Q179" s="62"/>
      <c r="R179" s="62"/>
      <c r="S179" s="62"/>
      <c r="T179" s="62"/>
      <c r="U179" s="62"/>
      <c r="V179" s="62"/>
      <c r="W179" s="62"/>
      <c r="X179" s="62"/>
      <c r="Y179" s="62"/>
      <c r="Z179" s="62"/>
    </row>
    <row r="180" spans="1:26" ht="14.25" customHeight="1">
      <c r="A180" s="72"/>
      <c r="B180" s="62"/>
      <c r="C180" s="62"/>
      <c r="D180" s="62"/>
      <c r="E180" s="72"/>
      <c r="F180" s="72"/>
      <c r="G180" s="62"/>
      <c r="H180" s="62"/>
      <c r="I180" s="62"/>
      <c r="J180" s="62"/>
      <c r="K180" s="62"/>
      <c r="L180" s="62"/>
      <c r="M180" s="62"/>
      <c r="N180" s="62"/>
      <c r="O180" s="62"/>
      <c r="P180" s="62"/>
      <c r="Q180" s="62"/>
      <c r="R180" s="62"/>
      <c r="S180" s="62"/>
      <c r="T180" s="62"/>
      <c r="U180" s="62"/>
      <c r="V180" s="62"/>
      <c r="W180" s="62"/>
      <c r="X180" s="62"/>
      <c r="Y180" s="62"/>
      <c r="Z180" s="62"/>
    </row>
    <row r="181" spans="1:26" ht="14.25" customHeight="1">
      <c r="A181" s="72"/>
      <c r="B181" s="62"/>
      <c r="C181" s="62"/>
      <c r="D181" s="62"/>
      <c r="E181" s="72"/>
      <c r="F181" s="72"/>
      <c r="G181" s="62"/>
      <c r="H181" s="62"/>
      <c r="I181" s="62"/>
      <c r="J181" s="62"/>
      <c r="K181" s="62"/>
      <c r="L181" s="62"/>
      <c r="M181" s="62"/>
      <c r="N181" s="62"/>
      <c r="O181" s="62"/>
      <c r="P181" s="62"/>
      <c r="Q181" s="62"/>
      <c r="R181" s="62"/>
      <c r="S181" s="62"/>
      <c r="T181" s="62"/>
      <c r="U181" s="62"/>
      <c r="V181" s="62"/>
      <c r="W181" s="62"/>
      <c r="X181" s="62"/>
      <c r="Y181" s="62"/>
      <c r="Z181" s="62"/>
    </row>
    <row r="182" spans="1:26" ht="14.25" customHeight="1">
      <c r="A182" s="72"/>
      <c r="B182" s="62"/>
      <c r="C182" s="62"/>
      <c r="D182" s="62"/>
      <c r="E182" s="72"/>
      <c r="F182" s="72"/>
      <c r="G182" s="62"/>
      <c r="H182" s="62"/>
      <c r="I182" s="62"/>
      <c r="J182" s="62"/>
      <c r="K182" s="62"/>
      <c r="L182" s="62"/>
      <c r="M182" s="62"/>
      <c r="N182" s="62"/>
      <c r="O182" s="62"/>
      <c r="P182" s="62"/>
      <c r="Q182" s="62"/>
      <c r="R182" s="62"/>
      <c r="S182" s="62"/>
      <c r="T182" s="62"/>
      <c r="U182" s="62"/>
      <c r="V182" s="62"/>
      <c r="W182" s="62"/>
      <c r="X182" s="62"/>
      <c r="Y182" s="62"/>
      <c r="Z182" s="62"/>
    </row>
    <row r="183" spans="1:26" ht="14.25" customHeight="1">
      <c r="A183" s="72"/>
      <c r="B183" s="62"/>
      <c r="C183" s="62"/>
      <c r="D183" s="62"/>
      <c r="E183" s="72"/>
      <c r="F183" s="72"/>
      <c r="G183" s="62"/>
      <c r="H183" s="62"/>
      <c r="I183" s="62"/>
      <c r="J183" s="62"/>
      <c r="K183" s="62"/>
      <c r="L183" s="62"/>
      <c r="M183" s="62"/>
      <c r="N183" s="62"/>
      <c r="O183" s="62"/>
      <c r="P183" s="62"/>
      <c r="Q183" s="62"/>
      <c r="R183" s="62"/>
      <c r="S183" s="62"/>
      <c r="T183" s="62"/>
      <c r="U183" s="62"/>
      <c r="V183" s="62"/>
      <c r="W183" s="62"/>
      <c r="X183" s="62"/>
      <c r="Y183" s="62"/>
      <c r="Z183" s="62"/>
    </row>
    <row r="184" spans="1:26" ht="14.25" customHeight="1">
      <c r="A184" s="72"/>
      <c r="B184" s="62"/>
      <c r="C184" s="62"/>
      <c r="D184" s="62"/>
      <c r="E184" s="72"/>
      <c r="F184" s="72"/>
      <c r="G184" s="62"/>
      <c r="H184" s="62"/>
      <c r="I184" s="62"/>
      <c r="J184" s="62"/>
      <c r="K184" s="62"/>
      <c r="L184" s="62"/>
      <c r="M184" s="62"/>
      <c r="N184" s="62"/>
      <c r="O184" s="62"/>
      <c r="P184" s="62"/>
      <c r="Q184" s="62"/>
      <c r="R184" s="62"/>
      <c r="S184" s="62"/>
      <c r="T184" s="62"/>
      <c r="U184" s="62"/>
      <c r="V184" s="62"/>
      <c r="W184" s="62"/>
      <c r="X184" s="62"/>
      <c r="Y184" s="62"/>
      <c r="Z184" s="62"/>
    </row>
    <row r="185" spans="1:26" ht="14.25" customHeight="1">
      <c r="A185" s="72"/>
      <c r="B185" s="62"/>
      <c r="C185" s="62"/>
      <c r="D185" s="62"/>
      <c r="E185" s="72"/>
      <c r="F185" s="72"/>
      <c r="G185" s="62"/>
      <c r="H185" s="62"/>
      <c r="I185" s="62"/>
      <c r="J185" s="62"/>
      <c r="K185" s="62"/>
      <c r="L185" s="62"/>
      <c r="M185" s="62"/>
      <c r="N185" s="62"/>
      <c r="O185" s="62"/>
      <c r="P185" s="62"/>
      <c r="Q185" s="62"/>
      <c r="R185" s="62"/>
      <c r="S185" s="62"/>
      <c r="T185" s="62"/>
      <c r="U185" s="62"/>
      <c r="V185" s="62"/>
      <c r="W185" s="62"/>
      <c r="X185" s="62"/>
      <c r="Y185" s="62"/>
      <c r="Z185" s="62"/>
    </row>
    <row r="186" spans="1:26" ht="14.25" customHeight="1">
      <c r="A186" s="72"/>
      <c r="B186" s="62"/>
      <c r="C186" s="62"/>
      <c r="D186" s="62"/>
      <c r="E186" s="72"/>
      <c r="F186" s="72"/>
      <c r="G186" s="62"/>
      <c r="H186" s="62"/>
      <c r="I186" s="62"/>
      <c r="J186" s="62"/>
      <c r="K186" s="62"/>
      <c r="L186" s="62"/>
      <c r="M186" s="62"/>
      <c r="N186" s="62"/>
      <c r="O186" s="62"/>
      <c r="P186" s="62"/>
      <c r="Q186" s="62"/>
      <c r="R186" s="62"/>
      <c r="S186" s="62"/>
      <c r="T186" s="62"/>
      <c r="U186" s="62"/>
      <c r="V186" s="62"/>
      <c r="W186" s="62"/>
      <c r="X186" s="62"/>
      <c r="Y186" s="62"/>
      <c r="Z186" s="62"/>
    </row>
    <row r="187" spans="1:26" ht="14.25" customHeight="1">
      <c r="A187" s="72"/>
      <c r="B187" s="62"/>
      <c r="C187" s="62"/>
      <c r="D187" s="62"/>
      <c r="E187" s="72"/>
      <c r="F187" s="72"/>
      <c r="G187" s="62"/>
      <c r="H187" s="62"/>
      <c r="I187" s="62"/>
      <c r="J187" s="62"/>
      <c r="K187" s="62"/>
      <c r="L187" s="62"/>
      <c r="M187" s="62"/>
      <c r="N187" s="62"/>
      <c r="O187" s="62"/>
      <c r="P187" s="62"/>
      <c r="Q187" s="62"/>
      <c r="R187" s="62"/>
      <c r="S187" s="62"/>
      <c r="T187" s="62"/>
      <c r="U187" s="62"/>
      <c r="V187" s="62"/>
      <c r="W187" s="62"/>
      <c r="X187" s="62"/>
      <c r="Y187" s="62"/>
      <c r="Z187" s="62"/>
    </row>
    <row r="188" spans="1:26" ht="14.25" customHeight="1">
      <c r="A188" s="72"/>
      <c r="B188" s="62"/>
      <c r="C188" s="62"/>
      <c r="D188" s="62"/>
      <c r="E188" s="72"/>
      <c r="F188" s="72"/>
      <c r="G188" s="62"/>
      <c r="H188" s="62"/>
      <c r="I188" s="62"/>
      <c r="J188" s="62"/>
      <c r="K188" s="62"/>
      <c r="L188" s="62"/>
      <c r="M188" s="62"/>
      <c r="N188" s="62"/>
      <c r="O188" s="62"/>
      <c r="P188" s="62"/>
      <c r="Q188" s="62"/>
      <c r="R188" s="62"/>
      <c r="S188" s="62"/>
      <c r="T188" s="62"/>
      <c r="U188" s="62"/>
      <c r="V188" s="62"/>
      <c r="W188" s="62"/>
      <c r="X188" s="62"/>
      <c r="Y188" s="62"/>
      <c r="Z188" s="62"/>
    </row>
    <row r="189" spans="1:26" ht="14.25" customHeight="1">
      <c r="A189" s="72"/>
      <c r="B189" s="62"/>
      <c r="C189" s="62"/>
      <c r="D189" s="62"/>
      <c r="E189" s="72"/>
      <c r="F189" s="72"/>
      <c r="G189" s="62"/>
      <c r="H189" s="62"/>
      <c r="I189" s="62"/>
      <c r="J189" s="62"/>
      <c r="K189" s="62"/>
      <c r="L189" s="62"/>
      <c r="M189" s="62"/>
      <c r="N189" s="62"/>
      <c r="O189" s="62"/>
      <c r="P189" s="62"/>
      <c r="Q189" s="62"/>
      <c r="R189" s="62"/>
      <c r="S189" s="62"/>
      <c r="T189" s="62"/>
      <c r="U189" s="62"/>
      <c r="V189" s="62"/>
      <c r="W189" s="62"/>
      <c r="X189" s="62"/>
      <c r="Y189" s="62"/>
      <c r="Z189" s="62"/>
    </row>
    <row r="190" spans="1:26" ht="14.25" customHeight="1">
      <c r="A190" s="72"/>
      <c r="B190" s="62"/>
      <c r="C190" s="62"/>
      <c r="D190" s="62"/>
      <c r="E190" s="72"/>
      <c r="F190" s="72"/>
      <c r="G190" s="62"/>
      <c r="H190" s="62"/>
      <c r="I190" s="62"/>
      <c r="J190" s="62"/>
      <c r="K190" s="62"/>
      <c r="L190" s="62"/>
      <c r="M190" s="62"/>
      <c r="N190" s="62"/>
      <c r="O190" s="62"/>
      <c r="P190" s="62"/>
      <c r="Q190" s="62"/>
      <c r="R190" s="62"/>
      <c r="S190" s="62"/>
      <c r="T190" s="62"/>
      <c r="U190" s="62"/>
      <c r="V190" s="62"/>
      <c r="W190" s="62"/>
      <c r="X190" s="62"/>
      <c r="Y190" s="62"/>
      <c r="Z190" s="62"/>
    </row>
    <row r="191" spans="1:26" ht="14.25" customHeight="1">
      <c r="A191" s="72"/>
      <c r="B191" s="62"/>
      <c r="C191" s="62"/>
      <c r="D191" s="62"/>
      <c r="E191" s="72"/>
      <c r="F191" s="72"/>
      <c r="G191" s="62"/>
      <c r="H191" s="62"/>
      <c r="I191" s="62"/>
      <c r="J191" s="62"/>
      <c r="K191" s="62"/>
      <c r="L191" s="62"/>
      <c r="M191" s="62"/>
      <c r="N191" s="62"/>
      <c r="O191" s="62"/>
      <c r="P191" s="62"/>
      <c r="Q191" s="62"/>
      <c r="R191" s="62"/>
      <c r="S191" s="62"/>
      <c r="T191" s="62"/>
      <c r="U191" s="62"/>
      <c r="V191" s="62"/>
      <c r="W191" s="62"/>
      <c r="X191" s="62"/>
      <c r="Y191" s="62"/>
      <c r="Z191" s="62"/>
    </row>
    <row r="192" spans="1:26" ht="14.25" customHeight="1">
      <c r="A192" s="72"/>
      <c r="B192" s="62"/>
      <c r="C192" s="62"/>
      <c r="D192" s="62"/>
      <c r="E192" s="72"/>
      <c r="F192" s="72"/>
      <c r="G192" s="62"/>
      <c r="H192" s="62"/>
      <c r="I192" s="62"/>
      <c r="J192" s="62"/>
      <c r="K192" s="62"/>
      <c r="L192" s="62"/>
      <c r="M192" s="62"/>
      <c r="N192" s="62"/>
      <c r="O192" s="62"/>
      <c r="P192" s="62"/>
      <c r="Q192" s="62"/>
      <c r="R192" s="62"/>
      <c r="S192" s="62"/>
      <c r="T192" s="62"/>
      <c r="U192" s="62"/>
      <c r="V192" s="62"/>
      <c r="W192" s="62"/>
      <c r="X192" s="62"/>
      <c r="Y192" s="62"/>
      <c r="Z192" s="62"/>
    </row>
    <row r="193" spans="1:26" ht="14.25" customHeight="1">
      <c r="A193" s="72"/>
      <c r="B193" s="62"/>
      <c r="C193" s="62"/>
      <c r="D193" s="62"/>
      <c r="E193" s="72"/>
      <c r="F193" s="72"/>
      <c r="G193" s="62"/>
      <c r="H193" s="62"/>
      <c r="I193" s="62"/>
      <c r="J193" s="62"/>
      <c r="K193" s="62"/>
      <c r="L193" s="62"/>
      <c r="M193" s="62"/>
      <c r="N193" s="62"/>
      <c r="O193" s="62"/>
      <c r="P193" s="62"/>
      <c r="Q193" s="62"/>
      <c r="R193" s="62"/>
      <c r="S193" s="62"/>
      <c r="T193" s="62"/>
      <c r="U193" s="62"/>
      <c r="V193" s="62"/>
      <c r="W193" s="62"/>
      <c r="X193" s="62"/>
      <c r="Y193" s="62"/>
      <c r="Z193" s="62"/>
    </row>
    <row r="194" spans="1:26" ht="14.25" customHeight="1">
      <c r="A194" s="72"/>
      <c r="B194" s="62"/>
      <c r="C194" s="62"/>
      <c r="D194" s="62"/>
      <c r="E194" s="72"/>
      <c r="F194" s="72"/>
      <c r="G194" s="62"/>
      <c r="H194" s="62"/>
      <c r="I194" s="62"/>
      <c r="J194" s="62"/>
      <c r="K194" s="62"/>
      <c r="L194" s="62"/>
      <c r="M194" s="62"/>
      <c r="N194" s="62"/>
      <c r="O194" s="62"/>
      <c r="P194" s="62"/>
      <c r="Q194" s="62"/>
      <c r="R194" s="62"/>
      <c r="S194" s="62"/>
      <c r="T194" s="62"/>
      <c r="U194" s="62"/>
      <c r="V194" s="62"/>
      <c r="W194" s="62"/>
      <c r="X194" s="62"/>
      <c r="Y194" s="62"/>
      <c r="Z194" s="62"/>
    </row>
    <row r="195" spans="1:26" ht="14.25" customHeight="1">
      <c r="A195" s="72"/>
      <c r="B195" s="62"/>
      <c r="C195" s="62"/>
      <c r="D195" s="62"/>
      <c r="E195" s="72"/>
      <c r="F195" s="72"/>
      <c r="G195" s="62"/>
      <c r="H195" s="62"/>
      <c r="I195" s="62"/>
      <c r="J195" s="62"/>
      <c r="K195" s="62"/>
      <c r="L195" s="62"/>
      <c r="M195" s="62"/>
      <c r="N195" s="62"/>
      <c r="O195" s="62"/>
      <c r="P195" s="62"/>
      <c r="Q195" s="62"/>
      <c r="R195" s="62"/>
      <c r="S195" s="62"/>
      <c r="T195" s="62"/>
      <c r="U195" s="62"/>
      <c r="V195" s="62"/>
      <c r="W195" s="62"/>
      <c r="X195" s="62"/>
      <c r="Y195" s="62"/>
      <c r="Z195" s="62"/>
    </row>
    <row r="196" spans="1:26" ht="14.25" customHeight="1">
      <c r="A196" s="72"/>
      <c r="B196" s="62"/>
      <c r="C196" s="62"/>
      <c r="D196" s="62"/>
      <c r="E196" s="72"/>
      <c r="F196" s="72"/>
      <c r="G196" s="62"/>
      <c r="H196" s="62"/>
      <c r="I196" s="62"/>
      <c r="J196" s="62"/>
      <c r="K196" s="62"/>
      <c r="L196" s="62"/>
      <c r="M196" s="62"/>
      <c r="N196" s="62"/>
      <c r="O196" s="62"/>
      <c r="P196" s="62"/>
      <c r="Q196" s="62"/>
      <c r="R196" s="62"/>
      <c r="S196" s="62"/>
      <c r="T196" s="62"/>
      <c r="U196" s="62"/>
      <c r="V196" s="62"/>
      <c r="W196" s="62"/>
      <c r="X196" s="62"/>
      <c r="Y196" s="62"/>
      <c r="Z196" s="62"/>
    </row>
    <row r="197" spans="1:26" ht="14.25" customHeight="1">
      <c r="A197" s="72"/>
      <c r="B197" s="62"/>
      <c r="C197" s="62"/>
      <c r="D197" s="62"/>
      <c r="E197" s="72"/>
      <c r="F197" s="72"/>
      <c r="G197" s="62"/>
      <c r="H197" s="62"/>
      <c r="I197" s="62"/>
      <c r="J197" s="62"/>
      <c r="K197" s="62"/>
      <c r="L197" s="62"/>
      <c r="M197" s="62"/>
      <c r="N197" s="62"/>
      <c r="O197" s="62"/>
      <c r="P197" s="62"/>
      <c r="Q197" s="62"/>
      <c r="R197" s="62"/>
      <c r="S197" s="62"/>
      <c r="T197" s="62"/>
      <c r="U197" s="62"/>
      <c r="V197" s="62"/>
      <c r="W197" s="62"/>
      <c r="X197" s="62"/>
      <c r="Y197" s="62"/>
      <c r="Z197" s="62"/>
    </row>
    <row r="198" spans="1:26" ht="14.25" customHeight="1">
      <c r="A198" s="72"/>
      <c r="B198" s="62"/>
      <c r="C198" s="62"/>
      <c r="D198" s="62"/>
      <c r="E198" s="72"/>
      <c r="F198" s="72"/>
      <c r="G198" s="62"/>
      <c r="H198" s="62"/>
      <c r="I198" s="62"/>
      <c r="J198" s="62"/>
      <c r="K198" s="62"/>
      <c r="L198" s="62"/>
      <c r="M198" s="62"/>
      <c r="N198" s="62"/>
      <c r="O198" s="62"/>
      <c r="P198" s="62"/>
      <c r="Q198" s="62"/>
      <c r="R198" s="62"/>
      <c r="S198" s="62"/>
      <c r="T198" s="62"/>
      <c r="U198" s="62"/>
      <c r="V198" s="62"/>
      <c r="W198" s="62"/>
      <c r="X198" s="62"/>
      <c r="Y198" s="62"/>
      <c r="Z198" s="62"/>
    </row>
    <row r="199" spans="1:26" ht="14.25" customHeight="1">
      <c r="A199" s="72"/>
      <c r="B199" s="62"/>
      <c r="C199" s="62"/>
      <c r="D199" s="62"/>
      <c r="E199" s="72"/>
      <c r="F199" s="72"/>
      <c r="G199" s="62"/>
      <c r="H199" s="62"/>
      <c r="I199" s="62"/>
      <c r="J199" s="62"/>
      <c r="K199" s="62"/>
      <c r="L199" s="62"/>
      <c r="M199" s="62"/>
      <c r="N199" s="62"/>
      <c r="O199" s="62"/>
      <c r="P199" s="62"/>
      <c r="Q199" s="62"/>
      <c r="R199" s="62"/>
      <c r="S199" s="62"/>
      <c r="T199" s="62"/>
      <c r="U199" s="62"/>
      <c r="V199" s="62"/>
      <c r="W199" s="62"/>
      <c r="X199" s="62"/>
      <c r="Y199" s="62"/>
      <c r="Z199" s="62"/>
    </row>
    <row r="200" spans="1:26" ht="14.25" customHeight="1">
      <c r="A200" s="72"/>
      <c r="B200" s="62"/>
      <c r="C200" s="62"/>
      <c r="D200" s="62"/>
      <c r="E200" s="72"/>
      <c r="F200" s="72"/>
      <c r="G200" s="62"/>
      <c r="H200" s="62"/>
      <c r="I200" s="62"/>
      <c r="J200" s="62"/>
      <c r="K200" s="62"/>
      <c r="L200" s="62"/>
      <c r="M200" s="62"/>
      <c r="N200" s="62"/>
      <c r="O200" s="62"/>
      <c r="P200" s="62"/>
      <c r="Q200" s="62"/>
      <c r="R200" s="62"/>
      <c r="S200" s="62"/>
      <c r="T200" s="62"/>
      <c r="U200" s="62"/>
      <c r="V200" s="62"/>
      <c r="W200" s="62"/>
      <c r="X200" s="62"/>
      <c r="Y200" s="62"/>
      <c r="Z200" s="62"/>
    </row>
    <row r="201" spans="1:26" ht="14.25" customHeight="1">
      <c r="A201" s="72"/>
      <c r="B201" s="62"/>
      <c r="C201" s="62"/>
      <c r="D201" s="62"/>
      <c r="E201" s="72"/>
      <c r="F201" s="72"/>
      <c r="G201" s="62"/>
      <c r="H201" s="62"/>
      <c r="I201" s="62"/>
      <c r="J201" s="62"/>
      <c r="K201" s="62"/>
      <c r="L201" s="62"/>
      <c r="M201" s="62"/>
      <c r="N201" s="62"/>
      <c r="O201" s="62"/>
      <c r="P201" s="62"/>
      <c r="Q201" s="62"/>
      <c r="R201" s="62"/>
      <c r="S201" s="62"/>
      <c r="T201" s="62"/>
      <c r="U201" s="62"/>
      <c r="V201" s="62"/>
      <c r="W201" s="62"/>
      <c r="X201" s="62"/>
      <c r="Y201" s="62"/>
      <c r="Z201" s="62"/>
    </row>
    <row r="202" spans="1:26" ht="14.25" customHeight="1">
      <c r="A202" s="72"/>
      <c r="B202" s="62"/>
      <c r="C202" s="62"/>
      <c r="D202" s="62"/>
      <c r="E202" s="72"/>
      <c r="F202" s="72"/>
      <c r="G202" s="62"/>
      <c r="H202" s="62"/>
      <c r="I202" s="62"/>
      <c r="J202" s="62"/>
      <c r="K202" s="62"/>
      <c r="L202" s="62"/>
      <c r="M202" s="62"/>
      <c r="N202" s="62"/>
      <c r="O202" s="62"/>
      <c r="P202" s="62"/>
      <c r="Q202" s="62"/>
      <c r="R202" s="62"/>
      <c r="S202" s="62"/>
      <c r="T202" s="62"/>
      <c r="U202" s="62"/>
      <c r="V202" s="62"/>
      <c r="W202" s="62"/>
      <c r="X202" s="62"/>
      <c r="Y202" s="62"/>
      <c r="Z202" s="62"/>
    </row>
    <row r="203" spans="1:26" ht="14.25" customHeight="1">
      <c r="A203" s="72"/>
      <c r="B203" s="62"/>
      <c r="C203" s="62"/>
      <c r="D203" s="62"/>
      <c r="E203" s="72"/>
      <c r="F203" s="72"/>
      <c r="G203" s="62"/>
      <c r="H203" s="62"/>
      <c r="I203" s="62"/>
      <c r="J203" s="62"/>
      <c r="K203" s="62"/>
      <c r="L203" s="62"/>
      <c r="M203" s="62"/>
      <c r="N203" s="62"/>
      <c r="O203" s="62"/>
      <c r="P203" s="62"/>
      <c r="Q203" s="62"/>
      <c r="R203" s="62"/>
      <c r="S203" s="62"/>
      <c r="T203" s="62"/>
      <c r="U203" s="62"/>
      <c r="V203" s="62"/>
      <c r="W203" s="62"/>
      <c r="X203" s="62"/>
      <c r="Y203" s="62"/>
      <c r="Z203" s="62"/>
    </row>
    <row r="204" spans="1:26" ht="14.25" customHeight="1">
      <c r="A204" s="72"/>
      <c r="B204" s="62"/>
      <c r="C204" s="62"/>
      <c r="D204" s="62"/>
      <c r="E204" s="72"/>
      <c r="F204" s="72"/>
      <c r="G204" s="62"/>
      <c r="H204" s="62"/>
      <c r="I204" s="62"/>
      <c r="J204" s="62"/>
      <c r="K204" s="62"/>
      <c r="L204" s="62"/>
      <c r="M204" s="62"/>
      <c r="N204" s="62"/>
      <c r="O204" s="62"/>
      <c r="P204" s="62"/>
      <c r="Q204" s="62"/>
      <c r="R204" s="62"/>
      <c r="S204" s="62"/>
      <c r="T204" s="62"/>
      <c r="U204" s="62"/>
      <c r="V204" s="62"/>
      <c r="W204" s="62"/>
      <c r="X204" s="62"/>
      <c r="Y204" s="62"/>
      <c r="Z204" s="62"/>
    </row>
    <row r="205" spans="1:26" ht="14.25" customHeight="1">
      <c r="A205" s="72"/>
      <c r="B205" s="62"/>
      <c r="C205" s="62"/>
      <c r="D205" s="62"/>
      <c r="E205" s="72"/>
      <c r="F205" s="72"/>
      <c r="G205" s="62"/>
      <c r="H205" s="62"/>
      <c r="I205" s="62"/>
      <c r="J205" s="62"/>
      <c r="K205" s="62"/>
      <c r="L205" s="62"/>
      <c r="M205" s="62"/>
      <c r="N205" s="62"/>
      <c r="O205" s="62"/>
      <c r="P205" s="62"/>
      <c r="Q205" s="62"/>
      <c r="R205" s="62"/>
      <c r="S205" s="62"/>
      <c r="T205" s="62"/>
      <c r="U205" s="62"/>
      <c r="V205" s="62"/>
      <c r="W205" s="62"/>
      <c r="X205" s="62"/>
      <c r="Y205" s="62"/>
      <c r="Z205" s="62"/>
    </row>
    <row r="206" spans="1:26" ht="14.25" customHeight="1">
      <c r="A206" s="72"/>
      <c r="B206" s="62"/>
      <c r="C206" s="62"/>
      <c r="D206" s="62"/>
      <c r="E206" s="72"/>
      <c r="F206" s="72"/>
      <c r="G206" s="62"/>
      <c r="H206" s="62"/>
      <c r="I206" s="62"/>
      <c r="J206" s="62"/>
      <c r="K206" s="62"/>
      <c r="L206" s="62"/>
      <c r="M206" s="62"/>
      <c r="N206" s="62"/>
      <c r="O206" s="62"/>
      <c r="P206" s="62"/>
      <c r="Q206" s="62"/>
      <c r="R206" s="62"/>
      <c r="S206" s="62"/>
      <c r="T206" s="62"/>
      <c r="U206" s="62"/>
      <c r="V206" s="62"/>
      <c r="W206" s="62"/>
      <c r="X206" s="62"/>
      <c r="Y206" s="62"/>
      <c r="Z206" s="62"/>
    </row>
    <row r="207" spans="1:26" ht="14.25" customHeight="1">
      <c r="A207" s="72"/>
      <c r="B207" s="62"/>
      <c r="C207" s="62"/>
      <c r="D207" s="62"/>
      <c r="E207" s="72"/>
      <c r="F207" s="72"/>
      <c r="G207" s="62"/>
      <c r="H207" s="62"/>
      <c r="I207" s="62"/>
      <c r="J207" s="62"/>
      <c r="K207" s="62"/>
      <c r="L207" s="62"/>
      <c r="M207" s="62"/>
      <c r="N207" s="62"/>
      <c r="O207" s="62"/>
      <c r="P207" s="62"/>
      <c r="Q207" s="62"/>
      <c r="R207" s="62"/>
      <c r="S207" s="62"/>
      <c r="T207" s="62"/>
      <c r="U207" s="62"/>
      <c r="V207" s="62"/>
      <c r="W207" s="62"/>
      <c r="X207" s="62"/>
      <c r="Y207" s="62"/>
      <c r="Z207" s="62"/>
    </row>
    <row r="208" spans="1:26" ht="14.25" customHeight="1">
      <c r="A208" s="72"/>
      <c r="B208" s="62"/>
      <c r="C208" s="62"/>
      <c r="D208" s="62"/>
      <c r="E208" s="72"/>
      <c r="F208" s="72"/>
      <c r="G208" s="62"/>
      <c r="H208" s="62"/>
      <c r="I208" s="62"/>
      <c r="J208" s="62"/>
      <c r="K208" s="62"/>
      <c r="L208" s="62"/>
      <c r="M208" s="62"/>
      <c r="N208" s="62"/>
      <c r="O208" s="62"/>
      <c r="P208" s="62"/>
      <c r="Q208" s="62"/>
      <c r="R208" s="62"/>
      <c r="S208" s="62"/>
      <c r="T208" s="62"/>
      <c r="U208" s="62"/>
      <c r="V208" s="62"/>
      <c r="W208" s="62"/>
      <c r="X208" s="62"/>
      <c r="Y208" s="62"/>
      <c r="Z208" s="62"/>
    </row>
    <row r="209" spans="1:26" ht="14.25" customHeight="1">
      <c r="A209" s="72"/>
      <c r="B209" s="62"/>
      <c r="C209" s="62"/>
      <c r="D209" s="62"/>
      <c r="E209" s="72"/>
      <c r="F209" s="72"/>
      <c r="G209" s="62"/>
      <c r="H209" s="62"/>
      <c r="I209" s="62"/>
      <c r="J209" s="62"/>
      <c r="K209" s="62"/>
      <c r="L209" s="62"/>
      <c r="M209" s="62"/>
      <c r="N209" s="62"/>
      <c r="O209" s="62"/>
      <c r="P209" s="62"/>
      <c r="Q209" s="62"/>
      <c r="R209" s="62"/>
      <c r="S209" s="62"/>
      <c r="T209" s="62"/>
      <c r="U209" s="62"/>
      <c r="V209" s="62"/>
      <c r="W209" s="62"/>
      <c r="X209" s="62"/>
      <c r="Y209" s="62"/>
      <c r="Z209" s="62"/>
    </row>
    <row r="210" spans="1:26" ht="14.25" customHeight="1">
      <c r="A210" s="72"/>
      <c r="B210" s="62"/>
      <c r="C210" s="62"/>
      <c r="D210" s="62"/>
      <c r="E210" s="72"/>
      <c r="F210" s="72"/>
      <c r="G210" s="62"/>
      <c r="H210" s="62"/>
      <c r="I210" s="62"/>
      <c r="J210" s="62"/>
      <c r="K210" s="62"/>
      <c r="L210" s="62"/>
      <c r="M210" s="62"/>
      <c r="N210" s="62"/>
      <c r="O210" s="62"/>
      <c r="P210" s="62"/>
      <c r="Q210" s="62"/>
      <c r="R210" s="62"/>
      <c r="S210" s="62"/>
      <c r="T210" s="62"/>
      <c r="U210" s="62"/>
      <c r="V210" s="62"/>
      <c r="W210" s="62"/>
      <c r="X210" s="62"/>
      <c r="Y210" s="62"/>
      <c r="Z210" s="62"/>
    </row>
    <row r="211" spans="1:26" ht="14.25" customHeight="1">
      <c r="A211" s="72"/>
      <c r="B211" s="62"/>
      <c r="C211" s="62"/>
      <c r="D211" s="62"/>
      <c r="E211" s="72"/>
      <c r="F211" s="72"/>
      <c r="G211" s="62"/>
      <c r="H211" s="62"/>
      <c r="I211" s="62"/>
      <c r="J211" s="62"/>
      <c r="K211" s="62"/>
      <c r="L211" s="62"/>
      <c r="M211" s="62"/>
      <c r="N211" s="62"/>
      <c r="O211" s="62"/>
      <c r="P211" s="62"/>
      <c r="Q211" s="62"/>
      <c r="R211" s="62"/>
      <c r="S211" s="62"/>
      <c r="T211" s="62"/>
      <c r="U211" s="62"/>
      <c r="V211" s="62"/>
      <c r="W211" s="62"/>
      <c r="X211" s="62"/>
      <c r="Y211" s="62"/>
      <c r="Z211" s="62"/>
    </row>
    <row r="212" spans="1:26" ht="14.25" customHeight="1">
      <c r="A212" s="72"/>
      <c r="B212" s="62"/>
      <c r="C212" s="62"/>
      <c r="D212" s="62"/>
      <c r="E212" s="72"/>
      <c r="F212" s="72"/>
      <c r="G212" s="62"/>
      <c r="H212" s="62"/>
      <c r="I212" s="62"/>
      <c r="J212" s="62"/>
      <c r="K212" s="62"/>
      <c r="L212" s="62"/>
      <c r="M212" s="62"/>
      <c r="N212" s="62"/>
      <c r="O212" s="62"/>
      <c r="P212" s="62"/>
      <c r="Q212" s="62"/>
      <c r="R212" s="62"/>
      <c r="S212" s="62"/>
      <c r="T212" s="62"/>
      <c r="U212" s="62"/>
      <c r="V212" s="62"/>
      <c r="W212" s="62"/>
      <c r="X212" s="62"/>
      <c r="Y212" s="62"/>
      <c r="Z212" s="62"/>
    </row>
    <row r="213" spans="1:26" ht="14.25" customHeight="1">
      <c r="A213" s="72"/>
      <c r="B213" s="62"/>
      <c r="C213" s="62"/>
      <c r="D213" s="62"/>
      <c r="E213" s="72"/>
      <c r="F213" s="72"/>
      <c r="G213" s="62"/>
      <c r="H213" s="62"/>
      <c r="I213" s="62"/>
      <c r="J213" s="62"/>
      <c r="K213" s="62"/>
      <c r="L213" s="62"/>
      <c r="M213" s="62"/>
      <c r="N213" s="62"/>
      <c r="O213" s="62"/>
      <c r="P213" s="62"/>
      <c r="Q213" s="62"/>
      <c r="R213" s="62"/>
      <c r="S213" s="62"/>
      <c r="T213" s="62"/>
      <c r="U213" s="62"/>
      <c r="V213" s="62"/>
      <c r="W213" s="62"/>
      <c r="X213" s="62"/>
      <c r="Y213" s="62"/>
      <c r="Z213" s="62"/>
    </row>
    <row r="214" spans="1:26" ht="14.25" customHeight="1">
      <c r="A214" s="72"/>
      <c r="B214" s="62"/>
      <c r="C214" s="62"/>
      <c r="D214" s="62"/>
      <c r="E214" s="72"/>
      <c r="F214" s="72"/>
      <c r="G214" s="62"/>
      <c r="H214" s="62"/>
      <c r="I214" s="62"/>
      <c r="J214" s="62"/>
      <c r="K214" s="62"/>
      <c r="L214" s="62"/>
      <c r="M214" s="62"/>
      <c r="N214" s="62"/>
      <c r="O214" s="62"/>
      <c r="P214" s="62"/>
      <c r="Q214" s="62"/>
      <c r="R214" s="62"/>
      <c r="S214" s="62"/>
      <c r="T214" s="62"/>
      <c r="U214" s="62"/>
      <c r="V214" s="62"/>
      <c r="W214" s="62"/>
      <c r="X214" s="62"/>
      <c r="Y214" s="62"/>
      <c r="Z214" s="62"/>
    </row>
    <row r="215" spans="1:26" ht="14.25" customHeight="1">
      <c r="A215" s="72"/>
      <c r="B215" s="62"/>
      <c r="C215" s="62"/>
      <c r="D215" s="62"/>
      <c r="E215" s="72"/>
      <c r="F215" s="72"/>
      <c r="G215" s="62"/>
      <c r="H215" s="62"/>
      <c r="I215" s="62"/>
      <c r="J215" s="62"/>
      <c r="K215" s="62"/>
      <c r="L215" s="62"/>
      <c r="M215" s="62"/>
      <c r="N215" s="62"/>
      <c r="O215" s="62"/>
      <c r="P215" s="62"/>
      <c r="Q215" s="62"/>
      <c r="R215" s="62"/>
      <c r="S215" s="62"/>
      <c r="T215" s="62"/>
      <c r="U215" s="62"/>
      <c r="V215" s="62"/>
      <c r="W215" s="62"/>
      <c r="X215" s="62"/>
      <c r="Y215" s="62"/>
      <c r="Z215" s="62"/>
    </row>
    <row r="216" spans="1:26" ht="14.25" customHeight="1">
      <c r="A216" s="72"/>
      <c r="B216" s="62"/>
      <c r="C216" s="62"/>
      <c r="D216" s="62"/>
      <c r="E216" s="72"/>
      <c r="F216" s="72"/>
      <c r="G216" s="62"/>
      <c r="H216" s="62"/>
      <c r="I216" s="62"/>
      <c r="J216" s="62"/>
      <c r="K216" s="62"/>
      <c r="L216" s="62"/>
      <c r="M216" s="62"/>
      <c r="N216" s="62"/>
      <c r="O216" s="62"/>
      <c r="P216" s="62"/>
      <c r="Q216" s="62"/>
      <c r="R216" s="62"/>
      <c r="S216" s="62"/>
      <c r="T216" s="62"/>
      <c r="U216" s="62"/>
      <c r="V216" s="62"/>
      <c r="W216" s="62"/>
      <c r="X216" s="62"/>
      <c r="Y216" s="62"/>
      <c r="Z216" s="62"/>
    </row>
    <row r="217" spans="1:26" ht="14.25" customHeight="1">
      <c r="A217" s="72"/>
      <c r="B217" s="62"/>
      <c r="C217" s="62"/>
      <c r="D217" s="62"/>
      <c r="E217" s="72"/>
      <c r="F217" s="72"/>
      <c r="G217" s="62"/>
      <c r="H217" s="62"/>
      <c r="I217" s="62"/>
      <c r="J217" s="62"/>
      <c r="K217" s="62"/>
      <c r="L217" s="62"/>
      <c r="M217" s="62"/>
      <c r="N217" s="62"/>
      <c r="O217" s="62"/>
      <c r="P217" s="62"/>
      <c r="Q217" s="62"/>
      <c r="R217" s="62"/>
      <c r="S217" s="62"/>
      <c r="T217" s="62"/>
      <c r="U217" s="62"/>
      <c r="V217" s="62"/>
      <c r="W217" s="62"/>
      <c r="X217" s="62"/>
      <c r="Y217" s="62"/>
      <c r="Z217" s="62"/>
    </row>
    <row r="218" spans="1:26" ht="14.25" customHeight="1">
      <c r="A218" s="72"/>
      <c r="B218" s="62"/>
      <c r="C218" s="62"/>
      <c r="D218" s="62"/>
      <c r="E218" s="72"/>
      <c r="F218" s="72"/>
      <c r="G218" s="62"/>
      <c r="H218" s="62"/>
      <c r="I218" s="62"/>
      <c r="J218" s="62"/>
      <c r="K218" s="62"/>
      <c r="L218" s="62"/>
      <c r="M218" s="62"/>
      <c r="N218" s="62"/>
      <c r="O218" s="62"/>
      <c r="P218" s="62"/>
      <c r="Q218" s="62"/>
      <c r="R218" s="62"/>
      <c r="S218" s="62"/>
      <c r="T218" s="62"/>
      <c r="U218" s="62"/>
      <c r="V218" s="62"/>
      <c r="W218" s="62"/>
      <c r="X218" s="62"/>
      <c r="Y218" s="62"/>
      <c r="Z218" s="62"/>
    </row>
    <row r="219" spans="1:26" ht="14.25" customHeight="1">
      <c r="A219" s="72"/>
      <c r="B219" s="62"/>
      <c r="C219" s="62"/>
      <c r="D219" s="62"/>
      <c r="E219" s="72"/>
      <c r="F219" s="72"/>
      <c r="G219" s="62"/>
      <c r="H219" s="62"/>
      <c r="I219" s="62"/>
      <c r="J219" s="62"/>
      <c r="K219" s="62"/>
      <c r="L219" s="62"/>
      <c r="M219" s="62"/>
      <c r="N219" s="62"/>
      <c r="O219" s="62"/>
      <c r="P219" s="62"/>
      <c r="Q219" s="62"/>
      <c r="R219" s="62"/>
      <c r="S219" s="62"/>
      <c r="T219" s="62"/>
      <c r="U219" s="62"/>
      <c r="V219" s="62"/>
      <c r="W219" s="62"/>
      <c r="X219" s="62"/>
      <c r="Y219" s="62"/>
      <c r="Z219" s="62"/>
    </row>
    <row r="220" spans="1:26" ht="14.25" customHeight="1">
      <c r="A220" s="72"/>
      <c r="B220" s="62"/>
      <c r="C220" s="62"/>
      <c r="D220" s="62"/>
      <c r="E220" s="72"/>
      <c r="F220" s="72"/>
      <c r="G220" s="62"/>
      <c r="H220" s="62"/>
      <c r="I220" s="62"/>
      <c r="J220" s="62"/>
      <c r="K220" s="62"/>
      <c r="L220" s="62"/>
      <c r="M220" s="62"/>
      <c r="N220" s="62"/>
      <c r="O220" s="62"/>
      <c r="P220" s="62"/>
      <c r="Q220" s="62"/>
      <c r="R220" s="62"/>
      <c r="S220" s="62"/>
      <c r="T220" s="62"/>
      <c r="U220" s="62"/>
      <c r="V220" s="62"/>
      <c r="W220" s="62"/>
      <c r="X220" s="62"/>
      <c r="Y220" s="62"/>
      <c r="Z220" s="62"/>
    </row>
    <row r="221" spans="1:26" ht="14.25" customHeight="1">
      <c r="A221" s="72"/>
      <c r="B221" s="62"/>
      <c r="C221" s="62"/>
      <c r="D221" s="62"/>
      <c r="E221" s="72"/>
      <c r="F221" s="72"/>
      <c r="G221" s="62"/>
      <c r="H221" s="62"/>
      <c r="I221" s="62"/>
      <c r="J221" s="62"/>
      <c r="K221" s="62"/>
      <c r="L221" s="62"/>
      <c r="M221" s="62"/>
      <c r="N221" s="62"/>
      <c r="O221" s="62"/>
      <c r="P221" s="62"/>
      <c r="Q221" s="62"/>
      <c r="R221" s="62"/>
      <c r="S221" s="62"/>
      <c r="T221" s="62"/>
      <c r="U221" s="62"/>
      <c r="V221" s="62"/>
      <c r="W221" s="62"/>
      <c r="X221" s="62"/>
      <c r="Y221" s="62"/>
      <c r="Z221" s="62"/>
    </row>
    <row r="222" spans="1:26" ht="14.25" customHeight="1">
      <c r="A222" s="72"/>
      <c r="B222" s="62"/>
      <c r="C222" s="62"/>
      <c r="D222" s="62"/>
      <c r="E222" s="72"/>
      <c r="F222" s="72"/>
      <c r="G222" s="62"/>
      <c r="H222" s="62"/>
      <c r="I222" s="62"/>
      <c r="J222" s="62"/>
      <c r="K222" s="62"/>
      <c r="L222" s="62"/>
      <c r="M222" s="62"/>
      <c r="N222" s="62"/>
      <c r="O222" s="62"/>
      <c r="P222" s="62"/>
      <c r="Q222" s="62"/>
      <c r="R222" s="62"/>
      <c r="S222" s="62"/>
      <c r="T222" s="62"/>
      <c r="U222" s="62"/>
      <c r="V222" s="62"/>
      <c r="W222" s="62"/>
      <c r="X222" s="62"/>
      <c r="Y222" s="62"/>
      <c r="Z222" s="62"/>
    </row>
    <row r="223" spans="1:26" ht="14.25" customHeight="1">
      <c r="A223" s="72"/>
      <c r="B223" s="62"/>
      <c r="C223" s="62"/>
      <c r="D223" s="62"/>
      <c r="E223" s="72"/>
      <c r="F223" s="72"/>
      <c r="G223" s="62"/>
      <c r="H223" s="62"/>
      <c r="I223" s="62"/>
      <c r="J223" s="62"/>
      <c r="K223" s="62"/>
      <c r="L223" s="62"/>
      <c r="M223" s="62"/>
      <c r="N223" s="62"/>
      <c r="O223" s="62"/>
      <c r="P223" s="62"/>
      <c r="Q223" s="62"/>
      <c r="R223" s="62"/>
      <c r="S223" s="62"/>
      <c r="T223" s="62"/>
      <c r="U223" s="62"/>
      <c r="V223" s="62"/>
      <c r="W223" s="62"/>
      <c r="X223" s="62"/>
      <c r="Y223" s="62"/>
      <c r="Z223" s="62"/>
    </row>
    <row r="224" spans="1:26" ht="14.25" customHeight="1">
      <c r="A224" s="72"/>
      <c r="B224" s="62"/>
      <c r="C224" s="62"/>
      <c r="D224" s="62"/>
      <c r="E224" s="72"/>
      <c r="F224" s="72"/>
      <c r="G224" s="62"/>
      <c r="H224" s="62"/>
      <c r="I224" s="62"/>
      <c r="J224" s="62"/>
      <c r="K224" s="62"/>
      <c r="L224" s="62"/>
      <c r="M224" s="62"/>
      <c r="N224" s="62"/>
      <c r="O224" s="62"/>
      <c r="P224" s="62"/>
      <c r="Q224" s="62"/>
      <c r="R224" s="62"/>
      <c r="S224" s="62"/>
      <c r="T224" s="62"/>
      <c r="U224" s="62"/>
      <c r="V224" s="62"/>
      <c r="W224" s="62"/>
      <c r="X224" s="62"/>
      <c r="Y224" s="62"/>
      <c r="Z224" s="62"/>
    </row>
    <row r="225" spans="1:26" ht="14.25" customHeight="1">
      <c r="A225" s="72"/>
      <c r="B225" s="62"/>
      <c r="C225" s="62"/>
      <c r="D225" s="62"/>
      <c r="E225" s="72"/>
      <c r="F225" s="72"/>
      <c r="G225" s="62"/>
      <c r="H225" s="62"/>
      <c r="I225" s="62"/>
      <c r="J225" s="62"/>
      <c r="K225" s="62"/>
      <c r="L225" s="62"/>
      <c r="M225" s="62"/>
      <c r="N225" s="62"/>
      <c r="O225" s="62"/>
      <c r="P225" s="62"/>
      <c r="Q225" s="62"/>
      <c r="R225" s="62"/>
      <c r="S225" s="62"/>
      <c r="T225" s="62"/>
      <c r="U225" s="62"/>
      <c r="V225" s="62"/>
      <c r="W225" s="62"/>
      <c r="X225" s="62"/>
      <c r="Y225" s="62"/>
      <c r="Z225" s="62"/>
    </row>
    <row r="226" spans="1:26" ht="14.25" customHeight="1">
      <c r="A226" s="72"/>
      <c r="B226" s="62"/>
      <c r="C226" s="62"/>
      <c r="D226" s="62"/>
      <c r="E226" s="72"/>
      <c r="F226" s="72"/>
      <c r="G226" s="62"/>
      <c r="H226" s="62"/>
      <c r="I226" s="62"/>
      <c r="J226" s="62"/>
      <c r="K226" s="62"/>
      <c r="L226" s="62"/>
      <c r="M226" s="62"/>
      <c r="N226" s="62"/>
      <c r="O226" s="62"/>
      <c r="P226" s="62"/>
      <c r="Q226" s="62"/>
      <c r="R226" s="62"/>
      <c r="S226" s="62"/>
      <c r="T226" s="62"/>
      <c r="U226" s="62"/>
      <c r="V226" s="62"/>
      <c r="W226" s="62"/>
      <c r="X226" s="62"/>
      <c r="Y226" s="62"/>
      <c r="Z226" s="62"/>
    </row>
    <row r="227" spans="1:26" ht="14.25" customHeight="1">
      <c r="A227" s="72"/>
      <c r="B227" s="62"/>
      <c r="C227" s="62"/>
      <c r="D227" s="62"/>
      <c r="E227" s="72"/>
      <c r="F227" s="72"/>
      <c r="G227" s="62"/>
      <c r="H227" s="62"/>
      <c r="I227" s="62"/>
      <c r="J227" s="62"/>
      <c r="K227" s="62"/>
      <c r="L227" s="62"/>
      <c r="M227" s="62"/>
      <c r="N227" s="62"/>
      <c r="O227" s="62"/>
      <c r="P227" s="62"/>
      <c r="Q227" s="62"/>
      <c r="R227" s="62"/>
      <c r="S227" s="62"/>
      <c r="T227" s="62"/>
      <c r="U227" s="62"/>
      <c r="V227" s="62"/>
      <c r="W227" s="62"/>
      <c r="X227" s="62"/>
      <c r="Y227" s="62"/>
      <c r="Z227" s="62"/>
    </row>
    <row r="228" spans="1:26" ht="14.25" customHeight="1">
      <c r="A228" s="72"/>
      <c r="B228" s="62"/>
      <c r="C228" s="62"/>
      <c r="D228" s="62"/>
      <c r="E228" s="72"/>
      <c r="F228" s="72"/>
      <c r="G228" s="62"/>
      <c r="H228" s="62"/>
      <c r="I228" s="62"/>
      <c r="J228" s="62"/>
      <c r="K228" s="62"/>
      <c r="L228" s="62"/>
      <c r="M228" s="62"/>
      <c r="N228" s="62"/>
      <c r="O228" s="62"/>
      <c r="P228" s="62"/>
      <c r="Q228" s="62"/>
      <c r="R228" s="62"/>
      <c r="S228" s="62"/>
      <c r="T228" s="62"/>
      <c r="U228" s="62"/>
      <c r="V228" s="62"/>
      <c r="W228" s="62"/>
      <c r="X228" s="62"/>
      <c r="Y228" s="62"/>
      <c r="Z228" s="62"/>
    </row>
    <row r="229" spans="1:26" ht="14.25" customHeight="1">
      <c r="A229" s="72"/>
      <c r="B229" s="62"/>
      <c r="C229" s="62"/>
      <c r="D229" s="62"/>
      <c r="E229" s="72"/>
      <c r="F229" s="72"/>
      <c r="G229" s="62"/>
      <c r="H229" s="62"/>
      <c r="I229" s="62"/>
      <c r="J229" s="62"/>
      <c r="K229" s="62"/>
      <c r="L229" s="62"/>
      <c r="M229" s="62"/>
      <c r="N229" s="62"/>
      <c r="O229" s="62"/>
      <c r="P229" s="62"/>
      <c r="Q229" s="62"/>
      <c r="R229" s="62"/>
      <c r="S229" s="62"/>
      <c r="T229" s="62"/>
      <c r="U229" s="62"/>
      <c r="V229" s="62"/>
      <c r="W229" s="62"/>
      <c r="X229" s="62"/>
      <c r="Y229" s="62"/>
      <c r="Z229" s="62"/>
    </row>
    <row r="230" spans="1:26" ht="14.25" customHeight="1">
      <c r="A230" s="72"/>
      <c r="B230" s="62"/>
      <c r="C230" s="62"/>
      <c r="D230" s="62"/>
      <c r="E230" s="72"/>
      <c r="F230" s="72"/>
      <c r="G230" s="62"/>
      <c r="H230" s="62"/>
      <c r="I230" s="62"/>
      <c r="J230" s="62"/>
      <c r="K230" s="62"/>
      <c r="L230" s="62"/>
      <c r="M230" s="62"/>
      <c r="N230" s="62"/>
      <c r="O230" s="62"/>
      <c r="P230" s="62"/>
      <c r="Q230" s="62"/>
      <c r="R230" s="62"/>
      <c r="S230" s="62"/>
      <c r="T230" s="62"/>
      <c r="U230" s="62"/>
      <c r="V230" s="62"/>
      <c r="W230" s="62"/>
      <c r="X230" s="62"/>
      <c r="Y230" s="62"/>
      <c r="Z230" s="62"/>
    </row>
    <row r="231" spans="1:26" ht="14.25" customHeight="1">
      <c r="A231" s="72"/>
      <c r="B231" s="62"/>
      <c r="C231" s="62"/>
      <c r="D231" s="62"/>
      <c r="E231" s="72"/>
      <c r="F231" s="72"/>
      <c r="G231" s="62"/>
      <c r="H231" s="62"/>
      <c r="I231" s="62"/>
      <c r="J231" s="62"/>
      <c r="K231" s="62"/>
      <c r="L231" s="62"/>
      <c r="M231" s="62"/>
      <c r="N231" s="62"/>
      <c r="O231" s="62"/>
      <c r="P231" s="62"/>
      <c r="Q231" s="62"/>
      <c r="R231" s="62"/>
      <c r="S231" s="62"/>
      <c r="T231" s="62"/>
      <c r="U231" s="62"/>
      <c r="V231" s="62"/>
      <c r="W231" s="62"/>
      <c r="X231" s="62"/>
      <c r="Y231" s="62"/>
      <c r="Z231" s="62"/>
    </row>
    <row r="232" spans="1:26" ht="14.25" customHeight="1">
      <c r="A232" s="72"/>
      <c r="B232" s="62"/>
      <c r="C232" s="62"/>
      <c r="D232" s="62"/>
      <c r="E232" s="72"/>
      <c r="F232" s="72"/>
      <c r="G232" s="62"/>
      <c r="H232" s="62"/>
      <c r="I232" s="62"/>
      <c r="J232" s="62"/>
      <c r="K232" s="62"/>
      <c r="L232" s="62"/>
      <c r="M232" s="62"/>
      <c r="N232" s="62"/>
      <c r="O232" s="62"/>
      <c r="P232" s="62"/>
      <c r="Q232" s="62"/>
      <c r="R232" s="62"/>
      <c r="S232" s="62"/>
      <c r="T232" s="62"/>
      <c r="U232" s="62"/>
      <c r="V232" s="62"/>
      <c r="W232" s="62"/>
      <c r="X232" s="62"/>
      <c r="Y232" s="62"/>
      <c r="Z232" s="62"/>
    </row>
    <row r="233" spans="1:26" ht="14.25" customHeight="1">
      <c r="A233" s="72"/>
      <c r="B233" s="62"/>
      <c r="C233" s="62"/>
      <c r="D233" s="62"/>
      <c r="E233" s="72"/>
      <c r="F233" s="72"/>
      <c r="G233" s="62"/>
      <c r="H233" s="62"/>
      <c r="I233" s="62"/>
      <c r="J233" s="62"/>
      <c r="K233" s="62"/>
      <c r="L233" s="62"/>
      <c r="M233" s="62"/>
      <c r="N233" s="62"/>
      <c r="O233" s="62"/>
      <c r="P233" s="62"/>
      <c r="Q233" s="62"/>
      <c r="R233" s="62"/>
      <c r="S233" s="62"/>
      <c r="T233" s="62"/>
      <c r="U233" s="62"/>
      <c r="V233" s="62"/>
      <c r="W233" s="62"/>
      <c r="X233" s="62"/>
      <c r="Y233" s="62"/>
      <c r="Z233" s="62"/>
    </row>
    <row r="234" spans="1:26" ht="14.25" customHeight="1">
      <c r="A234" s="72"/>
      <c r="B234" s="62"/>
      <c r="C234" s="62"/>
      <c r="D234" s="62"/>
      <c r="E234" s="72"/>
      <c r="F234" s="72"/>
      <c r="G234" s="62"/>
      <c r="H234" s="62"/>
      <c r="I234" s="62"/>
      <c r="J234" s="62"/>
      <c r="K234" s="62"/>
      <c r="L234" s="62"/>
      <c r="M234" s="62"/>
      <c r="N234" s="62"/>
      <c r="O234" s="62"/>
      <c r="P234" s="62"/>
      <c r="Q234" s="62"/>
      <c r="R234" s="62"/>
      <c r="S234" s="62"/>
      <c r="T234" s="62"/>
      <c r="U234" s="62"/>
      <c r="V234" s="62"/>
      <c r="W234" s="62"/>
      <c r="X234" s="62"/>
      <c r="Y234" s="62"/>
      <c r="Z234" s="62"/>
    </row>
    <row r="235" spans="1:26" ht="14.25" customHeight="1">
      <c r="A235" s="72"/>
      <c r="B235" s="62"/>
      <c r="C235" s="62"/>
      <c r="D235" s="62"/>
      <c r="E235" s="72"/>
      <c r="F235" s="72"/>
      <c r="G235" s="62"/>
      <c r="H235" s="62"/>
      <c r="I235" s="62"/>
      <c r="J235" s="62"/>
      <c r="K235" s="62"/>
      <c r="L235" s="62"/>
      <c r="M235" s="62"/>
      <c r="N235" s="62"/>
      <c r="O235" s="62"/>
      <c r="P235" s="62"/>
      <c r="Q235" s="62"/>
      <c r="R235" s="62"/>
      <c r="S235" s="62"/>
      <c r="T235" s="62"/>
      <c r="U235" s="62"/>
      <c r="V235" s="62"/>
      <c r="W235" s="62"/>
      <c r="X235" s="62"/>
      <c r="Y235" s="62"/>
      <c r="Z235" s="62"/>
    </row>
    <row r="236" spans="1:26" ht="14.25" customHeight="1">
      <c r="A236" s="72"/>
      <c r="B236" s="62"/>
      <c r="C236" s="62"/>
      <c r="D236" s="62"/>
      <c r="E236" s="72"/>
      <c r="F236" s="72"/>
      <c r="G236" s="62"/>
      <c r="H236" s="62"/>
      <c r="I236" s="62"/>
      <c r="J236" s="62"/>
      <c r="K236" s="62"/>
      <c r="L236" s="62"/>
      <c r="M236" s="62"/>
      <c r="N236" s="62"/>
      <c r="O236" s="62"/>
      <c r="P236" s="62"/>
      <c r="Q236" s="62"/>
      <c r="R236" s="62"/>
      <c r="S236" s="62"/>
      <c r="T236" s="62"/>
      <c r="U236" s="62"/>
      <c r="V236" s="62"/>
      <c r="W236" s="62"/>
      <c r="X236" s="62"/>
      <c r="Y236" s="62"/>
      <c r="Z236" s="62"/>
    </row>
    <row r="237" spans="1:26" ht="14.25" customHeight="1">
      <c r="A237" s="72"/>
      <c r="B237" s="62"/>
      <c r="C237" s="62"/>
      <c r="D237" s="62"/>
      <c r="E237" s="72"/>
      <c r="F237" s="72"/>
      <c r="G237" s="62"/>
      <c r="H237" s="62"/>
      <c r="I237" s="62"/>
      <c r="J237" s="62"/>
      <c r="K237" s="62"/>
      <c r="L237" s="62"/>
      <c r="M237" s="62"/>
      <c r="N237" s="62"/>
      <c r="O237" s="62"/>
      <c r="P237" s="62"/>
      <c r="Q237" s="62"/>
      <c r="R237" s="62"/>
      <c r="S237" s="62"/>
      <c r="T237" s="62"/>
      <c r="U237" s="62"/>
      <c r="V237" s="62"/>
      <c r="W237" s="62"/>
      <c r="X237" s="62"/>
      <c r="Y237" s="62"/>
      <c r="Z237" s="62"/>
    </row>
    <row r="238" spans="1:26" ht="14.25" customHeight="1">
      <c r="A238" s="72"/>
      <c r="B238" s="62"/>
      <c r="C238" s="62"/>
      <c r="D238" s="62"/>
      <c r="E238" s="72"/>
      <c r="F238" s="72"/>
      <c r="G238" s="62"/>
      <c r="H238" s="62"/>
      <c r="I238" s="62"/>
      <c r="J238" s="62"/>
      <c r="K238" s="62"/>
      <c r="L238" s="62"/>
      <c r="M238" s="62"/>
      <c r="N238" s="62"/>
      <c r="O238" s="62"/>
      <c r="P238" s="62"/>
      <c r="Q238" s="62"/>
      <c r="R238" s="62"/>
      <c r="S238" s="62"/>
      <c r="T238" s="62"/>
      <c r="U238" s="62"/>
      <c r="V238" s="62"/>
      <c r="W238" s="62"/>
      <c r="X238" s="62"/>
      <c r="Y238" s="62"/>
      <c r="Z238" s="62"/>
    </row>
    <row r="239" spans="1:26" ht="14.25" customHeight="1">
      <c r="A239" s="72"/>
      <c r="B239" s="62"/>
      <c r="C239" s="62"/>
      <c r="D239" s="62"/>
      <c r="E239" s="72"/>
      <c r="F239" s="72"/>
      <c r="G239" s="62"/>
      <c r="H239" s="62"/>
      <c r="I239" s="62"/>
      <c r="J239" s="62"/>
      <c r="K239" s="62"/>
      <c r="L239" s="62"/>
      <c r="M239" s="62"/>
      <c r="N239" s="62"/>
      <c r="O239" s="62"/>
      <c r="P239" s="62"/>
      <c r="Q239" s="62"/>
      <c r="R239" s="62"/>
      <c r="S239" s="62"/>
      <c r="T239" s="62"/>
      <c r="U239" s="62"/>
      <c r="V239" s="62"/>
      <c r="W239" s="62"/>
      <c r="X239" s="62"/>
      <c r="Y239" s="62"/>
      <c r="Z239" s="62"/>
    </row>
    <row r="240" spans="1:26" ht="14.25" customHeight="1">
      <c r="A240" s="72"/>
      <c r="B240" s="62"/>
      <c r="C240" s="62"/>
      <c r="D240" s="62"/>
      <c r="E240" s="72"/>
      <c r="F240" s="72"/>
      <c r="G240" s="62"/>
      <c r="H240" s="62"/>
      <c r="I240" s="62"/>
      <c r="J240" s="62"/>
      <c r="K240" s="62"/>
      <c r="L240" s="62"/>
      <c r="M240" s="62"/>
      <c r="N240" s="62"/>
      <c r="O240" s="62"/>
      <c r="P240" s="62"/>
      <c r="Q240" s="62"/>
      <c r="R240" s="62"/>
      <c r="S240" s="62"/>
      <c r="T240" s="62"/>
      <c r="U240" s="62"/>
      <c r="V240" s="62"/>
      <c r="W240" s="62"/>
      <c r="X240" s="62"/>
      <c r="Y240" s="62"/>
      <c r="Z240" s="62"/>
    </row>
    <row r="241" spans="1:26" ht="14.25" customHeight="1">
      <c r="A241" s="72"/>
      <c r="B241" s="62"/>
      <c r="C241" s="62"/>
      <c r="D241" s="62"/>
      <c r="E241" s="72"/>
      <c r="F241" s="72"/>
      <c r="G241" s="62"/>
      <c r="H241" s="62"/>
      <c r="I241" s="62"/>
      <c r="J241" s="62"/>
      <c r="K241" s="62"/>
      <c r="L241" s="62"/>
      <c r="M241" s="62"/>
      <c r="N241" s="62"/>
      <c r="O241" s="62"/>
      <c r="P241" s="62"/>
      <c r="Q241" s="62"/>
      <c r="R241" s="62"/>
      <c r="S241" s="62"/>
      <c r="T241" s="62"/>
      <c r="U241" s="62"/>
      <c r="V241" s="62"/>
      <c r="W241" s="62"/>
      <c r="X241" s="62"/>
      <c r="Y241" s="62"/>
      <c r="Z241" s="62"/>
    </row>
    <row r="242" spans="1:26" ht="14.25" customHeight="1">
      <c r="A242" s="72"/>
      <c r="B242" s="62"/>
      <c r="C242" s="62"/>
      <c r="D242" s="62"/>
      <c r="E242" s="72"/>
      <c r="F242" s="72"/>
      <c r="G242" s="62"/>
      <c r="H242" s="62"/>
      <c r="I242" s="62"/>
      <c r="J242" s="62"/>
      <c r="K242" s="62"/>
      <c r="L242" s="62"/>
      <c r="M242" s="62"/>
      <c r="N242" s="62"/>
      <c r="O242" s="62"/>
      <c r="P242" s="62"/>
      <c r="Q242" s="62"/>
      <c r="R242" s="62"/>
      <c r="S242" s="62"/>
      <c r="T242" s="62"/>
      <c r="U242" s="62"/>
      <c r="V242" s="62"/>
      <c r="W242" s="62"/>
      <c r="X242" s="62"/>
      <c r="Y242" s="62"/>
      <c r="Z242" s="62"/>
    </row>
    <row r="243" spans="1:26" ht="14.25" customHeight="1">
      <c r="A243" s="72"/>
      <c r="B243" s="62"/>
      <c r="C243" s="62"/>
      <c r="D243" s="62"/>
      <c r="E243" s="72"/>
      <c r="F243" s="72"/>
      <c r="G243" s="62"/>
      <c r="H243" s="62"/>
      <c r="I243" s="62"/>
      <c r="J243" s="62"/>
      <c r="K243" s="62"/>
      <c r="L243" s="62"/>
      <c r="M243" s="62"/>
      <c r="N243" s="62"/>
      <c r="O243" s="62"/>
      <c r="P243" s="62"/>
      <c r="Q243" s="62"/>
      <c r="R243" s="62"/>
      <c r="S243" s="62"/>
      <c r="T243" s="62"/>
      <c r="U243" s="62"/>
      <c r="V243" s="62"/>
      <c r="W243" s="62"/>
      <c r="X243" s="62"/>
      <c r="Y243" s="62"/>
      <c r="Z243" s="62"/>
    </row>
    <row r="244" spans="1:26" ht="14.25" customHeight="1">
      <c r="A244" s="72"/>
      <c r="B244" s="62"/>
      <c r="C244" s="62"/>
      <c r="D244" s="62"/>
      <c r="E244" s="72"/>
      <c r="F244" s="72"/>
      <c r="G244" s="62"/>
      <c r="H244" s="62"/>
      <c r="I244" s="62"/>
      <c r="J244" s="62"/>
      <c r="K244" s="62"/>
      <c r="L244" s="62"/>
      <c r="M244" s="62"/>
      <c r="N244" s="62"/>
      <c r="O244" s="62"/>
      <c r="P244" s="62"/>
      <c r="Q244" s="62"/>
      <c r="R244" s="62"/>
      <c r="S244" s="62"/>
      <c r="T244" s="62"/>
      <c r="U244" s="62"/>
      <c r="V244" s="62"/>
      <c r="W244" s="62"/>
      <c r="X244" s="62"/>
      <c r="Y244" s="62"/>
      <c r="Z244" s="62"/>
    </row>
    <row r="245" spans="1:26" ht="14.25" customHeight="1">
      <c r="A245" s="72"/>
      <c r="B245" s="62"/>
      <c r="C245" s="62"/>
      <c r="D245" s="62"/>
      <c r="E245" s="72"/>
      <c r="F245" s="72"/>
      <c r="G245" s="62"/>
      <c r="H245" s="62"/>
      <c r="I245" s="62"/>
      <c r="J245" s="62"/>
      <c r="K245" s="62"/>
      <c r="L245" s="62"/>
      <c r="M245" s="62"/>
      <c r="N245" s="62"/>
      <c r="O245" s="62"/>
      <c r="P245" s="62"/>
      <c r="Q245" s="62"/>
      <c r="R245" s="62"/>
      <c r="S245" s="62"/>
      <c r="T245" s="62"/>
      <c r="U245" s="62"/>
      <c r="V245" s="62"/>
      <c r="W245" s="62"/>
      <c r="X245" s="62"/>
      <c r="Y245" s="62"/>
      <c r="Z245" s="62"/>
    </row>
    <row r="246" spans="1:26" ht="14.25" customHeight="1">
      <c r="A246" s="72"/>
      <c r="B246" s="62"/>
      <c r="C246" s="62"/>
      <c r="D246" s="62"/>
      <c r="E246" s="72"/>
      <c r="F246" s="72"/>
      <c r="G246" s="62"/>
      <c r="H246" s="62"/>
      <c r="I246" s="62"/>
      <c r="J246" s="62"/>
      <c r="K246" s="62"/>
      <c r="L246" s="62"/>
      <c r="M246" s="62"/>
      <c r="N246" s="62"/>
      <c r="O246" s="62"/>
      <c r="P246" s="62"/>
      <c r="Q246" s="62"/>
      <c r="R246" s="62"/>
      <c r="S246" s="62"/>
      <c r="T246" s="62"/>
      <c r="U246" s="62"/>
      <c r="V246" s="62"/>
      <c r="W246" s="62"/>
      <c r="X246" s="62"/>
      <c r="Y246" s="62"/>
      <c r="Z246" s="62"/>
    </row>
    <row r="247" spans="1:26" ht="14.25" customHeight="1">
      <c r="A247" s="72"/>
      <c r="B247" s="62"/>
      <c r="C247" s="62"/>
      <c r="D247" s="62"/>
      <c r="E247" s="72"/>
      <c r="F247" s="72"/>
      <c r="G247" s="62"/>
      <c r="H247" s="62"/>
      <c r="I247" s="62"/>
      <c r="J247" s="62"/>
      <c r="K247" s="62"/>
      <c r="L247" s="62"/>
      <c r="M247" s="62"/>
      <c r="N247" s="62"/>
      <c r="O247" s="62"/>
      <c r="P247" s="62"/>
      <c r="Q247" s="62"/>
      <c r="R247" s="62"/>
      <c r="S247" s="62"/>
      <c r="T247" s="62"/>
      <c r="U247" s="62"/>
      <c r="V247" s="62"/>
      <c r="W247" s="62"/>
      <c r="X247" s="62"/>
      <c r="Y247" s="62"/>
      <c r="Z247" s="62"/>
    </row>
    <row r="248" spans="1:26" ht="14.25" customHeight="1">
      <c r="A248" s="72"/>
      <c r="B248" s="62"/>
      <c r="C248" s="62"/>
      <c r="D248" s="62"/>
      <c r="E248" s="72"/>
      <c r="F248" s="72"/>
      <c r="G248" s="62"/>
      <c r="H248" s="62"/>
      <c r="I248" s="62"/>
      <c r="J248" s="62"/>
      <c r="K248" s="62"/>
      <c r="L248" s="62"/>
      <c r="M248" s="62"/>
      <c r="N248" s="62"/>
      <c r="O248" s="62"/>
      <c r="P248" s="62"/>
      <c r="Q248" s="62"/>
      <c r="R248" s="62"/>
      <c r="S248" s="62"/>
      <c r="T248" s="62"/>
      <c r="U248" s="62"/>
      <c r="V248" s="62"/>
      <c r="W248" s="62"/>
      <c r="X248" s="62"/>
      <c r="Y248" s="62"/>
      <c r="Z248" s="62"/>
    </row>
    <row r="249" spans="1:26" ht="14.25" customHeight="1">
      <c r="A249" s="72"/>
      <c r="B249" s="62"/>
      <c r="C249" s="62"/>
      <c r="D249" s="62"/>
      <c r="E249" s="72"/>
      <c r="F249" s="72"/>
      <c r="G249" s="62"/>
      <c r="H249" s="62"/>
      <c r="I249" s="62"/>
      <c r="J249" s="62"/>
      <c r="K249" s="62"/>
      <c r="L249" s="62"/>
      <c r="M249" s="62"/>
      <c r="N249" s="62"/>
      <c r="O249" s="62"/>
      <c r="P249" s="62"/>
      <c r="Q249" s="62"/>
      <c r="R249" s="62"/>
      <c r="S249" s="62"/>
      <c r="T249" s="62"/>
      <c r="U249" s="62"/>
      <c r="V249" s="62"/>
      <c r="W249" s="62"/>
      <c r="X249" s="62"/>
      <c r="Y249" s="62"/>
      <c r="Z249" s="62"/>
    </row>
    <row r="250" spans="1:26" ht="14.25" customHeight="1">
      <c r="A250" s="72"/>
      <c r="B250" s="62"/>
      <c r="C250" s="62"/>
      <c r="D250" s="62"/>
      <c r="E250" s="72"/>
      <c r="F250" s="72"/>
      <c r="G250" s="62"/>
      <c r="H250" s="62"/>
      <c r="I250" s="62"/>
      <c r="J250" s="62"/>
      <c r="K250" s="62"/>
      <c r="L250" s="62"/>
      <c r="M250" s="62"/>
      <c r="N250" s="62"/>
      <c r="O250" s="62"/>
      <c r="P250" s="62"/>
      <c r="Q250" s="62"/>
      <c r="R250" s="62"/>
      <c r="S250" s="62"/>
      <c r="T250" s="62"/>
      <c r="U250" s="62"/>
      <c r="V250" s="62"/>
      <c r="W250" s="62"/>
      <c r="X250" s="62"/>
      <c r="Y250" s="62"/>
      <c r="Z250" s="62"/>
    </row>
    <row r="251" spans="1:26" ht="14.25" customHeight="1">
      <c r="A251" s="72"/>
      <c r="B251" s="62"/>
      <c r="C251" s="62"/>
      <c r="D251" s="62"/>
      <c r="E251" s="72"/>
      <c r="F251" s="72"/>
      <c r="G251" s="62"/>
      <c r="H251" s="62"/>
      <c r="I251" s="62"/>
      <c r="J251" s="62"/>
      <c r="K251" s="62"/>
      <c r="L251" s="62"/>
      <c r="M251" s="62"/>
      <c r="N251" s="62"/>
      <c r="O251" s="62"/>
      <c r="P251" s="62"/>
      <c r="Q251" s="62"/>
      <c r="R251" s="62"/>
      <c r="S251" s="62"/>
      <c r="T251" s="62"/>
      <c r="U251" s="62"/>
      <c r="V251" s="62"/>
      <c r="W251" s="62"/>
      <c r="X251" s="62"/>
      <c r="Y251" s="62"/>
      <c r="Z251" s="62"/>
    </row>
    <row r="252" spans="1:26" ht="14.25" customHeight="1">
      <c r="A252" s="72"/>
      <c r="B252" s="62"/>
      <c r="C252" s="62"/>
      <c r="D252" s="62"/>
      <c r="E252" s="72"/>
      <c r="F252" s="72"/>
      <c r="G252" s="62"/>
      <c r="H252" s="62"/>
      <c r="I252" s="62"/>
      <c r="J252" s="62"/>
      <c r="K252" s="62"/>
      <c r="L252" s="62"/>
      <c r="M252" s="62"/>
      <c r="N252" s="62"/>
      <c r="O252" s="62"/>
      <c r="P252" s="62"/>
      <c r="Q252" s="62"/>
      <c r="R252" s="62"/>
      <c r="S252" s="62"/>
      <c r="T252" s="62"/>
      <c r="U252" s="62"/>
      <c r="V252" s="62"/>
      <c r="W252" s="62"/>
      <c r="X252" s="62"/>
      <c r="Y252" s="62"/>
      <c r="Z252" s="62"/>
    </row>
    <row r="253" spans="1:26" ht="14.25" customHeight="1">
      <c r="A253" s="72"/>
      <c r="B253" s="62"/>
      <c r="C253" s="62"/>
      <c r="D253" s="62"/>
      <c r="E253" s="72"/>
      <c r="F253" s="72"/>
      <c r="G253" s="62"/>
      <c r="H253" s="62"/>
      <c r="I253" s="62"/>
      <c r="J253" s="62"/>
      <c r="K253" s="62"/>
      <c r="L253" s="62"/>
      <c r="M253" s="62"/>
      <c r="N253" s="62"/>
      <c r="O253" s="62"/>
      <c r="P253" s="62"/>
      <c r="Q253" s="62"/>
      <c r="R253" s="62"/>
      <c r="S253" s="62"/>
      <c r="T253" s="62"/>
      <c r="U253" s="62"/>
      <c r="V253" s="62"/>
      <c r="W253" s="62"/>
      <c r="X253" s="62"/>
      <c r="Y253" s="62"/>
      <c r="Z253" s="62"/>
    </row>
    <row r="254" spans="1:26" ht="14.25" customHeight="1">
      <c r="A254" s="72"/>
      <c r="B254" s="62"/>
      <c r="C254" s="62"/>
      <c r="D254" s="62"/>
      <c r="E254" s="72"/>
      <c r="F254" s="72"/>
      <c r="G254" s="62"/>
      <c r="H254" s="62"/>
      <c r="I254" s="62"/>
      <c r="J254" s="62"/>
      <c r="K254" s="62"/>
      <c r="L254" s="62"/>
      <c r="M254" s="62"/>
      <c r="N254" s="62"/>
      <c r="O254" s="62"/>
      <c r="P254" s="62"/>
      <c r="Q254" s="62"/>
      <c r="R254" s="62"/>
      <c r="S254" s="62"/>
      <c r="T254" s="62"/>
      <c r="U254" s="62"/>
      <c r="V254" s="62"/>
      <c r="W254" s="62"/>
      <c r="X254" s="62"/>
      <c r="Y254" s="62"/>
      <c r="Z254" s="62"/>
    </row>
    <row r="255" spans="1:26" ht="14.25" customHeight="1">
      <c r="A255" s="72"/>
      <c r="B255" s="62"/>
      <c r="C255" s="62"/>
      <c r="D255" s="62"/>
      <c r="E255" s="72"/>
      <c r="F255" s="72"/>
      <c r="G255" s="62"/>
      <c r="H255" s="62"/>
      <c r="I255" s="62"/>
      <c r="J255" s="62"/>
      <c r="K255" s="62"/>
      <c r="L255" s="62"/>
      <c r="M255" s="62"/>
      <c r="N255" s="62"/>
      <c r="O255" s="62"/>
      <c r="P255" s="62"/>
      <c r="Q255" s="62"/>
      <c r="R255" s="62"/>
      <c r="S255" s="62"/>
      <c r="T255" s="62"/>
      <c r="U255" s="62"/>
      <c r="V255" s="62"/>
      <c r="W255" s="62"/>
      <c r="X255" s="62"/>
      <c r="Y255" s="62"/>
      <c r="Z255" s="62"/>
    </row>
    <row r="256" spans="1:26" ht="14.25" customHeight="1">
      <c r="A256" s="72"/>
      <c r="B256" s="62"/>
      <c r="C256" s="62"/>
      <c r="D256" s="62"/>
      <c r="E256" s="72"/>
      <c r="F256" s="72"/>
      <c r="G256" s="62"/>
      <c r="H256" s="62"/>
      <c r="I256" s="62"/>
      <c r="J256" s="62"/>
      <c r="K256" s="62"/>
      <c r="L256" s="62"/>
      <c r="M256" s="62"/>
      <c r="N256" s="62"/>
      <c r="O256" s="62"/>
      <c r="P256" s="62"/>
      <c r="Q256" s="62"/>
      <c r="R256" s="62"/>
      <c r="S256" s="62"/>
      <c r="T256" s="62"/>
      <c r="U256" s="62"/>
      <c r="V256" s="62"/>
      <c r="W256" s="62"/>
      <c r="X256" s="62"/>
      <c r="Y256" s="62"/>
      <c r="Z256" s="62"/>
    </row>
    <row r="257" spans="1:26" ht="14.25" customHeight="1">
      <c r="A257" s="72"/>
      <c r="B257" s="62"/>
      <c r="C257" s="62"/>
      <c r="D257" s="62"/>
      <c r="E257" s="72"/>
      <c r="F257" s="72"/>
      <c r="G257" s="62"/>
      <c r="H257" s="62"/>
      <c r="I257" s="62"/>
      <c r="J257" s="62"/>
      <c r="K257" s="62"/>
      <c r="L257" s="62"/>
      <c r="M257" s="62"/>
      <c r="N257" s="62"/>
      <c r="O257" s="62"/>
      <c r="P257" s="62"/>
      <c r="Q257" s="62"/>
      <c r="R257" s="62"/>
      <c r="S257" s="62"/>
      <c r="T257" s="62"/>
      <c r="U257" s="62"/>
      <c r="V257" s="62"/>
      <c r="W257" s="62"/>
      <c r="X257" s="62"/>
      <c r="Y257" s="62"/>
      <c r="Z257" s="62"/>
    </row>
    <row r="258" spans="1:26" ht="14.25" customHeight="1">
      <c r="A258" s="72"/>
      <c r="B258" s="62"/>
      <c r="C258" s="62"/>
      <c r="D258" s="62"/>
      <c r="E258" s="72"/>
      <c r="F258" s="72"/>
      <c r="G258" s="62"/>
      <c r="H258" s="62"/>
      <c r="I258" s="62"/>
      <c r="J258" s="62"/>
      <c r="K258" s="62"/>
      <c r="L258" s="62"/>
      <c r="M258" s="62"/>
      <c r="N258" s="62"/>
      <c r="O258" s="62"/>
      <c r="P258" s="62"/>
      <c r="Q258" s="62"/>
      <c r="R258" s="62"/>
      <c r="S258" s="62"/>
      <c r="T258" s="62"/>
      <c r="U258" s="62"/>
      <c r="V258" s="62"/>
      <c r="W258" s="62"/>
      <c r="X258" s="62"/>
      <c r="Y258" s="62"/>
      <c r="Z258" s="62"/>
    </row>
    <row r="259" spans="1:26" ht="14.25" customHeight="1">
      <c r="A259" s="72"/>
      <c r="B259" s="62"/>
      <c r="C259" s="62"/>
      <c r="D259" s="62"/>
      <c r="E259" s="72"/>
      <c r="F259" s="72"/>
      <c r="G259" s="62"/>
      <c r="H259" s="62"/>
      <c r="I259" s="62"/>
      <c r="J259" s="62"/>
      <c r="K259" s="62"/>
      <c r="L259" s="62"/>
      <c r="M259" s="62"/>
      <c r="N259" s="62"/>
      <c r="O259" s="62"/>
      <c r="P259" s="62"/>
      <c r="Q259" s="62"/>
      <c r="R259" s="62"/>
      <c r="S259" s="62"/>
      <c r="T259" s="62"/>
      <c r="U259" s="62"/>
      <c r="V259" s="62"/>
      <c r="W259" s="62"/>
      <c r="X259" s="62"/>
      <c r="Y259" s="62"/>
      <c r="Z259" s="62"/>
    </row>
    <row r="260" spans="1:26" ht="14.25" customHeight="1">
      <c r="A260" s="72"/>
      <c r="B260" s="62"/>
      <c r="C260" s="62"/>
      <c r="D260" s="62"/>
      <c r="E260" s="72"/>
      <c r="F260" s="72"/>
      <c r="G260" s="62"/>
      <c r="H260" s="62"/>
      <c r="I260" s="62"/>
      <c r="J260" s="62"/>
      <c r="K260" s="62"/>
      <c r="L260" s="62"/>
      <c r="M260" s="62"/>
      <c r="N260" s="62"/>
      <c r="O260" s="62"/>
      <c r="P260" s="62"/>
      <c r="Q260" s="62"/>
      <c r="R260" s="62"/>
      <c r="S260" s="62"/>
      <c r="T260" s="62"/>
      <c r="U260" s="62"/>
      <c r="V260" s="62"/>
      <c r="W260" s="62"/>
      <c r="X260" s="62"/>
      <c r="Y260" s="62"/>
      <c r="Z260" s="62"/>
    </row>
    <row r="261" spans="1:26" ht="14.25" customHeight="1">
      <c r="A261" s="72"/>
      <c r="B261" s="62"/>
      <c r="C261" s="62"/>
      <c r="D261" s="62"/>
      <c r="E261" s="72"/>
      <c r="F261" s="72"/>
      <c r="G261" s="62"/>
      <c r="H261" s="62"/>
      <c r="I261" s="62"/>
      <c r="J261" s="62"/>
      <c r="K261" s="62"/>
      <c r="L261" s="62"/>
      <c r="M261" s="62"/>
      <c r="N261" s="62"/>
      <c r="O261" s="62"/>
      <c r="P261" s="62"/>
      <c r="Q261" s="62"/>
      <c r="R261" s="62"/>
      <c r="S261" s="62"/>
      <c r="T261" s="62"/>
      <c r="U261" s="62"/>
      <c r="V261" s="62"/>
      <c r="W261" s="62"/>
      <c r="X261" s="62"/>
      <c r="Y261" s="62"/>
      <c r="Z261" s="62"/>
    </row>
    <row r="262" spans="1:26" ht="14.25" customHeight="1">
      <c r="A262" s="72"/>
      <c r="B262" s="62"/>
      <c r="C262" s="62"/>
      <c r="D262" s="62"/>
      <c r="E262" s="72"/>
      <c r="F262" s="72"/>
      <c r="G262" s="62"/>
      <c r="H262" s="62"/>
      <c r="I262" s="62"/>
      <c r="J262" s="62"/>
      <c r="K262" s="62"/>
      <c r="L262" s="62"/>
      <c r="M262" s="62"/>
      <c r="N262" s="62"/>
      <c r="O262" s="62"/>
      <c r="P262" s="62"/>
      <c r="Q262" s="62"/>
      <c r="R262" s="62"/>
      <c r="S262" s="62"/>
      <c r="T262" s="62"/>
      <c r="U262" s="62"/>
      <c r="V262" s="62"/>
      <c r="W262" s="62"/>
      <c r="X262" s="62"/>
      <c r="Y262" s="62"/>
      <c r="Z262" s="62"/>
    </row>
    <row r="263" spans="1:26" ht="14.25" customHeight="1">
      <c r="A263" s="72"/>
      <c r="B263" s="62"/>
      <c r="C263" s="62"/>
      <c r="D263" s="62"/>
      <c r="E263" s="72"/>
      <c r="F263" s="72"/>
      <c r="G263" s="62"/>
      <c r="H263" s="62"/>
      <c r="I263" s="62"/>
      <c r="J263" s="62"/>
      <c r="K263" s="62"/>
      <c r="L263" s="62"/>
      <c r="M263" s="62"/>
      <c r="N263" s="62"/>
      <c r="O263" s="62"/>
      <c r="P263" s="62"/>
      <c r="Q263" s="62"/>
      <c r="R263" s="62"/>
      <c r="S263" s="62"/>
      <c r="T263" s="62"/>
      <c r="U263" s="62"/>
      <c r="V263" s="62"/>
      <c r="W263" s="62"/>
      <c r="X263" s="62"/>
      <c r="Y263" s="62"/>
      <c r="Z263" s="62"/>
    </row>
    <row r="264" spans="1:26" ht="14.25" customHeight="1">
      <c r="A264" s="72"/>
      <c r="B264" s="62"/>
      <c r="C264" s="62"/>
      <c r="D264" s="62"/>
      <c r="E264" s="72"/>
      <c r="F264" s="72"/>
      <c r="G264" s="62"/>
      <c r="H264" s="62"/>
      <c r="I264" s="62"/>
      <c r="J264" s="62"/>
      <c r="K264" s="62"/>
      <c r="L264" s="62"/>
      <c r="M264" s="62"/>
      <c r="N264" s="62"/>
      <c r="O264" s="62"/>
      <c r="P264" s="62"/>
      <c r="Q264" s="62"/>
      <c r="R264" s="62"/>
      <c r="S264" s="62"/>
      <c r="T264" s="62"/>
      <c r="U264" s="62"/>
      <c r="V264" s="62"/>
      <c r="W264" s="62"/>
      <c r="X264" s="62"/>
      <c r="Y264" s="62"/>
      <c r="Z264" s="62"/>
    </row>
    <row r="265" spans="1:26" ht="14.25" customHeight="1">
      <c r="A265" s="72"/>
      <c r="B265" s="62"/>
      <c r="C265" s="62"/>
      <c r="D265" s="62"/>
      <c r="E265" s="72"/>
      <c r="F265" s="72"/>
      <c r="G265" s="62"/>
      <c r="H265" s="62"/>
      <c r="I265" s="62"/>
      <c r="J265" s="62"/>
      <c r="K265" s="62"/>
      <c r="L265" s="62"/>
      <c r="M265" s="62"/>
      <c r="N265" s="62"/>
      <c r="O265" s="62"/>
      <c r="P265" s="62"/>
      <c r="Q265" s="62"/>
      <c r="R265" s="62"/>
      <c r="S265" s="62"/>
      <c r="T265" s="62"/>
      <c r="U265" s="62"/>
      <c r="V265" s="62"/>
      <c r="W265" s="62"/>
      <c r="X265" s="62"/>
      <c r="Y265" s="62"/>
      <c r="Z265" s="62"/>
    </row>
    <row r="266" spans="1:26" ht="14.25" customHeight="1">
      <c r="A266" s="72"/>
      <c r="B266" s="62"/>
      <c r="C266" s="62"/>
      <c r="D266" s="62"/>
      <c r="E266" s="72"/>
      <c r="F266" s="72"/>
      <c r="G266" s="62"/>
      <c r="H266" s="62"/>
      <c r="I266" s="62"/>
      <c r="J266" s="62"/>
      <c r="K266" s="62"/>
      <c r="L266" s="62"/>
      <c r="M266" s="62"/>
      <c r="N266" s="62"/>
      <c r="O266" s="62"/>
      <c r="P266" s="62"/>
      <c r="Q266" s="62"/>
      <c r="R266" s="62"/>
      <c r="S266" s="62"/>
      <c r="T266" s="62"/>
      <c r="U266" s="62"/>
      <c r="V266" s="62"/>
      <c r="W266" s="62"/>
      <c r="X266" s="62"/>
      <c r="Y266" s="62"/>
      <c r="Z266" s="62"/>
    </row>
    <row r="267" spans="1:26" ht="14.25" customHeight="1">
      <c r="A267" s="72"/>
      <c r="B267" s="62"/>
      <c r="C267" s="62"/>
      <c r="D267" s="62"/>
      <c r="E267" s="72"/>
      <c r="F267" s="72"/>
      <c r="G267" s="62"/>
      <c r="H267" s="62"/>
      <c r="I267" s="62"/>
      <c r="J267" s="62"/>
      <c r="K267" s="62"/>
      <c r="L267" s="62"/>
      <c r="M267" s="62"/>
      <c r="N267" s="62"/>
      <c r="O267" s="62"/>
      <c r="P267" s="62"/>
      <c r="Q267" s="62"/>
      <c r="R267" s="62"/>
      <c r="S267" s="62"/>
      <c r="T267" s="62"/>
      <c r="U267" s="62"/>
      <c r="V267" s="62"/>
      <c r="W267" s="62"/>
      <c r="X267" s="62"/>
      <c r="Y267" s="62"/>
      <c r="Z267" s="62"/>
    </row>
    <row r="268" spans="1:26" ht="14.25" customHeight="1">
      <c r="A268" s="72"/>
      <c r="B268" s="62"/>
      <c r="C268" s="62"/>
      <c r="D268" s="62"/>
      <c r="E268" s="72"/>
      <c r="F268" s="72"/>
      <c r="G268" s="62"/>
      <c r="H268" s="62"/>
      <c r="I268" s="62"/>
      <c r="J268" s="62"/>
      <c r="K268" s="62"/>
      <c r="L268" s="62"/>
      <c r="M268" s="62"/>
      <c r="N268" s="62"/>
      <c r="O268" s="62"/>
      <c r="P268" s="62"/>
      <c r="Q268" s="62"/>
      <c r="R268" s="62"/>
      <c r="S268" s="62"/>
      <c r="T268" s="62"/>
      <c r="U268" s="62"/>
      <c r="V268" s="62"/>
      <c r="W268" s="62"/>
      <c r="X268" s="62"/>
      <c r="Y268" s="62"/>
      <c r="Z268" s="62"/>
    </row>
    <row r="269" spans="1:26" ht="14.25" customHeight="1">
      <c r="A269" s="72"/>
      <c r="B269" s="62"/>
      <c r="C269" s="62"/>
      <c r="D269" s="62"/>
      <c r="E269" s="72"/>
      <c r="F269" s="72"/>
      <c r="G269" s="62"/>
      <c r="H269" s="62"/>
      <c r="I269" s="62"/>
      <c r="J269" s="62"/>
      <c r="K269" s="62"/>
      <c r="L269" s="62"/>
      <c r="M269" s="62"/>
      <c r="N269" s="62"/>
      <c r="O269" s="62"/>
      <c r="P269" s="62"/>
      <c r="Q269" s="62"/>
      <c r="R269" s="62"/>
      <c r="S269" s="62"/>
      <c r="T269" s="62"/>
      <c r="U269" s="62"/>
      <c r="V269" s="62"/>
      <c r="W269" s="62"/>
      <c r="X269" s="62"/>
      <c r="Y269" s="62"/>
      <c r="Z269" s="62"/>
    </row>
    <row r="270" spans="1:26" ht="14.25" customHeight="1">
      <c r="A270" s="72"/>
      <c r="B270" s="62"/>
      <c r="C270" s="62"/>
      <c r="D270" s="62"/>
      <c r="E270" s="72"/>
      <c r="F270" s="72"/>
      <c r="G270" s="62"/>
      <c r="H270" s="62"/>
      <c r="I270" s="62"/>
      <c r="J270" s="62"/>
      <c r="K270" s="62"/>
      <c r="L270" s="62"/>
      <c r="M270" s="62"/>
      <c r="N270" s="62"/>
      <c r="O270" s="62"/>
      <c r="P270" s="62"/>
      <c r="Q270" s="62"/>
      <c r="R270" s="62"/>
      <c r="S270" s="62"/>
      <c r="T270" s="62"/>
      <c r="U270" s="62"/>
      <c r="V270" s="62"/>
      <c r="W270" s="62"/>
      <c r="X270" s="62"/>
      <c r="Y270" s="62"/>
      <c r="Z270" s="62"/>
    </row>
    <row r="271" spans="1:26" ht="14.25" customHeight="1">
      <c r="A271" s="72"/>
      <c r="B271" s="62"/>
      <c r="C271" s="62"/>
      <c r="D271" s="62"/>
      <c r="E271" s="72"/>
      <c r="F271" s="72"/>
      <c r="G271" s="62"/>
      <c r="H271" s="62"/>
      <c r="I271" s="62"/>
      <c r="J271" s="62"/>
      <c r="K271" s="62"/>
      <c r="L271" s="62"/>
      <c r="M271" s="62"/>
      <c r="N271" s="62"/>
      <c r="O271" s="62"/>
      <c r="P271" s="62"/>
      <c r="Q271" s="62"/>
      <c r="R271" s="62"/>
      <c r="S271" s="62"/>
      <c r="T271" s="62"/>
      <c r="U271" s="62"/>
      <c r="V271" s="62"/>
      <c r="W271" s="62"/>
      <c r="X271" s="62"/>
      <c r="Y271" s="62"/>
      <c r="Z271" s="62"/>
    </row>
    <row r="272" spans="1:26" ht="14.25" customHeight="1">
      <c r="A272" s="72"/>
      <c r="B272" s="62"/>
      <c r="C272" s="62"/>
      <c r="D272" s="62"/>
      <c r="E272" s="72"/>
      <c r="F272" s="72"/>
      <c r="G272" s="62"/>
      <c r="H272" s="62"/>
      <c r="I272" s="62"/>
      <c r="J272" s="62"/>
      <c r="K272" s="62"/>
      <c r="L272" s="62"/>
      <c r="M272" s="62"/>
      <c r="N272" s="62"/>
      <c r="O272" s="62"/>
      <c r="P272" s="62"/>
      <c r="Q272" s="62"/>
      <c r="R272" s="62"/>
      <c r="S272" s="62"/>
      <c r="T272" s="62"/>
      <c r="U272" s="62"/>
      <c r="V272" s="62"/>
      <c r="W272" s="62"/>
      <c r="X272" s="62"/>
      <c r="Y272" s="62"/>
      <c r="Z272" s="62"/>
    </row>
    <row r="273" spans="1:26" ht="14.25" customHeight="1">
      <c r="A273" s="72"/>
      <c r="B273" s="62"/>
      <c r="C273" s="62"/>
      <c r="D273" s="62"/>
      <c r="E273" s="72"/>
      <c r="F273" s="72"/>
      <c r="G273" s="62"/>
      <c r="H273" s="62"/>
      <c r="I273" s="62"/>
      <c r="J273" s="62"/>
      <c r="K273" s="62"/>
      <c r="L273" s="62"/>
      <c r="M273" s="62"/>
      <c r="N273" s="62"/>
      <c r="O273" s="62"/>
      <c r="P273" s="62"/>
      <c r="Q273" s="62"/>
      <c r="R273" s="62"/>
      <c r="S273" s="62"/>
      <c r="T273" s="62"/>
      <c r="U273" s="62"/>
      <c r="V273" s="62"/>
      <c r="W273" s="62"/>
      <c r="X273" s="62"/>
      <c r="Y273" s="62"/>
      <c r="Z273" s="62"/>
    </row>
    <row r="274" spans="1:26" ht="14.25" customHeight="1">
      <c r="A274" s="72"/>
      <c r="B274" s="62"/>
      <c r="C274" s="62"/>
      <c r="D274" s="62"/>
      <c r="E274" s="72"/>
      <c r="F274" s="72"/>
      <c r="G274" s="62"/>
      <c r="H274" s="62"/>
      <c r="I274" s="62"/>
      <c r="J274" s="62"/>
      <c r="K274" s="62"/>
      <c r="L274" s="62"/>
      <c r="M274" s="62"/>
      <c r="N274" s="62"/>
      <c r="O274" s="62"/>
      <c r="P274" s="62"/>
      <c r="Q274" s="62"/>
      <c r="R274" s="62"/>
      <c r="S274" s="62"/>
      <c r="T274" s="62"/>
      <c r="U274" s="62"/>
      <c r="V274" s="62"/>
      <c r="W274" s="62"/>
      <c r="X274" s="62"/>
      <c r="Y274" s="62"/>
      <c r="Z274" s="62"/>
    </row>
    <row r="275" spans="1:26" ht="14.25" customHeight="1">
      <c r="A275" s="72"/>
      <c r="B275" s="62"/>
      <c r="C275" s="62"/>
      <c r="D275" s="62"/>
      <c r="E275" s="72"/>
      <c r="F275" s="72"/>
      <c r="G275" s="62"/>
      <c r="H275" s="62"/>
      <c r="I275" s="62"/>
      <c r="J275" s="62"/>
      <c r="K275" s="62"/>
      <c r="L275" s="62"/>
      <c r="M275" s="62"/>
      <c r="N275" s="62"/>
      <c r="O275" s="62"/>
      <c r="P275" s="62"/>
      <c r="Q275" s="62"/>
      <c r="R275" s="62"/>
      <c r="S275" s="62"/>
      <c r="T275" s="62"/>
      <c r="U275" s="62"/>
      <c r="V275" s="62"/>
      <c r="W275" s="62"/>
      <c r="X275" s="62"/>
      <c r="Y275" s="62"/>
      <c r="Z275" s="62"/>
    </row>
    <row r="276" spans="1:26" ht="14.25" customHeight="1">
      <c r="A276" s="72"/>
      <c r="B276" s="62"/>
      <c r="C276" s="62"/>
      <c r="D276" s="62"/>
      <c r="E276" s="72"/>
      <c r="F276" s="72"/>
      <c r="G276" s="62"/>
      <c r="H276" s="62"/>
      <c r="I276" s="62"/>
      <c r="J276" s="62"/>
      <c r="K276" s="62"/>
      <c r="L276" s="62"/>
      <c r="M276" s="62"/>
      <c r="N276" s="62"/>
      <c r="O276" s="62"/>
      <c r="P276" s="62"/>
      <c r="Q276" s="62"/>
      <c r="R276" s="62"/>
      <c r="S276" s="62"/>
      <c r="T276" s="62"/>
      <c r="U276" s="62"/>
      <c r="V276" s="62"/>
      <c r="W276" s="62"/>
      <c r="X276" s="62"/>
      <c r="Y276" s="62"/>
      <c r="Z276" s="62"/>
    </row>
    <row r="277" spans="1:26" ht="14.25" customHeight="1">
      <c r="A277" s="72"/>
      <c r="B277" s="62"/>
      <c r="C277" s="62"/>
      <c r="D277" s="62"/>
      <c r="E277" s="72"/>
      <c r="F277" s="72"/>
      <c r="G277" s="62"/>
      <c r="H277" s="62"/>
      <c r="I277" s="62"/>
      <c r="J277" s="62"/>
      <c r="K277" s="62"/>
      <c r="L277" s="62"/>
      <c r="M277" s="62"/>
      <c r="N277" s="62"/>
      <c r="O277" s="62"/>
      <c r="P277" s="62"/>
      <c r="Q277" s="62"/>
      <c r="R277" s="62"/>
      <c r="S277" s="62"/>
      <c r="T277" s="62"/>
      <c r="U277" s="62"/>
      <c r="V277" s="62"/>
      <c r="W277" s="62"/>
      <c r="X277" s="62"/>
      <c r="Y277" s="62"/>
      <c r="Z277" s="62"/>
    </row>
    <row r="278" spans="1:26" ht="14.25" customHeight="1">
      <c r="A278" s="72"/>
      <c r="B278" s="62"/>
      <c r="C278" s="62"/>
      <c r="D278" s="62"/>
      <c r="E278" s="72"/>
      <c r="F278" s="72"/>
      <c r="G278" s="62"/>
      <c r="H278" s="62"/>
      <c r="I278" s="62"/>
      <c r="J278" s="62"/>
      <c r="K278" s="62"/>
      <c r="L278" s="62"/>
      <c r="M278" s="62"/>
      <c r="N278" s="62"/>
      <c r="O278" s="62"/>
      <c r="P278" s="62"/>
      <c r="Q278" s="62"/>
      <c r="R278" s="62"/>
      <c r="S278" s="62"/>
      <c r="T278" s="62"/>
      <c r="U278" s="62"/>
      <c r="V278" s="62"/>
      <c r="W278" s="62"/>
      <c r="X278" s="62"/>
      <c r="Y278" s="62"/>
      <c r="Z278" s="62"/>
    </row>
    <row r="279" spans="1:26" ht="14.25" customHeight="1">
      <c r="A279" s="72"/>
      <c r="B279" s="62"/>
      <c r="C279" s="62"/>
      <c r="D279" s="62"/>
      <c r="E279" s="72"/>
      <c r="F279" s="72"/>
      <c r="G279" s="62"/>
      <c r="H279" s="62"/>
      <c r="I279" s="62"/>
      <c r="J279" s="62"/>
      <c r="K279" s="62"/>
      <c r="L279" s="62"/>
      <c r="M279" s="62"/>
      <c r="N279" s="62"/>
      <c r="O279" s="62"/>
      <c r="P279" s="62"/>
      <c r="Q279" s="62"/>
      <c r="R279" s="62"/>
      <c r="S279" s="62"/>
      <c r="T279" s="62"/>
      <c r="U279" s="62"/>
      <c r="V279" s="62"/>
      <c r="W279" s="62"/>
      <c r="X279" s="62"/>
      <c r="Y279" s="62"/>
      <c r="Z279" s="62"/>
    </row>
    <row r="280" spans="1:26" ht="14.25" customHeight="1">
      <c r="A280" s="72"/>
      <c r="B280" s="62"/>
      <c r="C280" s="62"/>
      <c r="D280" s="62"/>
      <c r="E280" s="72"/>
      <c r="F280" s="72"/>
      <c r="G280" s="62"/>
      <c r="H280" s="62"/>
      <c r="I280" s="62"/>
      <c r="J280" s="62"/>
      <c r="K280" s="62"/>
      <c r="L280" s="62"/>
      <c r="M280" s="62"/>
      <c r="N280" s="62"/>
      <c r="O280" s="62"/>
      <c r="P280" s="62"/>
      <c r="Q280" s="62"/>
      <c r="R280" s="62"/>
      <c r="S280" s="62"/>
      <c r="T280" s="62"/>
      <c r="U280" s="62"/>
      <c r="V280" s="62"/>
      <c r="W280" s="62"/>
      <c r="X280" s="62"/>
      <c r="Y280" s="62"/>
      <c r="Z280" s="62"/>
    </row>
    <row r="281" spans="1:26" ht="14.25" customHeight="1">
      <c r="A281" s="72"/>
      <c r="B281" s="62"/>
      <c r="C281" s="62"/>
      <c r="D281" s="62"/>
      <c r="E281" s="72"/>
      <c r="F281" s="72"/>
      <c r="G281" s="62"/>
      <c r="H281" s="62"/>
      <c r="I281" s="62"/>
      <c r="J281" s="62"/>
      <c r="K281" s="62"/>
      <c r="L281" s="62"/>
      <c r="M281" s="62"/>
      <c r="N281" s="62"/>
      <c r="O281" s="62"/>
      <c r="P281" s="62"/>
      <c r="Q281" s="62"/>
      <c r="R281" s="62"/>
      <c r="S281" s="62"/>
      <c r="T281" s="62"/>
      <c r="U281" s="62"/>
      <c r="V281" s="62"/>
      <c r="W281" s="62"/>
      <c r="X281" s="62"/>
      <c r="Y281" s="62"/>
      <c r="Z281" s="62"/>
    </row>
    <row r="282" spans="1:26" ht="14.25" customHeight="1">
      <c r="A282" s="72"/>
      <c r="B282" s="62"/>
      <c r="C282" s="62"/>
      <c r="D282" s="62"/>
      <c r="E282" s="72"/>
      <c r="F282" s="72"/>
      <c r="G282" s="62"/>
      <c r="H282" s="62"/>
      <c r="I282" s="62"/>
      <c r="J282" s="62"/>
      <c r="K282" s="62"/>
      <c r="L282" s="62"/>
      <c r="M282" s="62"/>
      <c r="N282" s="62"/>
      <c r="O282" s="62"/>
      <c r="P282" s="62"/>
      <c r="Q282" s="62"/>
      <c r="R282" s="62"/>
      <c r="S282" s="62"/>
      <c r="T282" s="62"/>
      <c r="U282" s="62"/>
      <c r="V282" s="62"/>
      <c r="W282" s="62"/>
      <c r="X282" s="62"/>
      <c r="Y282" s="62"/>
      <c r="Z282" s="62"/>
    </row>
    <row r="283" spans="1:26" ht="14.25" customHeight="1">
      <c r="A283" s="72"/>
      <c r="B283" s="62"/>
      <c r="C283" s="62"/>
      <c r="D283" s="62"/>
      <c r="E283" s="72"/>
      <c r="F283" s="72"/>
      <c r="G283" s="62"/>
      <c r="H283" s="62"/>
      <c r="I283" s="62"/>
      <c r="J283" s="62"/>
      <c r="K283" s="62"/>
      <c r="L283" s="62"/>
      <c r="M283" s="62"/>
      <c r="N283" s="62"/>
      <c r="O283" s="62"/>
      <c r="P283" s="62"/>
      <c r="Q283" s="62"/>
      <c r="R283" s="62"/>
      <c r="S283" s="62"/>
      <c r="T283" s="62"/>
      <c r="U283" s="62"/>
      <c r="V283" s="62"/>
      <c r="W283" s="62"/>
      <c r="X283" s="62"/>
      <c r="Y283" s="62"/>
      <c r="Z283" s="62"/>
    </row>
    <row r="284" spans="1:26" ht="14.25" customHeight="1">
      <c r="A284" s="72"/>
      <c r="B284" s="62"/>
      <c r="C284" s="62"/>
      <c r="D284" s="62"/>
      <c r="E284" s="72"/>
      <c r="F284" s="72"/>
      <c r="G284" s="62"/>
      <c r="H284" s="62"/>
      <c r="I284" s="62"/>
      <c r="J284" s="62"/>
      <c r="K284" s="62"/>
      <c r="L284" s="62"/>
      <c r="M284" s="62"/>
      <c r="N284" s="62"/>
      <c r="O284" s="62"/>
      <c r="P284" s="62"/>
      <c r="Q284" s="62"/>
      <c r="R284" s="62"/>
      <c r="S284" s="62"/>
      <c r="T284" s="62"/>
      <c r="U284" s="62"/>
      <c r="V284" s="62"/>
      <c r="W284" s="62"/>
      <c r="X284" s="62"/>
      <c r="Y284" s="62"/>
      <c r="Z284" s="62"/>
    </row>
    <row r="285" spans="1:26" ht="14.25" customHeight="1">
      <c r="A285" s="72"/>
      <c r="B285" s="62"/>
      <c r="C285" s="62"/>
      <c r="D285" s="62"/>
      <c r="E285" s="72"/>
      <c r="F285" s="72"/>
      <c r="G285" s="62"/>
      <c r="H285" s="62"/>
      <c r="I285" s="62"/>
      <c r="J285" s="62"/>
      <c r="K285" s="62"/>
      <c r="L285" s="62"/>
      <c r="M285" s="62"/>
      <c r="N285" s="62"/>
      <c r="O285" s="62"/>
      <c r="P285" s="62"/>
      <c r="Q285" s="62"/>
      <c r="R285" s="62"/>
      <c r="S285" s="62"/>
      <c r="T285" s="62"/>
      <c r="U285" s="62"/>
      <c r="V285" s="62"/>
      <c r="W285" s="62"/>
      <c r="X285" s="62"/>
      <c r="Y285" s="62"/>
      <c r="Z285" s="62"/>
    </row>
    <row r="286" spans="1:26" ht="14.25" customHeight="1">
      <c r="A286" s="72"/>
      <c r="B286" s="62"/>
      <c r="C286" s="62"/>
      <c r="D286" s="62"/>
      <c r="E286" s="72"/>
      <c r="F286" s="72"/>
      <c r="G286" s="62"/>
      <c r="H286" s="62"/>
      <c r="I286" s="62"/>
      <c r="J286" s="62"/>
      <c r="K286" s="62"/>
      <c r="L286" s="62"/>
      <c r="M286" s="62"/>
      <c r="N286" s="62"/>
      <c r="O286" s="62"/>
      <c r="P286" s="62"/>
      <c r="Q286" s="62"/>
      <c r="R286" s="62"/>
      <c r="S286" s="62"/>
      <c r="T286" s="62"/>
      <c r="U286" s="62"/>
      <c r="V286" s="62"/>
      <c r="W286" s="62"/>
      <c r="X286" s="62"/>
      <c r="Y286" s="62"/>
      <c r="Z286" s="62"/>
    </row>
    <row r="287" spans="1:26" ht="14.25" customHeight="1">
      <c r="A287" s="72"/>
      <c r="B287" s="62"/>
      <c r="C287" s="62"/>
      <c r="D287" s="62"/>
      <c r="E287" s="72"/>
      <c r="F287" s="72"/>
      <c r="G287" s="62"/>
      <c r="H287" s="62"/>
      <c r="I287" s="62"/>
      <c r="J287" s="62"/>
      <c r="K287" s="62"/>
      <c r="L287" s="62"/>
      <c r="M287" s="62"/>
      <c r="N287" s="62"/>
      <c r="O287" s="62"/>
      <c r="P287" s="62"/>
      <c r="Q287" s="62"/>
      <c r="R287" s="62"/>
      <c r="S287" s="62"/>
      <c r="T287" s="62"/>
      <c r="U287" s="62"/>
      <c r="V287" s="62"/>
      <c r="W287" s="62"/>
      <c r="X287" s="62"/>
      <c r="Y287" s="62"/>
      <c r="Z287" s="62"/>
    </row>
    <row r="288" spans="1:26" ht="14.25" customHeight="1">
      <c r="A288" s="72"/>
      <c r="B288" s="62"/>
      <c r="C288" s="62"/>
      <c r="D288" s="62"/>
      <c r="E288" s="72"/>
      <c r="F288" s="72"/>
      <c r="G288" s="62"/>
      <c r="H288" s="62"/>
      <c r="I288" s="62"/>
      <c r="J288" s="62"/>
      <c r="K288" s="62"/>
      <c r="L288" s="62"/>
      <c r="M288" s="62"/>
      <c r="N288" s="62"/>
      <c r="O288" s="62"/>
      <c r="P288" s="62"/>
      <c r="Q288" s="62"/>
      <c r="R288" s="62"/>
      <c r="S288" s="62"/>
      <c r="T288" s="62"/>
      <c r="U288" s="62"/>
      <c r="V288" s="62"/>
      <c r="W288" s="62"/>
      <c r="X288" s="62"/>
      <c r="Y288" s="62"/>
      <c r="Z288" s="62"/>
    </row>
    <row r="289" spans="1:26" ht="14.25" customHeight="1">
      <c r="A289" s="72"/>
      <c r="B289" s="62"/>
      <c r="C289" s="62"/>
      <c r="D289" s="62"/>
      <c r="E289" s="72"/>
      <c r="F289" s="72"/>
      <c r="G289" s="62"/>
      <c r="H289" s="62"/>
      <c r="I289" s="62"/>
      <c r="J289" s="62"/>
      <c r="K289" s="62"/>
      <c r="L289" s="62"/>
      <c r="M289" s="62"/>
      <c r="N289" s="62"/>
      <c r="O289" s="62"/>
      <c r="P289" s="62"/>
      <c r="Q289" s="62"/>
      <c r="R289" s="62"/>
      <c r="S289" s="62"/>
      <c r="T289" s="62"/>
      <c r="U289" s="62"/>
      <c r="V289" s="62"/>
      <c r="W289" s="62"/>
      <c r="X289" s="62"/>
      <c r="Y289" s="62"/>
      <c r="Z289" s="62"/>
    </row>
    <row r="290" spans="1:26" ht="14.25" customHeight="1">
      <c r="A290" s="72"/>
      <c r="B290" s="62"/>
      <c r="C290" s="62"/>
      <c r="D290" s="62"/>
      <c r="E290" s="72"/>
      <c r="F290" s="72"/>
      <c r="G290" s="62"/>
      <c r="H290" s="62"/>
      <c r="I290" s="62"/>
      <c r="J290" s="62"/>
      <c r="K290" s="62"/>
      <c r="L290" s="62"/>
      <c r="M290" s="62"/>
      <c r="N290" s="62"/>
      <c r="O290" s="62"/>
      <c r="P290" s="62"/>
      <c r="Q290" s="62"/>
      <c r="R290" s="62"/>
      <c r="S290" s="62"/>
      <c r="T290" s="62"/>
      <c r="U290" s="62"/>
      <c r="V290" s="62"/>
      <c r="W290" s="62"/>
      <c r="X290" s="62"/>
      <c r="Y290" s="62"/>
      <c r="Z290" s="62"/>
    </row>
    <row r="291" spans="1:26" ht="14.25" customHeight="1">
      <c r="A291" s="72"/>
      <c r="B291" s="62"/>
      <c r="C291" s="62"/>
      <c r="D291" s="62"/>
      <c r="E291" s="72"/>
      <c r="F291" s="72"/>
      <c r="G291" s="62"/>
      <c r="H291" s="62"/>
      <c r="I291" s="62"/>
      <c r="J291" s="62"/>
      <c r="K291" s="62"/>
      <c r="L291" s="62"/>
      <c r="M291" s="62"/>
      <c r="N291" s="62"/>
      <c r="O291" s="62"/>
      <c r="P291" s="62"/>
      <c r="Q291" s="62"/>
      <c r="R291" s="62"/>
      <c r="S291" s="62"/>
      <c r="T291" s="62"/>
      <c r="U291" s="62"/>
      <c r="V291" s="62"/>
      <c r="W291" s="62"/>
      <c r="X291" s="62"/>
      <c r="Y291" s="62"/>
      <c r="Z291" s="62"/>
    </row>
    <row r="292" spans="1:26" ht="14.25" customHeight="1">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4.25" customHeight="1">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4.25" customHeight="1">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4.25" customHeight="1">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4.25" customHeight="1">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4.25" customHeight="1">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4.25" customHeight="1">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4.25" customHeight="1">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4.25" customHeight="1">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4.25" customHeight="1">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4.25" customHeight="1">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4.25" customHeight="1">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4.25" customHeight="1">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4.25" customHeight="1">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4.25" customHeight="1">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4.25" customHeight="1">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4.25" customHeight="1">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4.2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4.2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4.2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4.2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4.2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4.2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4.2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4.2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4.2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4.2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4.2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4.2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4.2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4.2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4.2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4.2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4.2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4.2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4.25" customHeight="1">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4.25" customHeight="1">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4.25" customHeight="1">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4.25" customHeight="1">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4.25" customHeight="1">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4.25" customHeight="1">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4.25" customHeight="1">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4.25" customHeight="1">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4.25" customHeight="1">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4.25" customHeight="1">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4.25" customHeight="1">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4.25" customHeight="1">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4.25" customHeight="1">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4.25" customHeight="1">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4.25" customHeight="1">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4.25" customHeight="1">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4.25" customHeight="1">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4.25" customHeight="1">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4.25" customHeight="1">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4.25" customHeight="1">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4.25" customHeight="1">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4.25" customHeight="1">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4.25" customHeight="1">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4.25" customHeight="1">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4.25" customHeight="1">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4.25" customHeight="1">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4.25" customHeight="1">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4.25" customHeight="1">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4.25" customHeight="1">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4.25" customHeight="1">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4.25" customHeight="1">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4.25" customHeight="1">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4.25" customHeight="1">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4.25" customHeight="1">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4.25" customHeight="1">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4.25" customHeight="1">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4.25" customHeight="1">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4.25" customHeight="1">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4.25" customHeight="1">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4.25" customHeight="1">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4.25" customHeight="1">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4.25" customHeight="1">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4.25" customHeight="1">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4.25" customHeight="1">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4.25" customHeight="1">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4.25" customHeight="1">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4.25" customHeight="1">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4.25" customHeight="1">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4.25" customHeight="1">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4.25" customHeight="1">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4.25" customHeight="1">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4.25" customHeight="1">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4.25" customHeight="1">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4.25" customHeight="1">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4.25" customHeight="1">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4.25" customHeight="1">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4.25" customHeight="1">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4.25" customHeight="1">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4.25" customHeight="1">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4.25" customHeight="1">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4.25" customHeight="1">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4.25" customHeight="1">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4.25" customHeight="1">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4.25" customHeight="1">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4.2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4.2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4.2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4.2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4.2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4.2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4.2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4.2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4.2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4.2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4.2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4.2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4.2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4.2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4.2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4.2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4.2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4.2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4.2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4.2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4.2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4.2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4.2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4.2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4.2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4.2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4.2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4.2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4.2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4.2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4.2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4.2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4.2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4.2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4.2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4.2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4.2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4.2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4.2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4.2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4.2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4.2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4.2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4.2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4.2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4.2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4.2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4.2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4.2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4.2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4.2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4.2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4.2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4.2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4.2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4.2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4.2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4.2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4.2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4.2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4.2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4.2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4.2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4.2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4.2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4.2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4.2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4.2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4.2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4.2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4.2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4.2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4.2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4.2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4.2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4.2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4.2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4.2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4.2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4.2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4.2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4.2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4.2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4.2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4.2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4.2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4.2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4.2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4.2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4.2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4.2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4.2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4.2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4.2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4.2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4.2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4.2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4.2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4.2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4.2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4.2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4.2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4.2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4.2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4.2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4.2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4.2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4.2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4.2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4.2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4.2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4.2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4.2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4.2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4.2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4.2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4.2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4.2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4.2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4.2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4.2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4.2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4.2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4.2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4.2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4.2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4.2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4.2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4.2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4.2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4.2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4.2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4.2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4.2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4.2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4.2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4.2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4.2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4.2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4.2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4.2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4.2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4.2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4.2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4.2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4.2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4.2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4.2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4.2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4.2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4.2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4.2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4.2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4.2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4.2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4.2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4.2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4.2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4.2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4.2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4.2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4.2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4.2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4.2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4.2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4.2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4.2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4.2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4.2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4.2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4.2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4.2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4.2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4.2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4.2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4.2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4.2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4.2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4.2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4.2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4.2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4.2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4.2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4.2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4.2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4.2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4.2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4.2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4.2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4.2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4.2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4.2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4.2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4.2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4.2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4.2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4.2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4.2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4.2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4.2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4.2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4.2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4.2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4.2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4.2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4.2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4.2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4.2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4.2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4.2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4.2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4.2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4.2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4.2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4.2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4.2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4.2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4.2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4.2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4.2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4.2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4.2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4.2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4.2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4.2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4.2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4.2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4.2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4.2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4.2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4.2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4.2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4.2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4.2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4.2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4.2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4.2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4.2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4.2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4.2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4.2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4.2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4.2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4.2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4.2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4.2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4.2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4.2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4.2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4.2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4.2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4.2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4.2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4.2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4.2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4.2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4.2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4.2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4.2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4.2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4.2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4.2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4.2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4.2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4.2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4.2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4.2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4.2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4.2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4.2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4.2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4.2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4.2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4.2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4.2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4.2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4.2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4.2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4.2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4.2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4.2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4.2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4.2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4.2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4.2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4.2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4.2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4.2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4.2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4.2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4.2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4.2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4.2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4.2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4.2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4.2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4.2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4.2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4.2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4.2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4.2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4.2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4.2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4.2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4.2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4.2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4.2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4.2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4.2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4.2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4.2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4.2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4.2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4.2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4.2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4.2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4.2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4.2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4.2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4.2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4.2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4.2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4.2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4.2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4.2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4.2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4.2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4.2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4.2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4.2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4.2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4.2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4.2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4.2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4.2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4.2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4.2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4.2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4.2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4.2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4.2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4.2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4.2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4.2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4.2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4.2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4.2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4.2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4.2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4.2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4.2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4.2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4.2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4.2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4.2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4.2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4.2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4.2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4.2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4.2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4.2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4.2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4.2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4.2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4.2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4.2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4.2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4.2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4.2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4.2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4.2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4.2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4.2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4.2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4.2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4.2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4.2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4.2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4.2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4.2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4.2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4.2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4.2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4.2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4.2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4.2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4.2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4.2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4.2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4.2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4.2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4.2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4.2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4.2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4.2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4.2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4.2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4.2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4.2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4.2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4.2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4.2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4.2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4.2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4.2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4.2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4.2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4.2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4.2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4.2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4.2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4.2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4.2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4.2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4.2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4.2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4.2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4.2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4.2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4.2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4.2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4.2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4.2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4.2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4.2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4.2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4.2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4.2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4.2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4.2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4.2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4.2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4.2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4.2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4.2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4.2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4.2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4.2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4.2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4.2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4.2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4.2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4.2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4.2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4.2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4.2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4.2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4.2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4.2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4.2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4.2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4.2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4.2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4.2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4.2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4.2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4.2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4.2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4.2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4.2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4.2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4.2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4.2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4.2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4.2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4.2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4.2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4.2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4.2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4.2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4.2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4.2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4.2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4.2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4.2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4.2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4.2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4.2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4.2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4.2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4.2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4.2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4.2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4.2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4.2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4.2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4.2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4.2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4.2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4.2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4.2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4.2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4.2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4.2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4.2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4.2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4.2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4.2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4.2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4.2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4.2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4.2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4.2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4.2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4.2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4.2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4.2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4.2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4.2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4.2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4.2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4.2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4.2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4.2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4.2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4.2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4.2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4.2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4.2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4.2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4.2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4.2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4.2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4.2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4.2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4.2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4.2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4.2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4.2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4.2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4.2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4.2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4.2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4.2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4.2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4.2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4.2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4.2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4.2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4.2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4.2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4.2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4.2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4.2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4.2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4.2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4.2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4.2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4.2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4.2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4.2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4.2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4.2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4.2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4.2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4.2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4.2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4.2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4.2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4.2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4.2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4.2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4.2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4.2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4.2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4.2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4.2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4.2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4.2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4.2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4.2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4.2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4.2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4.2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4.2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4.2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4.2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4.2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4.2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4.2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4.2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4.2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4.2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4.2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4.2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4.2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4.2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4.2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4.2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4.2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4.2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4.2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4.2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4.2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4.2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4.2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4.2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4.2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4.2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4.2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4.2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4.2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4.2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4.2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4.2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4.2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4.2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4.2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4.25" customHeight="1">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4.25" customHeight="1">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sheetProtection algorithmName="SHA-512" hashValue="SRweEJy+ly94Dk0pmrUctcIsOhTXe9CJXnoqCKNJgoLnIWBR+czxBGK3CWjr6E6zVrKSj+SsHXbFZmqKb9DVKw==" saltValue="E0qrWXJjzVPe9vrK4RSgMg==" spinCount="100000" sheet="1" objects="1" scenarios="1"/>
  <mergeCells count="81">
    <mergeCell ref="E45:E46"/>
    <mergeCell ref="F45:F46"/>
    <mergeCell ref="B39:B40"/>
    <mergeCell ref="C39:C40"/>
    <mergeCell ref="D39:D40"/>
    <mergeCell ref="B44:F44"/>
    <mergeCell ref="B45:B46"/>
    <mergeCell ref="C45:C46"/>
    <mergeCell ref="D45:D46"/>
    <mergeCell ref="B47:B48"/>
    <mergeCell ref="C47:C48"/>
    <mergeCell ref="D47:D48"/>
    <mergeCell ref="E47:E48"/>
    <mergeCell ref="F47:F48"/>
    <mergeCell ref="B50:F50"/>
    <mergeCell ref="B51:B53"/>
    <mergeCell ref="C51:C53"/>
    <mergeCell ref="D51:D53"/>
    <mergeCell ref="B54:B56"/>
    <mergeCell ref="C54:C56"/>
    <mergeCell ref="D54:D56"/>
    <mergeCell ref="B57:B58"/>
    <mergeCell ref="C57:C58"/>
    <mergeCell ref="D57:D58"/>
    <mergeCell ref="B60:F60"/>
    <mergeCell ref="B61:B62"/>
    <mergeCell ref="C61:C62"/>
    <mergeCell ref="B65:F65"/>
    <mergeCell ref="B68:B69"/>
    <mergeCell ref="C68:C69"/>
    <mergeCell ref="B77:B81"/>
    <mergeCell ref="C77:C81"/>
    <mergeCell ref="D77:D81"/>
    <mergeCell ref="D68:D69"/>
    <mergeCell ref="B71:F71"/>
    <mergeCell ref="B72:B74"/>
    <mergeCell ref="C72:C74"/>
    <mergeCell ref="D72:D74"/>
    <mergeCell ref="E73:E74"/>
    <mergeCell ref="B76:F76"/>
    <mergeCell ref="B82:B83"/>
    <mergeCell ref="C82:C83"/>
    <mergeCell ref="D82:D83"/>
    <mergeCell ref="B85:F85"/>
    <mergeCell ref="B90:F90"/>
    <mergeCell ref="B17:B18"/>
    <mergeCell ref="C17:C18"/>
    <mergeCell ref="D17:D18"/>
    <mergeCell ref="B5:E5"/>
    <mergeCell ref="B7:C7"/>
    <mergeCell ref="B8:F8"/>
    <mergeCell ref="B9:B10"/>
    <mergeCell ref="C9:C10"/>
    <mergeCell ref="D9:D10"/>
    <mergeCell ref="B16:F16"/>
    <mergeCell ref="C11:C14"/>
    <mergeCell ref="D11:D14"/>
    <mergeCell ref="E11:E13"/>
    <mergeCell ref="F11:F13"/>
    <mergeCell ref="B11:B14"/>
    <mergeCell ref="B20:F20"/>
    <mergeCell ref="B21:B22"/>
    <mergeCell ref="C21:C22"/>
    <mergeCell ref="D21:D22"/>
    <mergeCell ref="B24:F24"/>
    <mergeCell ref="B25:B26"/>
    <mergeCell ref="C25:C26"/>
    <mergeCell ref="D25:D26"/>
    <mergeCell ref="B30:F30"/>
    <mergeCell ref="B31:B32"/>
    <mergeCell ref="C31:C32"/>
    <mergeCell ref="D31:D32"/>
    <mergeCell ref="B37:B38"/>
    <mergeCell ref="C37:C38"/>
    <mergeCell ref="D37:D38"/>
    <mergeCell ref="C33:C34"/>
    <mergeCell ref="D33:D34"/>
    <mergeCell ref="B33:B34"/>
    <mergeCell ref="B35:B36"/>
    <mergeCell ref="C35:C36"/>
    <mergeCell ref="D35:D36"/>
  </mergeCells>
  <hyperlinks>
    <hyperlink ref="F9" r:id="rId1" xr:uid="{00000000-0004-0000-0200-000000000000}"/>
    <hyperlink ref="F10" location="'Climate Change'!A1" display="Climate Change Tab" xr:uid="{00000000-0004-0000-0200-000001000000}"/>
    <hyperlink ref="F11" r:id="rId2" xr:uid="{00000000-0004-0000-0200-000002000000}"/>
    <hyperlink ref="F14" r:id="rId3" xr:uid="{00000000-0004-0000-0200-000003000000}"/>
    <hyperlink ref="F17" location="'Air Emissions'!A1" display="Air Emissions Tab" xr:uid="{00000000-0004-0000-0200-000004000000}"/>
    <hyperlink ref="F18" r:id="rId4" xr:uid="{00000000-0004-0000-0200-000005000000}"/>
    <hyperlink ref="F21" r:id="rId5" xr:uid="{00000000-0004-0000-0200-000006000000}"/>
    <hyperlink ref="F22" location="'Climate Change'!A1" display="Climate Change Tab" xr:uid="{00000000-0004-0000-0200-000007000000}"/>
    <hyperlink ref="F25" r:id="rId6" xr:uid="{00000000-0004-0000-0200-000008000000}"/>
    <hyperlink ref="F26" location="'Water Stewardship'!A1" display="Water Stewardship Tab" xr:uid="{00000000-0004-0000-0200-000009000000}"/>
    <hyperlink ref="F28" r:id="rId7" xr:uid="{00000000-0004-0000-0200-00000A000000}"/>
    <hyperlink ref="F31" r:id="rId8" xr:uid="{00000000-0004-0000-0200-00000B000000}"/>
    <hyperlink ref="F32" location="'Circularity &amp; Waste'!A1" display="Circularity &amp; Waste Tab" xr:uid="{00000000-0004-0000-0200-00000C000000}"/>
    <hyperlink ref="F33" r:id="rId9" xr:uid="{00000000-0004-0000-0200-00000D000000}"/>
    <hyperlink ref="F34" location="'Circularity &amp; Waste'!A1" display="Circularity &amp; Waste Tab" xr:uid="{00000000-0004-0000-0200-00000E000000}"/>
    <hyperlink ref="F35" r:id="rId10" xr:uid="{00000000-0004-0000-0200-00000F000000}"/>
    <hyperlink ref="F36" location="'Circularity &amp; Waste'!A1" display="Circularity &amp; Waste Tab" xr:uid="{00000000-0004-0000-0200-000010000000}"/>
    <hyperlink ref="F37" r:id="rId11" xr:uid="{00000000-0004-0000-0200-000011000000}"/>
    <hyperlink ref="F38" location="'Circularity &amp; Waste'!A1" display="Circularity &amp; Waste Tab" xr:uid="{00000000-0004-0000-0200-000012000000}"/>
    <hyperlink ref="F39" r:id="rId12" xr:uid="{00000000-0004-0000-0200-000013000000}"/>
    <hyperlink ref="F40" location="'Circularity &amp; Waste'!A1" display="Circularity &amp; Waste Tab" xr:uid="{00000000-0004-0000-0200-000014000000}"/>
    <hyperlink ref="F41" r:id="rId13" xr:uid="{00000000-0004-0000-0200-000015000000}"/>
    <hyperlink ref="F42" r:id="rId14" xr:uid="{00000000-0004-0000-0200-000016000000}"/>
    <hyperlink ref="F45" r:id="rId15" xr:uid="{00000000-0004-0000-0200-000017000000}"/>
    <hyperlink ref="F51" r:id="rId16" xr:uid="{00000000-0004-0000-0200-000018000000}"/>
    <hyperlink ref="F52" r:id="rId17" xr:uid="{00000000-0004-0000-0200-000019000000}"/>
    <hyperlink ref="F53" r:id="rId18" xr:uid="{00000000-0004-0000-0200-00001A000000}"/>
    <hyperlink ref="F54" r:id="rId19" xr:uid="{00000000-0004-0000-0200-00001B000000}"/>
    <hyperlink ref="F55" r:id="rId20" xr:uid="{00000000-0004-0000-0200-00001C000000}"/>
    <hyperlink ref="F56" r:id="rId21" xr:uid="{00000000-0004-0000-0200-00001D000000}"/>
    <hyperlink ref="F57" r:id="rId22" xr:uid="{00000000-0004-0000-0200-00001E000000}"/>
    <hyperlink ref="F58" r:id="rId23" xr:uid="{00000000-0004-0000-0200-00001F000000}"/>
    <hyperlink ref="F61" r:id="rId24" xr:uid="{00000000-0004-0000-0200-000020000000}"/>
    <hyperlink ref="F62" r:id="rId25" xr:uid="{00000000-0004-0000-0200-000021000000}"/>
    <hyperlink ref="F63" r:id="rId26" xr:uid="{00000000-0004-0000-0200-000022000000}"/>
    <hyperlink ref="F66" r:id="rId27" xr:uid="{00000000-0004-0000-0200-000023000000}"/>
    <hyperlink ref="F67" r:id="rId28" xr:uid="{00000000-0004-0000-0200-000024000000}"/>
    <hyperlink ref="F68" r:id="rId29" xr:uid="{00000000-0004-0000-0200-000025000000}"/>
    <hyperlink ref="F69" location="'Workforce Demographics'!A1" display="Workforce Demographics Tab" xr:uid="{00000000-0004-0000-0200-000026000000}"/>
    <hyperlink ref="F72" r:id="rId30" xr:uid="{00000000-0004-0000-0200-000027000000}"/>
    <hyperlink ref="F73" location="'Health &amp; Safety'!A1" display="Health &amp; Safety Tab" xr:uid="{00000000-0004-0000-0200-000028000000}"/>
    <hyperlink ref="F74" location="'Talent Management '!A1" display="'Talent Management Tab" xr:uid="{00000000-0004-0000-0200-000029000000}"/>
    <hyperlink ref="F77" r:id="rId31" xr:uid="{00000000-0004-0000-0200-00002A000000}"/>
    <hyperlink ref="F78" r:id="rId32" xr:uid="{00000000-0004-0000-0200-00002B000000}"/>
    <hyperlink ref="F79" r:id="rId33" xr:uid="{00000000-0004-0000-0200-00002C000000}"/>
    <hyperlink ref="F80" r:id="rId34" xr:uid="{00000000-0004-0000-0200-00002D000000}"/>
    <hyperlink ref="F81" r:id="rId35" xr:uid="{00000000-0004-0000-0200-00002E000000}"/>
    <hyperlink ref="F82" r:id="rId36" xr:uid="{00000000-0004-0000-0200-00002F000000}"/>
    <hyperlink ref="F83" r:id="rId37" xr:uid="{00000000-0004-0000-0200-000030000000}"/>
    <hyperlink ref="F86" location="Tailings!A1" display="Tailings Tab" xr:uid="{00000000-0004-0000-0200-000031000000}"/>
    <hyperlink ref="F87" r:id="rId38" xr:uid="{00000000-0004-0000-0200-000032000000}"/>
    <hyperlink ref="F88" r:id="rId39" xr:uid="{00000000-0004-0000-0200-000033000000}"/>
    <hyperlink ref="F91" r:id="rId40" xr:uid="{00000000-0004-0000-0200-000034000000}"/>
  </hyperlinks>
  <pageMargins left="0.7" right="0.7" top="0.75" bottom="0.75" header="0" footer="0"/>
  <pageSetup orientation="portrait"/>
  <headerFooter>
    <oddFooter>&amp;C_x000D_#000000 Teck - Internal/Interno_x000D_&amp;1#&amp;"Aptos"&amp;12&amp;K000000 Teck - Internal/Interno</oddFooter>
  </headerFooter>
  <drawing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AE5E3"/>
  </sheetPr>
  <dimension ref="A1:Z1000"/>
  <sheetViews>
    <sheetView showGridLines="0" workbookViewId="0"/>
  </sheetViews>
  <sheetFormatPr defaultColWidth="14.453125" defaultRowHeight="14.5"/>
  <cols>
    <col min="1" max="1" width="2" customWidth="1"/>
    <col min="2" max="2" width="20.08984375" customWidth="1"/>
    <col min="3" max="3" width="27.453125" customWidth="1"/>
    <col min="4" max="4" width="53.36328125" customWidth="1"/>
    <col min="5" max="5" width="26.54296875" customWidth="1"/>
    <col min="6" max="6" width="59" customWidth="1"/>
    <col min="7" max="7" width="15.08984375" customWidth="1"/>
    <col min="8" max="10" width="13.08984375" customWidth="1"/>
    <col min="11" max="11" width="58.453125" customWidth="1"/>
    <col min="12" max="26" width="8.54296875" customWidth="1"/>
  </cols>
  <sheetData>
    <row r="1" spans="1:26" ht="14.25" customHeight="1">
      <c r="A1" s="59"/>
      <c r="B1" s="60"/>
      <c r="C1" s="103"/>
      <c r="D1" s="60"/>
      <c r="E1" s="63"/>
      <c r="F1" s="104"/>
      <c r="G1" s="63"/>
      <c r="H1" s="63"/>
      <c r="I1" s="63"/>
      <c r="J1" s="63"/>
      <c r="K1" s="61"/>
      <c r="L1" s="61"/>
      <c r="M1" s="61"/>
      <c r="N1" s="61"/>
      <c r="O1" s="61"/>
      <c r="P1" s="61"/>
      <c r="Q1" s="61"/>
      <c r="R1" s="61"/>
      <c r="S1" s="61"/>
      <c r="T1" s="61"/>
      <c r="U1" s="61"/>
      <c r="V1" s="61"/>
      <c r="W1" s="61"/>
      <c r="X1" s="61"/>
      <c r="Y1" s="61"/>
      <c r="Z1" s="61"/>
    </row>
    <row r="2" spans="1:26" ht="28.5" customHeight="1">
      <c r="A2" s="59"/>
      <c r="B2" s="60"/>
      <c r="C2" s="60"/>
      <c r="D2" s="60"/>
      <c r="E2" s="64"/>
      <c r="F2" s="105"/>
      <c r="G2" s="106"/>
      <c r="H2" s="63"/>
      <c r="I2" s="1336" t="s">
        <v>68</v>
      </c>
      <c r="J2" s="1279"/>
      <c r="K2" s="61"/>
      <c r="L2" s="61"/>
      <c r="M2" s="61"/>
      <c r="N2" s="61"/>
      <c r="O2" s="61"/>
      <c r="P2" s="61"/>
      <c r="Q2" s="61"/>
      <c r="R2" s="61"/>
      <c r="S2" s="61"/>
      <c r="T2" s="61"/>
      <c r="U2" s="61"/>
      <c r="V2" s="61"/>
      <c r="W2" s="61"/>
      <c r="X2" s="61"/>
      <c r="Y2" s="61"/>
      <c r="Z2" s="61"/>
    </row>
    <row r="3" spans="1:26" ht="14.25" customHeight="1">
      <c r="A3" s="59"/>
      <c r="B3" s="60"/>
      <c r="C3" s="60"/>
      <c r="D3" s="61"/>
      <c r="E3" s="63"/>
      <c r="F3" s="104"/>
      <c r="G3" s="63"/>
      <c r="H3" s="63"/>
      <c r="I3" s="1279"/>
      <c r="J3" s="1279"/>
      <c r="K3" s="61"/>
      <c r="L3" s="61"/>
      <c r="M3" s="61"/>
      <c r="N3" s="61"/>
      <c r="O3" s="61"/>
      <c r="P3" s="61"/>
      <c r="Q3" s="61"/>
      <c r="R3" s="61"/>
      <c r="S3" s="61"/>
      <c r="T3" s="61"/>
      <c r="U3" s="61"/>
      <c r="V3" s="61"/>
      <c r="W3" s="61"/>
      <c r="X3" s="61"/>
      <c r="Y3" s="61"/>
      <c r="Z3" s="61"/>
    </row>
    <row r="4" spans="1:26" ht="14.25" customHeight="1">
      <c r="A4" s="59"/>
      <c r="B4" s="60"/>
      <c r="C4" s="60"/>
      <c r="D4" s="61"/>
      <c r="E4" s="63"/>
      <c r="F4" s="104"/>
      <c r="G4" s="63"/>
      <c r="H4" s="63"/>
      <c r="I4" s="63"/>
      <c r="J4" s="63"/>
      <c r="K4" s="65"/>
      <c r="L4" s="61"/>
      <c r="M4" s="61"/>
      <c r="N4" s="61"/>
      <c r="O4" s="61"/>
      <c r="P4" s="61"/>
      <c r="Q4" s="61"/>
      <c r="R4" s="61"/>
      <c r="S4" s="61"/>
      <c r="T4" s="61"/>
      <c r="U4" s="61"/>
      <c r="V4" s="61"/>
      <c r="W4" s="61"/>
      <c r="X4" s="61"/>
      <c r="Y4" s="61"/>
      <c r="Z4" s="61"/>
    </row>
    <row r="5" spans="1:26" ht="27" customHeight="1">
      <c r="A5" s="59"/>
      <c r="B5" s="1302" t="s">
        <v>241</v>
      </c>
      <c r="C5" s="1279"/>
      <c r="D5" s="1279"/>
      <c r="E5" s="1279"/>
      <c r="F5" s="68"/>
      <c r="G5" s="107"/>
      <c r="H5" s="63"/>
      <c r="I5" s="63"/>
      <c r="J5" s="63"/>
      <c r="K5" s="61"/>
      <c r="L5" s="61"/>
      <c r="M5" s="61"/>
      <c r="N5" s="61"/>
      <c r="O5" s="61"/>
      <c r="P5" s="61"/>
      <c r="Q5" s="61"/>
      <c r="R5" s="61"/>
      <c r="S5" s="61"/>
      <c r="T5" s="61"/>
      <c r="U5" s="61"/>
      <c r="V5" s="61"/>
      <c r="W5" s="61"/>
      <c r="X5" s="61"/>
      <c r="Y5" s="61"/>
      <c r="Z5" s="61"/>
    </row>
    <row r="6" spans="1:26" ht="4.5" customHeight="1">
      <c r="A6" s="59"/>
      <c r="B6" s="66"/>
      <c r="C6" s="68"/>
      <c r="D6" s="68"/>
      <c r="E6" s="66"/>
      <c r="F6" s="68"/>
      <c r="G6" s="107"/>
      <c r="H6" s="63"/>
      <c r="I6" s="63"/>
      <c r="J6" s="63"/>
      <c r="K6" s="61"/>
      <c r="L6" s="61"/>
      <c r="M6" s="61"/>
      <c r="N6" s="61"/>
      <c r="O6" s="61"/>
      <c r="P6" s="61"/>
      <c r="Q6" s="61"/>
      <c r="R6" s="61"/>
      <c r="S6" s="61"/>
      <c r="T6" s="61"/>
      <c r="U6" s="61"/>
      <c r="V6" s="61"/>
      <c r="W6" s="61"/>
      <c r="X6" s="61"/>
      <c r="Y6" s="61"/>
      <c r="Z6" s="61"/>
    </row>
    <row r="7" spans="1:26">
      <c r="A7" s="59"/>
      <c r="B7" s="1324" t="s">
        <v>242</v>
      </c>
      <c r="C7" s="1279"/>
      <c r="D7" s="1279"/>
      <c r="E7" s="1279"/>
      <c r="F7" s="108"/>
      <c r="G7" s="109"/>
      <c r="H7" s="63"/>
      <c r="I7" s="63"/>
      <c r="J7" s="63"/>
      <c r="K7" s="61"/>
      <c r="L7" s="61"/>
      <c r="M7" s="61"/>
      <c r="N7" s="61"/>
      <c r="O7" s="61"/>
      <c r="P7" s="61"/>
      <c r="Q7" s="61"/>
      <c r="R7" s="61"/>
      <c r="S7" s="61"/>
      <c r="T7" s="61"/>
      <c r="U7" s="61"/>
      <c r="V7" s="61"/>
      <c r="W7" s="61"/>
      <c r="X7" s="61"/>
      <c r="Y7" s="61"/>
      <c r="Z7" s="61"/>
    </row>
    <row r="8" spans="1:26" ht="19.5" customHeight="1">
      <c r="A8" s="59"/>
      <c r="B8" s="1337" t="s">
        <v>2665</v>
      </c>
      <c r="C8" s="1279"/>
      <c r="D8" s="1279"/>
      <c r="E8" s="1279"/>
      <c r="F8" s="1279"/>
      <c r="G8" s="1279"/>
      <c r="H8" s="1279"/>
      <c r="I8" s="63"/>
      <c r="J8" s="63"/>
      <c r="K8" s="61"/>
      <c r="L8" s="61"/>
      <c r="M8" s="61"/>
      <c r="N8" s="61"/>
      <c r="O8" s="61"/>
      <c r="P8" s="61"/>
      <c r="Q8" s="61"/>
      <c r="R8" s="61"/>
      <c r="S8" s="61"/>
      <c r="T8" s="61"/>
      <c r="U8" s="61"/>
      <c r="V8" s="61"/>
      <c r="W8" s="61"/>
      <c r="X8" s="61"/>
      <c r="Y8" s="61"/>
      <c r="Z8" s="61"/>
    </row>
    <row r="9" spans="1:26" ht="6" customHeight="1">
      <c r="A9" s="59"/>
      <c r="B9" s="110"/>
      <c r="C9" s="111"/>
      <c r="D9" s="111"/>
      <c r="E9" s="110"/>
      <c r="F9" s="112"/>
      <c r="G9" s="113"/>
      <c r="H9" s="63"/>
      <c r="I9" s="63"/>
      <c r="J9" s="63"/>
      <c r="K9" s="61"/>
      <c r="L9" s="61"/>
      <c r="M9" s="61"/>
      <c r="N9" s="61"/>
      <c r="O9" s="61"/>
      <c r="P9" s="61"/>
      <c r="Q9" s="61"/>
      <c r="R9" s="61"/>
      <c r="S9" s="61"/>
      <c r="T9" s="61"/>
      <c r="U9" s="61"/>
      <c r="V9" s="61"/>
      <c r="W9" s="61"/>
      <c r="X9" s="61"/>
      <c r="Y9" s="61"/>
      <c r="Z9" s="61"/>
    </row>
    <row r="10" spans="1:26" s="1663" customFormat="1" ht="43.5" customHeight="1">
      <c r="A10" s="1664"/>
      <c r="B10" s="1660" t="s">
        <v>243</v>
      </c>
      <c r="C10" s="1661"/>
      <c r="D10" s="1662" t="s">
        <v>244</v>
      </c>
      <c r="E10" s="1662" t="s">
        <v>73</v>
      </c>
      <c r="F10" s="1662" t="s">
        <v>245</v>
      </c>
      <c r="G10" s="114" t="s">
        <v>246</v>
      </c>
      <c r="H10" s="114" t="s">
        <v>247</v>
      </c>
      <c r="I10" s="114" t="s">
        <v>248</v>
      </c>
      <c r="J10" s="114" t="s">
        <v>249</v>
      </c>
      <c r="K10" s="1665"/>
      <c r="L10" s="1665"/>
      <c r="M10" s="1665"/>
      <c r="N10" s="1665"/>
      <c r="O10" s="1665"/>
      <c r="P10" s="1665"/>
      <c r="Q10" s="1665"/>
      <c r="R10" s="1665"/>
      <c r="S10" s="1665"/>
      <c r="T10" s="1665"/>
      <c r="U10" s="1665"/>
      <c r="V10" s="1665"/>
      <c r="W10" s="1665"/>
      <c r="X10" s="1665"/>
      <c r="Y10" s="1665"/>
      <c r="Z10" s="1665"/>
    </row>
    <row r="11" spans="1:26" ht="15" customHeight="1">
      <c r="A11" s="115"/>
      <c r="B11" s="1330" t="s">
        <v>250</v>
      </c>
      <c r="C11" s="1299"/>
      <c r="D11" s="1299"/>
      <c r="E11" s="1299"/>
      <c r="F11" s="1299"/>
      <c r="G11" s="1299"/>
      <c r="H11" s="1299"/>
      <c r="I11" s="1299"/>
      <c r="J11" s="1285"/>
      <c r="K11" s="61"/>
      <c r="L11" s="61"/>
      <c r="M11" s="61"/>
      <c r="N11" s="61"/>
      <c r="O11" s="61"/>
      <c r="P11" s="61"/>
      <c r="Q11" s="61"/>
      <c r="R11" s="61"/>
      <c r="S11" s="61"/>
      <c r="T11" s="61"/>
      <c r="U11" s="61"/>
      <c r="V11" s="61"/>
      <c r="W11" s="61"/>
      <c r="X11" s="61"/>
      <c r="Y11" s="61"/>
      <c r="Z11" s="61"/>
    </row>
    <row r="12" spans="1:26" ht="16.5" customHeight="1">
      <c r="A12" s="59"/>
      <c r="B12" s="1317" t="s">
        <v>251</v>
      </c>
      <c r="C12" s="1299"/>
      <c r="D12" s="1299"/>
      <c r="E12" s="1299"/>
      <c r="F12" s="1299"/>
      <c r="G12" s="1299"/>
      <c r="H12" s="1299"/>
      <c r="I12" s="1299"/>
      <c r="J12" s="1285"/>
      <c r="K12" s="61"/>
      <c r="L12" s="61"/>
      <c r="M12" s="61"/>
      <c r="N12" s="61"/>
      <c r="O12" s="61"/>
      <c r="P12" s="61"/>
      <c r="Q12" s="61"/>
      <c r="R12" s="61"/>
      <c r="S12" s="61"/>
      <c r="T12" s="61"/>
      <c r="U12" s="61"/>
      <c r="V12" s="61"/>
      <c r="W12" s="61"/>
      <c r="X12" s="61"/>
      <c r="Y12" s="61"/>
      <c r="Z12" s="61"/>
    </row>
    <row r="13" spans="1:26">
      <c r="A13" s="72"/>
      <c r="B13" s="116" t="s">
        <v>252</v>
      </c>
      <c r="C13" s="117" t="s">
        <v>253</v>
      </c>
      <c r="D13" s="117" t="s">
        <v>165</v>
      </c>
      <c r="E13" s="118" t="s">
        <v>165</v>
      </c>
      <c r="F13" s="87"/>
      <c r="G13" s="119"/>
      <c r="H13" s="119"/>
      <c r="I13" s="119"/>
      <c r="J13" s="119"/>
      <c r="K13" s="62"/>
      <c r="L13" s="62"/>
      <c r="M13" s="62"/>
      <c r="N13" s="62"/>
      <c r="O13" s="62"/>
      <c r="P13" s="62"/>
      <c r="Q13" s="62"/>
      <c r="R13" s="62"/>
      <c r="S13" s="62"/>
      <c r="T13" s="62"/>
      <c r="U13" s="62"/>
      <c r="V13" s="62"/>
      <c r="W13" s="62"/>
      <c r="X13" s="62"/>
      <c r="Y13" s="62"/>
      <c r="Z13" s="62"/>
    </row>
    <row r="14" spans="1:26" ht="39">
      <c r="A14" s="72"/>
      <c r="B14" s="120" t="s">
        <v>254</v>
      </c>
      <c r="C14" s="120" t="s">
        <v>255</v>
      </c>
      <c r="D14" s="121" t="s">
        <v>256</v>
      </c>
      <c r="E14" s="122" t="s">
        <v>10</v>
      </c>
      <c r="F14" s="121"/>
      <c r="G14" s="123"/>
      <c r="H14" s="123"/>
      <c r="I14" s="123"/>
      <c r="J14" s="123"/>
      <c r="K14" s="62"/>
      <c r="L14" s="62"/>
      <c r="M14" s="62"/>
      <c r="N14" s="62"/>
      <c r="O14" s="62"/>
      <c r="P14" s="62"/>
      <c r="Q14" s="62"/>
      <c r="R14" s="62"/>
      <c r="S14" s="62"/>
      <c r="T14" s="62"/>
      <c r="U14" s="62"/>
      <c r="V14" s="62"/>
      <c r="W14" s="62"/>
      <c r="X14" s="62"/>
      <c r="Y14" s="62"/>
      <c r="Z14" s="62"/>
    </row>
    <row r="15" spans="1:26" ht="50.5">
      <c r="A15" s="72"/>
      <c r="B15" s="120" t="s">
        <v>257</v>
      </c>
      <c r="C15" s="120" t="s">
        <v>258</v>
      </c>
      <c r="D15" s="121" t="s">
        <v>259</v>
      </c>
      <c r="E15" s="122" t="s">
        <v>10</v>
      </c>
      <c r="F15" s="121"/>
      <c r="G15" s="123"/>
      <c r="H15" s="123"/>
      <c r="I15" s="123"/>
      <c r="J15" s="123"/>
      <c r="K15" s="62"/>
      <c r="L15" s="62"/>
      <c r="M15" s="62"/>
      <c r="N15" s="62"/>
      <c r="O15" s="62"/>
      <c r="P15" s="62"/>
      <c r="Q15" s="62"/>
      <c r="R15" s="62"/>
      <c r="S15" s="62"/>
      <c r="T15" s="62"/>
      <c r="U15" s="62"/>
      <c r="V15" s="62"/>
      <c r="W15" s="62"/>
      <c r="X15" s="62"/>
      <c r="Y15" s="62"/>
      <c r="Z15" s="62"/>
    </row>
    <row r="16" spans="1:26" ht="38">
      <c r="A16" s="72"/>
      <c r="B16" s="120" t="s">
        <v>260</v>
      </c>
      <c r="C16" s="120" t="s">
        <v>261</v>
      </c>
      <c r="D16" s="121" t="s">
        <v>262</v>
      </c>
      <c r="E16" s="122" t="s">
        <v>10</v>
      </c>
      <c r="F16" s="121"/>
      <c r="G16" s="123"/>
      <c r="H16" s="123"/>
      <c r="I16" s="123"/>
      <c r="J16" s="123"/>
      <c r="K16" s="62"/>
      <c r="L16" s="62"/>
      <c r="M16" s="62"/>
      <c r="N16" s="62"/>
      <c r="O16" s="62"/>
      <c r="P16" s="62"/>
      <c r="Q16" s="62"/>
      <c r="R16" s="62"/>
      <c r="S16" s="62"/>
      <c r="T16" s="62"/>
      <c r="U16" s="62"/>
      <c r="V16" s="62"/>
      <c r="W16" s="62"/>
      <c r="X16" s="62"/>
      <c r="Y16" s="62"/>
      <c r="Z16" s="62"/>
    </row>
    <row r="17" spans="1:26" ht="38">
      <c r="A17" s="72"/>
      <c r="B17" s="1327" t="s">
        <v>263</v>
      </c>
      <c r="C17" s="1327" t="s">
        <v>264</v>
      </c>
      <c r="D17" s="125" t="s">
        <v>265</v>
      </c>
      <c r="E17" s="126" t="s">
        <v>10</v>
      </c>
      <c r="F17" s="1314"/>
      <c r="G17" s="128"/>
      <c r="H17" s="1315"/>
      <c r="I17" s="1315" t="s">
        <v>266</v>
      </c>
      <c r="J17" s="1315" t="s">
        <v>267</v>
      </c>
      <c r="K17" s="62"/>
      <c r="L17" s="62"/>
      <c r="M17" s="62"/>
      <c r="N17" s="62"/>
      <c r="O17" s="62"/>
      <c r="P17" s="62"/>
      <c r="Q17" s="62"/>
      <c r="R17" s="62"/>
      <c r="S17" s="62"/>
      <c r="T17" s="62"/>
      <c r="U17" s="62"/>
      <c r="V17" s="62"/>
      <c r="W17" s="62"/>
      <c r="X17" s="62"/>
      <c r="Y17" s="62"/>
      <c r="Z17" s="62"/>
    </row>
    <row r="18" spans="1:26">
      <c r="A18" s="72"/>
      <c r="B18" s="1294"/>
      <c r="C18" s="1294"/>
      <c r="D18" s="129" t="s">
        <v>268</v>
      </c>
      <c r="E18" s="130" t="s">
        <v>268</v>
      </c>
      <c r="F18" s="1294"/>
      <c r="G18" s="131"/>
      <c r="H18" s="1294"/>
      <c r="I18" s="1294"/>
      <c r="J18" s="1294"/>
      <c r="K18" s="62"/>
      <c r="L18" s="62"/>
      <c r="M18" s="62"/>
      <c r="N18" s="62"/>
      <c r="O18" s="62"/>
      <c r="P18" s="62"/>
      <c r="Q18" s="62"/>
      <c r="R18" s="62"/>
      <c r="S18" s="62"/>
      <c r="T18" s="62"/>
      <c r="U18" s="62"/>
      <c r="V18" s="62"/>
      <c r="W18" s="62"/>
      <c r="X18" s="62"/>
      <c r="Y18" s="62"/>
      <c r="Z18" s="62"/>
    </row>
    <row r="19" spans="1:26" ht="26">
      <c r="A19" s="72"/>
      <c r="B19" s="132" t="s">
        <v>269</v>
      </c>
      <c r="C19" s="132" t="s">
        <v>270</v>
      </c>
      <c r="D19" s="132" t="s">
        <v>271</v>
      </c>
      <c r="E19" s="133" t="s">
        <v>165</v>
      </c>
      <c r="F19" s="132"/>
      <c r="G19" s="134"/>
      <c r="H19" s="134"/>
      <c r="I19" s="134"/>
      <c r="J19" s="134"/>
      <c r="K19" s="62"/>
      <c r="L19" s="62"/>
      <c r="M19" s="62"/>
      <c r="N19" s="62"/>
      <c r="O19" s="62"/>
      <c r="P19" s="62"/>
      <c r="Q19" s="62"/>
      <c r="R19" s="62"/>
      <c r="S19" s="62"/>
      <c r="T19" s="62"/>
      <c r="U19" s="62"/>
      <c r="V19" s="62"/>
      <c r="W19" s="62"/>
      <c r="X19" s="62"/>
      <c r="Y19" s="62"/>
      <c r="Z19" s="62"/>
    </row>
    <row r="20" spans="1:26" ht="15.5">
      <c r="A20" s="59"/>
      <c r="B20" s="110"/>
      <c r="C20" s="111"/>
      <c r="D20" s="111"/>
      <c r="E20" s="110"/>
      <c r="F20" s="112"/>
      <c r="G20" s="113"/>
      <c r="H20" s="63"/>
      <c r="I20" s="63"/>
      <c r="J20" s="63"/>
      <c r="K20" s="61"/>
      <c r="L20" s="61"/>
      <c r="M20" s="61"/>
      <c r="N20" s="61"/>
      <c r="O20" s="61"/>
      <c r="P20" s="61"/>
      <c r="Q20" s="61"/>
      <c r="R20" s="61"/>
      <c r="S20" s="61"/>
      <c r="T20" s="61"/>
      <c r="U20" s="61"/>
      <c r="V20" s="61"/>
      <c r="W20" s="61"/>
      <c r="X20" s="61"/>
      <c r="Y20" s="61"/>
      <c r="Z20" s="61"/>
    </row>
    <row r="21" spans="1:26">
      <c r="A21" s="59"/>
      <c r="B21" s="1317" t="s">
        <v>272</v>
      </c>
      <c r="C21" s="1299"/>
      <c r="D21" s="1299"/>
      <c r="E21" s="1299"/>
      <c r="F21" s="1299"/>
      <c r="G21" s="1299"/>
      <c r="H21" s="1299"/>
      <c r="I21" s="1299"/>
      <c r="J21" s="1285"/>
      <c r="K21" s="61"/>
      <c r="L21" s="61"/>
      <c r="M21" s="61"/>
      <c r="N21" s="61"/>
      <c r="O21" s="61"/>
      <c r="P21" s="61"/>
      <c r="Q21" s="61"/>
      <c r="R21" s="61"/>
      <c r="S21" s="61"/>
      <c r="T21" s="61"/>
      <c r="U21" s="61"/>
      <c r="V21" s="61"/>
      <c r="W21" s="61"/>
      <c r="X21" s="61"/>
      <c r="Y21" s="61"/>
      <c r="Z21" s="61"/>
    </row>
    <row r="22" spans="1:26">
      <c r="A22" s="72"/>
      <c r="B22" s="1318" t="s">
        <v>273</v>
      </c>
      <c r="C22" s="1318" t="s">
        <v>274</v>
      </c>
      <c r="D22" s="117" t="s">
        <v>271</v>
      </c>
      <c r="E22" s="118" t="s">
        <v>165</v>
      </c>
      <c r="F22" s="1300"/>
      <c r="G22" s="119"/>
      <c r="H22" s="1316"/>
      <c r="I22" s="1316"/>
      <c r="J22" s="1316"/>
      <c r="K22" s="62"/>
      <c r="L22" s="62"/>
      <c r="M22" s="62"/>
      <c r="N22" s="62"/>
      <c r="O22" s="62"/>
      <c r="P22" s="62"/>
      <c r="Q22" s="62"/>
      <c r="R22" s="62"/>
      <c r="S22" s="62"/>
      <c r="T22" s="62"/>
      <c r="U22" s="62"/>
      <c r="V22" s="62"/>
      <c r="W22" s="62"/>
      <c r="X22" s="62"/>
      <c r="Y22" s="62"/>
      <c r="Z22" s="62"/>
    </row>
    <row r="23" spans="1:26" ht="25.5">
      <c r="A23" s="72"/>
      <c r="B23" s="1279"/>
      <c r="C23" s="1279"/>
      <c r="D23" s="108" t="s">
        <v>275</v>
      </c>
      <c r="E23" s="135" t="s">
        <v>10</v>
      </c>
      <c r="F23" s="1279"/>
      <c r="G23" s="109"/>
      <c r="H23" s="1279"/>
      <c r="I23" s="1279"/>
      <c r="J23" s="1279"/>
      <c r="K23" s="62"/>
      <c r="L23" s="62"/>
      <c r="M23" s="62"/>
      <c r="N23" s="62"/>
      <c r="O23" s="62"/>
      <c r="P23" s="62"/>
      <c r="Q23" s="62"/>
      <c r="R23" s="62"/>
      <c r="S23" s="62"/>
      <c r="T23" s="62"/>
      <c r="U23" s="62"/>
      <c r="V23" s="62"/>
      <c r="W23" s="62"/>
      <c r="X23" s="62"/>
      <c r="Y23" s="62"/>
      <c r="Z23" s="62"/>
    </row>
    <row r="24" spans="1:26" ht="26">
      <c r="A24" s="72"/>
      <c r="B24" s="1294"/>
      <c r="C24" s="1294"/>
      <c r="D24" s="136" t="s">
        <v>276</v>
      </c>
      <c r="E24" s="130" t="s">
        <v>86</v>
      </c>
      <c r="F24" s="1294"/>
      <c r="G24" s="131"/>
      <c r="H24" s="1294"/>
      <c r="I24" s="1294"/>
      <c r="J24" s="1294"/>
      <c r="K24" s="62"/>
      <c r="L24" s="62"/>
      <c r="M24" s="62"/>
      <c r="N24" s="62"/>
      <c r="O24" s="62"/>
      <c r="P24" s="62"/>
      <c r="Q24" s="62"/>
      <c r="R24" s="62"/>
      <c r="S24" s="62"/>
      <c r="T24" s="62"/>
      <c r="U24" s="62"/>
      <c r="V24" s="62"/>
      <c r="W24" s="62"/>
      <c r="X24" s="62"/>
      <c r="Y24" s="62"/>
      <c r="Z24" s="62"/>
    </row>
    <row r="25" spans="1:26" ht="50.5">
      <c r="A25" s="72"/>
      <c r="B25" s="1327" t="s">
        <v>277</v>
      </c>
      <c r="C25" s="1327" t="s">
        <v>278</v>
      </c>
      <c r="D25" s="127" t="s">
        <v>279</v>
      </c>
      <c r="E25" s="126" t="s">
        <v>10</v>
      </c>
      <c r="F25" s="127"/>
      <c r="G25" s="128"/>
      <c r="H25" s="128"/>
      <c r="I25" s="1315" t="s">
        <v>280</v>
      </c>
      <c r="J25" s="128"/>
      <c r="K25" s="62"/>
      <c r="L25" s="62"/>
      <c r="M25" s="62"/>
      <c r="N25" s="62"/>
      <c r="O25" s="62"/>
      <c r="P25" s="62"/>
      <c r="Q25" s="62"/>
      <c r="R25" s="62"/>
      <c r="S25" s="62"/>
      <c r="T25" s="62"/>
      <c r="U25" s="62"/>
      <c r="V25" s="62"/>
      <c r="W25" s="62"/>
      <c r="X25" s="62"/>
      <c r="Y25" s="62"/>
      <c r="Z25" s="62"/>
    </row>
    <row r="26" spans="1:26" ht="25.5">
      <c r="A26" s="72"/>
      <c r="B26" s="1279"/>
      <c r="C26" s="1279"/>
      <c r="D26" s="108" t="s">
        <v>281</v>
      </c>
      <c r="E26" s="135" t="s">
        <v>200</v>
      </c>
      <c r="F26" s="108"/>
      <c r="G26" s="109"/>
      <c r="H26" s="109"/>
      <c r="I26" s="1279"/>
      <c r="J26" s="109"/>
      <c r="K26" s="62"/>
      <c r="L26" s="62"/>
      <c r="M26" s="62"/>
      <c r="N26" s="62"/>
      <c r="O26" s="62"/>
      <c r="P26" s="62"/>
      <c r="Q26" s="62"/>
      <c r="R26" s="62"/>
      <c r="S26" s="62"/>
      <c r="T26" s="62"/>
      <c r="U26" s="62"/>
      <c r="V26" s="62"/>
      <c r="W26" s="62"/>
      <c r="X26" s="62"/>
      <c r="Y26" s="62"/>
      <c r="Z26" s="62"/>
    </row>
    <row r="27" spans="1:26" ht="25.5">
      <c r="A27" s="72"/>
      <c r="B27" s="1327" t="s">
        <v>282</v>
      </c>
      <c r="C27" s="1327" t="s">
        <v>283</v>
      </c>
      <c r="D27" s="127" t="s">
        <v>284</v>
      </c>
      <c r="E27" s="126" t="s">
        <v>200</v>
      </c>
      <c r="F27" s="1314" t="s">
        <v>285</v>
      </c>
      <c r="G27" s="128"/>
      <c r="H27" s="1315"/>
      <c r="I27" s="1315" t="s">
        <v>286</v>
      </c>
      <c r="J27" s="1315"/>
      <c r="K27" s="62"/>
      <c r="L27" s="62"/>
      <c r="M27" s="62"/>
      <c r="N27" s="62"/>
      <c r="O27" s="62"/>
      <c r="P27" s="62"/>
      <c r="Q27" s="62"/>
      <c r="R27" s="62"/>
      <c r="S27" s="62"/>
      <c r="T27" s="62"/>
      <c r="U27" s="62"/>
      <c r="V27" s="62"/>
      <c r="W27" s="62"/>
      <c r="X27" s="62"/>
      <c r="Y27" s="62"/>
      <c r="Z27" s="62"/>
    </row>
    <row r="28" spans="1:26" ht="58" customHeight="1">
      <c r="A28" s="72"/>
      <c r="B28" s="1301"/>
      <c r="C28" s="1301"/>
      <c r="D28" s="137" t="s">
        <v>287</v>
      </c>
      <c r="E28" s="138" t="s">
        <v>10</v>
      </c>
      <c r="F28" s="1301"/>
      <c r="G28" s="139"/>
      <c r="H28" s="1301"/>
      <c r="I28" s="1301"/>
      <c r="J28" s="1301"/>
      <c r="K28" s="62"/>
      <c r="L28" s="62"/>
      <c r="M28" s="62"/>
      <c r="N28" s="62"/>
      <c r="O28" s="62"/>
      <c r="P28" s="62"/>
      <c r="Q28" s="62"/>
      <c r="R28" s="62"/>
      <c r="S28" s="62"/>
      <c r="T28" s="62"/>
      <c r="U28" s="62"/>
      <c r="V28" s="62"/>
      <c r="W28" s="62"/>
      <c r="X28" s="62"/>
      <c r="Y28" s="62"/>
      <c r="Z28" s="62"/>
    </row>
    <row r="29" spans="1:26" ht="15.5">
      <c r="A29" s="59"/>
      <c r="B29" s="110"/>
      <c r="C29" s="111"/>
      <c r="D29" s="111"/>
      <c r="E29" s="110"/>
      <c r="F29" s="112"/>
      <c r="G29" s="113"/>
      <c r="H29" s="63"/>
      <c r="I29" s="63"/>
      <c r="J29" s="63"/>
      <c r="K29" s="61"/>
      <c r="L29" s="61"/>
      <c r="M29" s="61"/>
      <c r="N29" s="61"/>
      <c r="O29" s="61"/>
      <c r="P29" s="61"/>
      <c r="Q29" s="61"/>
      <c r="R29" s="61"/>
      <c r="S29" s="61"/>
      <c r="T29" s="61"/>
      <c r="U29" s="61"/>
      <c r="V29" s="61"/>
      <c r="W29" s="61"/>
      <c r="X29" s="61"/>
      <c r="Y29" s="61"/>
      <c r="Z29" s="61"/>
    </row>
    <row r="30" spans="1:26" ht="14.25" customHeight="1">
      <c r="A30" s="59"/>
      <c r="B30" s="1317" t="s">
        <v>288</v>
      </c>
      <c r="C30" s="1299"/>
      <c r="D30" s="1299"/>
      <c r="E30" s="1299"/>
      <c r="F30" s="1299"/>
      <c r="G30" s="1299"/>
      <c r="H30" s="1299"/>
      <c r="I30" s="1299"/>
      <c r="J30" s="1285"/>
      <c r="K30" s="61"/>
      <c r="L30" s="61"/>
      <c r="M30" s="61"/>
      <c r="N30" s="61"/>
      <c r="O30" s="61"/>
      <c r="P30" s="61"/>
      <c r="Q30" s="61"/>
      <c r="R30" s="61"/>
      <c r="S30" s="61"/>
      <c r="T30" s="61"/>
      <c r="U30" s="61"/>
      <c r="V30" s="61"/>
      <c r="W30" s="61"/>
      <c r="X30" s="61"/>
      <c r="Y30" s="61"/>
      <c r="Z30" s="61"/>
    </row>
    <row r="31" spans="1:26">
      <c r="A31" s="72"/>
      <c r="B31" s="1318" t="s">
        <v>289</v>
      </c>
      <c r="C31" s="1318" t="s">
        <v>290</v>
      </c>
      <c r="D31" s="117" t="s">
        <v>271</v>
      </c>
      <c r="E31" s="118" t="s">
        <v>165</v>
      </c>
      <c r="F31" s="1339"/>
      <c r="G31" s="140"/>
      <c r="H31" s="1316" t="s">
        <v>291</v>
      </c>
      <c r="I31" s="1316" t="s">
        <v>292</v>
      </c>
      <c r="J31" s="1316" t="s">
        <v>293</v>
      </c>
      <c r="K31" s="62"/>
      <c r="L31" s="62"/>
      <c r="M31" s="62"/>
      <c r="N31" s="62"/>
      <c r="O31" s="62"/>
      <c r="P31" s="62"/>
      <c r="Q31" s="62"/>
      <c r="R31" s="62"/>
      <c r="S31" s="62"/>
      <c r="T31" s="62"/>
      <c r="U31" s="62"/>
      <c r="V31" s="62"/>
      <c r="W31" s="62"/>
      <c r="X31" s="62"/>
      <c r="Y31" s="62"/>
      <c r="Z31" s="62"/>
    </row>
    <row r="32" spans="1:26">
      <c r="A32" s="72"/>
      <c r="B32" s="1279"/>
      <c r="C32" s="1279"/>
      <c r="D32" s="105" t="s">
        <v>294</v>
      </c>
      <c r="E32" s="135" t="s">
        <v>12</v>
      </c>
      <c r="F32" s="1279"/>
      <c r="G32" s="141"/>
      <c r="H32" s="1279"/>
      <c r="I32" s="1279"/>
      <c r="J32" s="1279"/>
      <c r="K32" s="62"/>
      <c r="L32" s="62"/>
      <c r="M32" s="62"/>
      <c r="N32" s="62"/>
      <c r="O32" s="62"/>
      <c r="P32" s="62"/>
      <c r="Q32" s="62"/>
      <c r="R32" s="62"/>
      <c r="S32" s="62"/>
      <c r="T32" s="62"/>
      <c r="U32" s="62"/>
      <c r="V32" s="62"/>
      <c r="W32" s="62"/>
      <c r="X32" s="62"/>
      <c r="Y32" s="62"/>
      <c r="Z32" s="62"/>
    </row>
    <row r="33" spans="1:26" ht="25.5">
      <c r="A33" s="72"/>
      <c r="B33" s="1279"/>
      <c r="C33" s="1279"/>
      <c r="D33" s="108" t="s">
        <v>295</v>
      </c>
      <c r="E33" s="135" t="s">
        <v>200</v>
      </c>
      <c r="F33" s="1279"/>
      <c r="G33" s="141"/>
      <c r="H33" s="1279"/>
      <c r="I33" s="1279"/>
      <c r="J33" s="1279"/>
      <c r="K33" s="62"/>
      <c r="L33" s="62"/>
      <c r="M33" s="62"/>
      <c r="N33" s="62"/>
      <c r="O33" s="62"/>
      <c r="P33" s="62"/>
      <c r="Q33" s="62"/>
      <c r="R33" s="62"/>
      <c r="S33" s="62"/>
      <c r="T33" s="62"/>
      <c r="U33" s="62"/>
      <c r="V33" s="62"/>
      <c r="W33" s="62"/>
      <c r="X33" s="62"/>
      <c r="Y33" s="62"/>
      <c r="Z33" s="62"/>
    </row>
    <row r="34" spans="1:26" ht="30" customHeight="1">
      <c r="A34" s="72"/>
      <c r="B34" s="1279"/>
      <c r="C34" s="1279"/>
      <c r="D34" s="108" t="s">
        <v>296</v>
      </c>
      <c r="E34" s="135" t="s">
        <v>86</v>
      </c>
      <c r="F34" s="1279"/>
      <c r="G34" s="141"/>
      <c r="H34" s="1279"/>
      <c r="I34" s="1279"/>
      <c r="J34" s="1279"/>
      <c r="K34" s="62"/>
      <c r="L34" s="62"/>
      <c r="M34" s="62"/>
      <c r="N34" s="62"/>
      <c r="O34" s="62"/>
      <c r="P34" s="62"/>
      <c r="Q34" s="62"/>
      <c r="R34" s="62"/>
      <c r="S34" s="62"/>
      <c r="T34" s="62"/>
      <c r="U34" s="62"/>
      <c r="V34" s="62"/>
      <c r="W34" s="62"/>
      <c r="X34" s="62"/>
      <c r="Y34" s="62"/>
      <c r="Z34" s="62"/>
    </row>
    <row r="35" spans="1:26" ht="23" customHeight="1">
      <c r="A35" s="72"/>
      <c r="B35" s="1294"/>
      <c r="C35" s="1294"/>
      <c r="D35" s="142" t="s">
        <v>297</v>
      </c>
      <c r="E35" s="130" t="s">
        <v>298</v>
      </c>
      <c r="F35" s="1294"/>
      <c r="G35" s="143"/>
      <c r="H35" s="1294"/>
      <c r="I35" s="1294"/>
      <c r="J35" s="1294"/>
      <c r="K35" s="62"/>
      <c r="L35" s="62"/>
      <c r="M35" s="62"/>
      <c r="N35" s="62"/>
      <c r="O35" s="62"/>
      <c r="P35" s="62"/>
      <c r="Q35" s="62"/>
      <c r="R35" s="62"/>
      <c r="S35" s="62"/>
      <c r="T35" s="62"/>
      <c r="U35" s="62"/>
      <c r="V35" s="62"/>
      <c r="W35" s="62"/>
      <c r="X35" s="62"/>
      <c r="Y35" s="62"/>
      <c r="Z35" s="62"/>
    </row>
    <row r="36" spans="1:26" ht="79.5" customHeight="1">
      <c r="A36" s="72"/>
      <c r="B36" s="120" t="s">
        <v>299</v>
      </c>
      <c r="C36" s="120" t="s">
        <v>300</v>
      </c>
      <c r="D36" s="121" t="s">
        <v>301</v>
      </c>
      <c r="E36" s="122" t="s">
        <v>298</v>
      </c>
      <c r="F36" s="144"/>
      <c r="G36" s="145"/>
      <c r="H36" s="123" t="s">
        <v>302</v>
      </c>
      <c r="I36" s="123" t="s">
        <v>292</v>
      </c>
      <c r="J36" s="123" t="s">
        <v>293</v>
      </c>
      <c r="K36" s="62"/>
      <c r="L36" s="62"/>
      <c r="M36" s="62"/>
      <c r="N36" s="62"/>
      <c r="O36" s="62"/>
      <c r="P36" s="62"/>
      <c r="Q36" s="62"/>
      <c r="R36" s="62"/>
      <c r="S36" s="62"/>
      <c r="T36" s="62"/>
      <c r="U36" s="62"/>
      <c r="V36" s="62"/>
      <c r="W36" s="62"/>
      <c r="X36" s="62"/>
      <c r="Y36" s="62"/>
      <c r="Z36" s="62"/>
    </row>
    <row r="37" spans="1:26" ht="38" customHeight="1">
      <c r="A37" s="72"/>
      <c r="B37" s="105" t="s">
        <v>303</v>
      </c>
      <c r="C37" s="105" t="s">
        <v>304</v>
      </c>
      <c r="D37" s="108" t="s">
        <v>305</v>
      </c>
      <c r="E37" s="135" t="s">
        <v>298</v>
      </c>
      <c r="F37" s="146"/>
      <c r="G37" s="141"/>
      <c r="H37" s="109" t="s">
        <v>306</v>
      </c>
      <c r="I37" s="109" t="s">
        <v>292</v>
      </c>
      <c r="J37" s="109" t="s">
        <v>307</v>
      </c>
      <c r="K37" s="62"/>
      <c r="L37" s="62"/>
      <c r="M37" s="62"/>
      <c r="N37" s="62"/>
      <c r="O37" s="62"/>
      <c r="P37" s="62"/>
      <c r="Q37" s="62"/>
      <c r="R37" s="62"/>
      <c r="S37" s="62"/>
      <c r="T37" s="62"/>
      <c r="U37" s="62"/>
      <c r="V37" s="62"/>
      <c r="W37" s="62"/>
      <c r="X37" s="62"/>
      <c r="Y37" s="62"/>
      <c r="Z37" s="62"/>
    </row>
    <row r="38" spans="1:26" ht="25.5">
      <c r="A38" s="72"/>
      <c r="B38" s="1327" t="s">
        <v>308</v>
      </c>
      <c r="C38" s="1327" t="s">
        <v>309</v>
      </c>
      <c r="D38" s="127" t="s">
        <v>310</v>
      </c>
      <c r="E38" s="126" t="s">
        <v>10</v>
      </c>
      <c r="F38" s="1335"/>
      <c r="G38" s="148"/>
      <c r="H38" s="1315" t="s">
        <v>311</v>
      </c>
      <c r="I38" s="1315" t="s">
        <v>292</v>
      </c>
      <c r="J38" s="1315" t="s">
        <v>312</v>
      </c>
      <c r="K38" s="62"/>
      <c r="L38" s="62"/>
      <c r="M38" s="62"/>
      <c r="N38" s="62"/>
      <c r="O38" s="62"/>
      <c r="P38" s="62"/>
      <c r="Q38" s="62"/>
      <c r="R38" s="62"/>
      <c r="S38" s="62"/>
      <c r="T38" s="62"/>
      <c r="U38" s="62"/>
      <c r="V38" s="62"/>
      <c r="W38" s="62"/>
      <c r="X38" s="62"/>
      <c r="Y38" s="62"/>
      <c r="Z38" s="62"/>
    </row>
    <row r="39" spans="1:26" ht="50.5">
      <c r="A39" s="72"/>
      <c r="B39" s="1279"/>
      <c r="C39" s="1279"/>
      <c r="D39" s="108" t="s">
        <v>313</v>
      </c>
      <c r="E39" s="135" t="s">
        <v>86</v>
      </c>
      <c r="F39" s="1279"/>
      <c r="G39" s="141"/>
      <c r="H39" s="1279"/>
      <c r="I39" s="1279"/>
      <c r="J39" s="1279"/>
      <c r="K39" s="62"/>
      <c r="L39" s="62"/>
      <c r="M39" s="62"/>
      <c r="N39" s="62"/>
      <c r="O39" s="62"/>
      <c r="P39" s="62"/>
      <c r="Q39" s="62"/>
      <c r="R39" s="62"/>
      <c r="S39" s="62"/>
      <c r="T39" s="62"/>
      <c r="U39" s="62"/>
      <c r="V39" s="62"/>
      <c r="W39" s="62"/>
      <c r="X39" s="62"/>
      <c r="Y39" s="62"/>
      <c r="Z39" s="62"/>
    </row>
    <row r="40" spans="1:26" ht="70.5" customHeight="1">
      <c r="A40" s="72"/>
      <c r="B40" s="1294"/>
      <c r="C40" s="1294"/>
      <c r="D40" s="136" t="s">
        <v>314</v>
      </c>
      <c r="E40" s="130" t="s">
        <v>298</v>
      </c>
      <c r="F40" s="1294"/>
      <c r="G40" s="143"/>
      <c r="H40" s="1294"/>
      <c r="I40" s="1294"/>
      <c r="J40" s="1294"/>
      <c r="K40" s="62"/>
      <c r="L40" s="62"/>
      <c r="M40" s="62"/>
      <c r="N40" s="62"/>
      <c r="O40" s="62"/>
      <c r="P40" s="62"/>
      <c r="Q40" s="62"/>
      <c r="R40" s="62"/>
      <c r="S40" s="62"/>
      <c r="T40" s="62"/>
      <c r="U40" s="62"/>
      <c r="V40" s="62"/>
      <c r="W40" s="62"/>
      <c r="X40" s="62"/>
      <c r="Y40" s="62"/>
      <c r="Z40" s="62"/>
    </row>
    <row r="41" spans="1:26" ht="50.5">
      <c r="A41" s="72"/>
      <c r="B41" s="124" t="s">
        <v>315</v>
      </c>
      <c r="C41" s="124" t="s">
        <v>316</v>
      </c>
      <c r="D41" s="108" t="s">
        <v>317</v>
      </c>
      <c r="E41" s="135" t="s">
        <v>86</v>
      </c>
      <c r="F41" s="147"/>
      <c r="G41" s="148"/>
      <c r="H41" s="128" t="s">
        <v>291</v>
      </c>
      <c r="I41" s="128" t="s">
        <v>292</v>
      </c>
      <c r="J41" s="128"/>
      <c r="K41" s="62"/>
      <c r="L41" s="62"/>
      <c r="M41" s="62"/>
      <c r="N41" s="62"/>
      <c r="O41" s="62"/>
      <c r="P41" s="62"/>
      <c r="Q41" s="62"/>
      <c r="R41" s="62"/>
      <c r="S41" s="62"/>
      <c r="T41" s="62"/>
      <c r="U41" s="62"/>
      <c r="V41" s="62"/>
      <c r="W41" s="62"/>
      <c r="X41" s="62"/>
      <c r="Y41" s="62"/>
      <c r="Z41" s="62"/>
    </row>
    <row r="42" spans="1:26" ht="26">
      <c r="A42" s="72"/>
      <c r="B42" s="1327" t="s">
        <v>318</v>
      </c>
      <c r="C42" s="1327" t="s">
        <v>319</v>
      </c>
      <c r="D42" s="124" t="s">
        <v>320</v>
      </c>
      <c r="E42" s="126" t="s">
        <v>320</v>
      </c>
      <c r="F42" s="1335"/>
      <c r="G42" s="148"/>
      <c r="H42" s="1315"/>
      <c r="I42" s="1315" t="s">
        <v>292</v>
      </c>
      <c r="J42" s="1315"/>
      <c r="K42" s="62"/>
      <c r="L42" s="62"/>
      <c r="M42" s="62"/>
      <c r="N42" s="62"/>
      <c r="O42" s="62"/>
      <c r="P42" s="62"/>
      <c r="Q42" s="62"/>
      <c r="R42" s="62"/>
      <c r="S42" s="62"/>
      <c r="T42" s="62"/>
      <c r="U42" s="62"/>
      <c r="V42" s="62"/>
      <c r="W42" s="62"/>
      <c r="X42" s="62"/>
      <c r="Y42" s="62"/>
      <c r="Z42" s="62"/>
    </row>
    <row r="43" spans="1:26" ht="26">
      <c r="A43" s="72"/>
      <c r="B43" s="1294"/>
      <c r="C43" s="1294"/>
      <c r="D43" s="136" t="s">
        <v>321</v>
      </c>
      <c r="E43" s="130" t="s">
        <v>86</v>
      </c>
      <c r="F43" s="1294"/>
      <c r="G43" s="143"/>
      <c r="H43" s="1294"/>
      <c r="I43" s="1294"/>
      <c r="J43" s="1294"/>
      <c r="K43" s="62"/>
      <c r="L43" s="62"/>
      <c r="M43" s="62"/>
      <c r="N43" s="62"/>
      <c r="O43" s="62"/>
      <c r="P43" s="62"/>
      <c r="Q43" s="62"/>
      <c r="R43" s="62"/>
      <c r="S43" s="62"/>
      <c r="T43" s="62"/>
      <c r="U43" s="62"/>
      <c r="V43" s="62"/>
      <c r="W43" s="62"/>
      <c r="X43" s="62"/>
      <c r="Y43" s="62"/>
      <c r="Z43" s="62"/>
    </row>
    <row r="44" spans="1:26" ht="37.5" customHeight="1">
      <c r="A44" s="72"/>
      <c r="B44" s="124" t="s">
        <v>322</v>
      </c>
      <c r="C44" s="124" t="s">
        <v>323</v>
      </c>
      <c r="D44" s="127" t="s">
        <v>324</v>
      </c>
      <c r="E44" s="126" t="s">
        <v>298</v>
      </c>
      <c r="F44" s="147"/>
      <c r="G44" s="148"/>
      <c r="H44" s="128" t="s">
        <v>306</v>
      </c>
      <c r="I44" s="128" t="s">
        <v>325</v>
      </c>
      <c r="J44" s="128" t="s">
        <v>307</v>
      </c>
      <c r="K44" s="62"/>
      <c r="L44" s="62"/>
      <c r="M44" s="62"/>
      <c r="N44" s="62"/>
      <c r="O44" s="62"/>
      <c r="P44" s="62"/>
      <c r="Q44" s="62"/>
      <c r="R44" s="62"/>
      <c r="S44" s="62"/>
      <c r="T44" s="62"/>
      <c r="U44" s="62"/>
      <c r="V44" s="62"/>
      <c r="W44" s="62"/>
      <c r="X44" s="62"/>
      <c r="Y44" s="62"/>
      <c r="Z44" s="62"/>
    </row>
    <row r="45" spans="1:26" ht="63">
      <c r="A45" s="72"/>
      <c r="B45" s="1327" t="s">
        <v>326</v>
      </c>
      <c r="C45" s="1327" t="s">
        <v>327</v>
      </c>
      <c r="D45" s="127" t="s">
        <v>328</v>
      </c>
      <c r="E45" s="126" t="s">
        <v>10</v>
      </c>
      <c r="F45" s="1335"/>
      <c r="G45" s="148"/>
      <c r="H45" s="1315" t="s">
        <v>311</v>
      </c>
      <c r="I45" s="1315" t="s">
        <v>325</v>
      </c>
      <c r="J45" s="1315"/>
      <c r="K45" s="62"/>
      <c r="L45" s="62"/>
      <c r="M45" s="62"/>
      <c r="N45" s="62"/>
      <c r="O45" s="62"/>
      <c r="P45" s="62"/>
      <c r="Q45" s="62"/>
      <c r="R45" s="62"/>
      <c r="S45" s="62"/>
      <c r="T45" s="62"/>
      <c r="U45" s="62"/>
      <c r="V45" s="62"/>
      <c r="W45" s="62"/>
      <c r="X45" s="62"/>
      <c r="Y45" s="62"/>
      <c r="Z45" s="62"/>
    </row>
    <row r="46" spans="1:26" ht="88">
      <c r="A46" s="72"/>
      <c r="B46" s="1279"/>
      <c r="C46" s="1279"/>
      <c r="D46" s="108" t="s">
        <v>329</v>
      </c>
      <c r="E46" s="135" t="s">
        <v>86</v>
      </c>
      <c r="F46" s="1279"/>
      <c r="G46" s="141"/>
      <c r="H46" s="1279"/>
      <c r="I46" s="1279"/>
      <c r="J46" s="1279"/>
      <c r="K46" s="62"/>
      <c r="L46" s="62"/>
      <c r="M46" s="62"/>
      <c r="N46" s="62"/>
      <c r="O46" s="62"/>
      <c r="P46" s="62"/>
      <c r="Q46" s="62"/>
      <c r="R46" s="62"/>
      <c r="S46" s="62"/>
      <c r="T46" s="62"/>
      <c r="U46" s="62"/>
      <c r="V46" s="62"/>
      <c r="W46" s="62"/>
      <c r="X46" s="62"/>
      <c r="Y46" s="62"/>
      <c r="Z46" s="62"/>
    </row>
    <row r="47" spans="1:26" ht="50.5">
      <c r="A47" s="72"/>
      <c r="B47" s="1327" t="s">
        <v>330</v>
      </c>
      <c r="C47" s="1327" t="s">
        <v>331</v>
      </c>
      <c r="D47" s="127" t="s">
        <v>332</v>
      </c>
      <c r="E47" s="126" t="s">
        <v>86</v>
      </c>
      <c r="F47" s="1335"/>
      <c r="G47" s="148"/>
      <c r="H47" s="1315"/>
      <c r="I47" s="1315" t="s">
        <v>325</v>
      </c>
      <c r="J47" s="1315"/>
      <c r="K47" s="62"/>
      <c r="L47" s="62"/>
      <c r="M47" s="62"/>
      <c r="N47" s="62"/>
      <c r="O47" s="62"/>
      <c r="P47" s="62"/>
      <c r="Q47" s="62"/>
      <c r="R47" s="62"/>
      <c r="S47" s="62"/>
      <c r="T47" s="62"/>
      <c r="U47" s="62"/>
      <c r="V47" s="62"/>
      <c r="W47" s="62"/>
      <c r="X47" s="62"/>
      <c r="Y47" s="62"/>
      <c r="Z47" s="62"/>
    </row>
    <row r="48" spans="1:26">
      <c r="A48" s="72"/>
      <c r="B48" s="1294"/>
      <c r="C48" s="1294"/>
      <c r="D48" s="142" t="s">
        <v>297</v>
      </c>
      <c r="E48" s="130" t="s">
        <v>298</v>
      </c>
      <c r="F48" s="1294"/>
      <c r="G48" s="143"/>
      <c r="H48" s="1294"/>
      <c r="I48" s="1294"/>
      <c r="J48" s="1294"/>
      <c r="K48" s="62"/>
      <c r="L48" s="62"/>
      <c r="M48" s="62"/>
      <c r="N48" s="62"/>
      <c r="O48" s="62"/>
      <c r="P48" s="62"/>
      <c r="Q48" s="62"/>
      <c r="R48" s="62"/>
      <c r="S48" s="62"/>
      <c r="T48" s="62"/>
      <c r="U48" s="62"/>
      <c r="V48" s="62"/>
      <c r="W48" s="62"/>
      <c r="X48" s="62"/>
      <c r="Y48" s="62"/>
      <c r="Z48" s="62"/>
    </row>
    <row r="49" spans="1:26" ht="25.5">
      <c r="A49" s="72"/>
      <c r="B49" s="1326" t="s">
        <v>333</v>
      </c>
      <c r="C49" s="1326" t="s">
        <v>334</v>
      </c>
      <c r="D49" s="108" t="s">
        <v>335</v>
      </c>
      <c r="E49" s="135" t="s">
        <v>298</v>
      </c>
      <c r="F49" s="1334"/>
      <c r="G49" s="141"/>
      <c r="H49" s="1323"/>
      <c r="I49" s="1323" t="s">
        <v>325</v>
      </c>
      <c r="J49" s="1323"/>
      <c r="K49" s="62"/>
      <c r="L49" s="62"/>
      <c r="M49" s="62"/>
      <c r="N49" s="62"/>
      <c r="O49" s="62"/>
      <c r="P49" s="62"/>
      <c r="Q49" s="62"/>
      <c r="R49" s="62"/>
      <c r="S49" s="62"/>
      <c r="T49" s="62"/>
      <c r="U49" s="62"/>
      <c r="V49" s="62"/>
      <c r="W49" s="62"/>
      <c r="X49" s="62"/>
      <c r="Y49" s="62"/>
      <c r="Z49" s="62"/>
    </row>
    <row r="50" spans="1:26" ht="26">
      <c r="A50" s="72"/>
      <c r="B50" s="1279"/>
      <c r="C50" s="1279"/>
      <c r="D50" s="108" t="s">
        <v>336</v>
      </c>
      <c r="E50" s="135" t="s">
        <v>86</v>
      </c>
      <c r="F50" s="1279"/>
      <c r="G50" s="141"/>
      <c r="H50" s="1279"/>
      <c r="I50" s="1279"/>
      <c r="J50" s="1279"/>
      <c r="K50" s="62"/>
      <c r="L50" s="62"/>
      <c r="M50" s="62"/>
      <c r="N50" s="62"/>
      <c r="O50" s="62"/>
      <c r="P50" s="62"/>
      <c r="Q50" s="62"/>
      <c r="R50" s="62"/>
      <c r="S50" s="62"/>
      <c r="T50" s="62"/>
      <c r="U50" s="62"/>
      <c r="V50" s="62"/>
      <c r="W50" s="62"/>
      <c r="X50" s="62"/>
      <c r="Y50" s="62"/>
      <c r="Z50" s="62"/>
    </row>
    <row r="51" spans="1:26" ht="50.5">
      <c r="A51" s="72"/>
      <c r="B51" s="1327" t="s">
        <v>337</v>
      </c>
      <c r="C51" s="1327" t="s">
        <v>338</v>
      </c>
      <c r="D51" s="127" t="s">
        <v>339</v>
      </c>
      <c r="E51" s="126" t="s">
        <v>86</v>
      </c>
      <c r="F51" s="1335"/>
      <c r="G51" s="148"/>
      <c r="H51" s="1315" t="s">
        <v>302</v>
      </c>
      <c r="I51" s="1315" t="s">
        <v>292</v>
      </c>
      <c r="J51" s="1315"/>
      <c r="K51" s="62"/>
      <c r="L51" s="62"/>
      <c r="M51" s="62"/>
      <c r="N51" s="62"/>
      <c r="O51" s="62"/>
      <c r="P51" s="62"/>
      <c r="Q51" s="62"/>
      <c r="R51" s="62"/>
      <c r="S51" s="62"/>
      <c r="T51" s="62"/>
      <c r="U51" s="62"/>
      <c r="V51" s="62"/>
      <c r="W51" s="62"/>
      <c r="X51" s="62"/>
      <c r="Y51" s="62"/>
      <c r="Z51" s="62"/>
    </row>
    <row r="52" spans="1:26" ht="31.5" customHeight="1">
      <c r="A52" s="72"/>
      <c r="B52" s="1294"/>
      <c r="C52" s="1294"/>
      <c r="D52" s="136" t="s">
        <v>340</v>
      </c>
      <c r="E52" s="130" t="s">
        <v>298</v>
      </c>
      <c r="F52" s="1294"/>
      <c r="G52" s="143"/>
      <c r="H52" s="1294"/>
      <c r="I52" s="1294"/>
      <c r="J52" s="1294"/>
      <c r="K52" s="62"/>
      <c r="L52" s="62"/>
      <c r="M52" s="62"/>
      <c r="N52" s="62"/>
      <c r="O52" s="62"/>
      <c r="P52" s="62"/>
      <c r="Q52" s="62"/>
      <c r="R52" s="62"/>
      <c r="S52" s="62"/>
      <c r="T52" s="62"/>
      <c r="U52" s="62"/>
      <c r="V52" s="62"/>
      <c r="W52" s="62"/>
      <c r="X52" s="62"/>
      <c r="Y52" s="62"/>
      <c r="Z52" s="62"/>
    </row>
    <row r="53" spans="1:26" ht="50.5">
      <c r="A53" s="72"/>
      <c r="B53" s="105" t="s">
        <v>341</v>
      </c>
      <c r="C53" s="105" t="s">
        <v>342</v>
      </c>
      <c r="D53" s="108" t="s">
        <v>343</v>
      </c>
      <c r="E53" s="135" t="s">
        <v>298</v>
      </c>
      <c r="F53" s="146"/>
      <c r="G53" s="141"/>
      <c r="H53" s="109" t="s">
        <v>325</v>
      </c>
      <c r="I53" s="109" t="s">
        <v>266</v>
      </c>
      <c r="J53" s="109"/>
      <c r="K53" s="62"/>
      <c r="L53" s="62"/>
      <c r="M53" s="62"/>
      <c r="N53" s="62"/>
      <c r="O53" s="62"/>
      <c r="P53" s="62"/>
      <c r="Q53" s="62"/>
      <c r="R53" s="62"/>
      <c r="S53" s="62"/>
      <c r="T53" s="62"/>
      <c r="U53" s="62"/>
      <c r="V53" s="62"/>
      <c r="W53" s="62"/>
      <c r="X53" s="62"/>
      <c r="Y53" s="62"/>
      <c r="Z53" s="62"/>
    </row>
    <row r="54" spans="1:26" ht="38">
      <c r="A54" s="72"/>
      <c r="B54" s="1327" t="s">
        <v>344</v>
      </c>
      <c r="C54" s="1327" t="s">
        <v>345</v>
      </c>
      <c r="D54" s="127" t="s">
        <v>346</v>
      </c>
      <c r="E54" s="126" t="s">
        <v>10</v>
      </c>
      <c r="F54" s="1335"/>
      <c r="G54" s="148"/>
      <c r="H54" s="1315"/>
      <c r="I54" s="1315" t="s">
        <v>347</v>
      </c>
      <c r="J54" s="1315"/>
      <c r="K54" s="62"/>
      <c r="L54" s="62"/>
      <c r="M54" s="62"/>
      <c r="N54" s="62"/>
      <c r="O54" s="62"/>
      <c r="P54" s="62"/>
      <c r="Q54" s="62"/>
      <c r="R54" s="62"/>
      <c r="S54" s="62"/>
      <c r="T54" s="62"/>
      <c r="U54" s="62"/>
      <c r="V54" s="62"/>
      <c r="W54" s="62"/>
      <c r="X54" s="62"/>
      <c r="Y54" s="62"/>
      <c r="Z54" s="62"/>
    </row>
    <row r="55" spans="1:26" ht="34" customHeight="1">
      <c r="A55" s="72"/>
      <c r="B55" s="1301"/>
      <c r="C55" s="1301"/>
      <c r="D55" s="137" t="s">
        <v>348</v>
      </c>
      <c r="E55" s="138" t="s">
        <v>349</v>
      </c>
      <c r="F55" s="1301"/>
      <c r="G55" s="149"/>
      <c r="H55" s="1301"/>
      <c r="I55" s="1301"/>
      <c r="J55" s="1301"/>
      <c r="K55" s="62"/>
      <c r="L55" s="62"/>
      <c r="M55" s="62"/>
      <c r="N55" s="62"/>
      <c r="O55" s="62"/>
      <c r="P55" s="62"/>
      <c r="Q55" s="62"/>
      <c r="R55" s="62"/>
      <c r="S55" s="62"/>
      <c r="T55" s="62"/>
      <c r="U55" s="62"/>
      <c r="V55" s="62"/>
      <c r="W55" s="62"/>
      <c r="X55" s="62"/>
      <c r="Y55" s="62"/>
      <c r="Z55" s="62"/>
    </row>
    <row r="56" spans="1:26" ht="15.5">
      <c r="A56" s="59"/>
      <c r="B56" s="110"/>
      <c r="C56" s="111"/>
      <c r="D56" s="111"/>
      <c r="E56" s="110"/>
      <c r="F56" s="112"/>
      <c r="G56" s="113"/>
      <c r="H56" s="63"/>
      <c r="I56" s="63"/>
      <c r="J56" s="63"/>
      <c r="K56" s="61"/>
      <c r="L56" s="61"/>
      <c r="M56" s="61"/>
      <c r="N56" s="61"/>
      <c r="O56" s="61"/>
      <c r="P56" s="61"/>
      <c r="Q56" s="61"/>
      <c r="R56" s="61"/>
      <c r="S56" s="61"/>
      <c r="T56" s="61"/>
      <c r="U56" s="61"/>
      <c r="V56" s="61"/>
      <c r="W56" s="61"/>
      <c r="X56" s="61"/>
      <c r="Y56" s="61"/>
      <c r="Z56" s="61"/>
    </row>
    <row r="57" spans="1:26">
      <c r="A57" s="59"/>
      <c r="B57" s="1317" t="s">
        <v>350</v>
      </c>
      <c r="C57" s="1299"/>
      <c r="D57" s="1299"/>
      <c r="E57" s="1299"/>
      <c r="F57" s="1299"/>
      <c r="G57" s="1299"/>
      <c r="H57" s="1299"/>
      <c r="I57" s="1299"/>
      <c r="J57" s="1285"/>
      <c r="K57" s="61"/>
      <c r="L57" s="61"/>
      <c r="M57" s="61"/>
      <c r="N57" s="61"/>
      <c r="O57" s="61"/>
      <c r="P57" s="61"/>
      <c r="Q57" s="61"/>
      <c r="R57" s="61"/>
      <c r="S57" s="61"/>
      <c r="T57" s="61"/>
      <c r="U57" s="61"/>
      <c r="V57" s="61"/>
      <c r="W57" s="61"/>
      <c r="X57" s="61"/>
      <c r="Y57" s="61"/>
      <c r="Z57" s="61"/>
    </row>
    <row r="58" spans="1:26" ht="33.5" customHeight="1">
      <c r="A58" s="72"/>
      <c r="B58" s="150" t="s">
        <v>351</v>
      </c>
      <c r="C58" s="150" t="s">
        <v>352</v>
      </c>
      <c r="D58" s="151" t="s">
        <v>353</v>
      </c>
      <c r="E58" s="152" t="s">
        <v>10</v>
      </c>
      <c r="F58" s="153"/>
      <c r="G58" s="154"/>
      <c r="H58" s="155"/>
      <c r="I58" s="155" t="s">
        <v>354</v>
      </c>
      <c r="J58" s="155"/>
      <c r="K58" s="62"/>
      <c r="L58" s="62"/>
      <c r="M58" s="62"/>
      <c r="N58" s="62"/>
      <c r="O58" s="62"/>
      <c r="P58" s="62"/>
      <c r="Q58" s="62"/>
      <c r="R58" s="62"/>
      <c r="S58" s="62"/>
      <c r="T58" s="62"/>
      <c r="U58" s="62"/>
      <c r="V58" s="62"/>
      <c r="W58" s="62"/>
      <c r="X58" s="62"/>
      <c r="Y58" s="62"/>
      <c r="Z58" s="62"/>
    </row>
    <row r="59" spans="1:26" ht="26">
      <c r="A59" s="72"/>
      <c r="B59" s="1327" t="s">
        <v>355</v>
      </c>
      <c r="C59" s="1327" t="s">
        <v>356</v>
      </c>
      <c r="D59" s="124" t="s">
        <v>357</v>
      </c>
      <c r="E59" s="126" t="s">
        <v>86</v>
      </c>
      <c r="F59" s="1335"/>
      <c r="G59" s="148"/>
      <c r="H59" s="1315"/>
      <c r="I59" s="1315" t="s">
        <v>358</v>
      </c>
      <c r="J59" s="1315" t="s">
        <v>359</v>
      </c>
      <c r="K59" s="62"/>
      <c r="L59" s="62"/>
      <c r="M59" s="62"/>
      <c r="N59" s="62"/>
      <c r="O59" s="62"/>
      <c r="P59" s="62"/>
      <c r="Q59" s="62"/>
      <c r="R59" s="62"/>
      <c r="S59" s="62"/>
      <c r="T59" s="62"/>
      <c r="U59" s="62"/>
      <c r="V59" s="62"/>
      <c r="W59" s="62"/>
      <c r="X59" s="62"/>
      <c r="Y59" s="62"/>
      <c r="Z59" s="62"/>
    </row>
    <row r="60" spans="1:26" ht="20" customHeight="1">
      <c r="A60" s="62"/>
      <c r="B60" s="1279"/>
      <c r="C60" s="1279"/>
      <c r="D60" s="105" t="s">
        <v>360</v>
      </c>
      <c r="E60" s="135" t="s">
        <v>360</v>
      </c>
      <c r="F60" s="1279"/>
      <c r="G60" s="141"/>
      <c r="H60" s="1279"/>
      <c r="I60" s="1279"/>
      <c r="J60" s="1279"/>
      <c r="K60" s="62"/>
      <c r="L60" s="62"/>
      <c r="M60" s="62"/>
      <c r="N60" s="62"/>
      <c r="O60" s="62"/>
      <c r="P60" s="62"/>
      <c r="Q60" s="62"/>
      <c r="R60" s="62"/>
      <c r="S60" s="62"/>
      <c r="T60" s="62"/>
      <c r="U60" s="62"/>
      <c r="V60" s="62"/>
      <c r="W60" s="62"/>
      <c r="X60" s="62"/>
      <c r="Y60" s="62"/>
      <c r="Z60" s="62"/>
    </row>
    <row r="61" spans="1:26" ht="31" customHeight="1">
      <c r="A61" s="72"/>
      <c r="B61" s="1294"/>
      <c r="C61" s="1294"/>
      <c r="D61" s="136" t="s">
        <v>361</v>
      </c>
      <c r="E61" s="130" t="s">
        <v>298</v>
      </c>
      <c r="F61" s="1294"/>
      <c r="G61" s="143"/>
      <c r="H61" s="1294"/>
      <c r="I61" s="1294"/>
      <c r="J61" s="1294"/>
      <c r="K61" s="62"/>
      <c r="L61" s="62"/>
      <c r="M61" s="62"/>
      <c r="N61" s="62"/>
      <c r="O61" s="62"/>
      <c r="P61" s="62"/>
      <c r="Q61" s="62"/>
      <c r="R61" s="62"/>
      <c r="S61" s="62"/>
      <c r="T61" s="62"/>
      <c r="U61" s="62"/>
      <c r="V61" s="62"/>
      <c r="W61" s="62"/>
      <c r="X61" s="62"/>
      <c r="Y61" s="62"/>
      <c r="Z61" s="62"/>
    </row>
    <row r="62" spans="1:26" ht="38">
      <c r="A62" s="72"/>
      <c r="B62" s="1326" t="s">
        <v>362</v>
      </c>
      <c r="C62" s="1326" t="s">
        <v>363</v>
      </c>
      <c r="D62" s="105" t="s">
        <v>364</v>
      </c>
      <c r="E62" s="135" t="s">
        <v>86</v>
      </c>
      <c r="F62" s="1334"/>
      <c r="G62" s="141"/>
      <c r="H62" s="1323"/>
      <c r="I62" s="1323" t="s">
        <v>365</v>
      </c>
      <c r="J62" s="1323"/>
      <c r="K62" s="62"/>
      <c r="L62" s="62"/>
      <c r="M62" s="62"/>
      <c r="N62" s="62"/>
      <c r="O62" s="62"/>
      <c r="P62" s="62"/>
      <c r="Q62" s="62"/>
      <c r="R62" s="62"/>
      <c r="S62" s="62"/>
      <c r="T62" s="62"/>
      <c r="U62" s="62"/>
      <c r="V62" s="62"/>
      <c r="W62" s="62"/>
      <c r="X62" s="62"/>
      <c r="Y62" s="62"/>
      <c r="Z62" s="62"/>
    </row>
    <row r="63" spans="1:26" ht="20" customHeight="1">
      <c r="A63" s="72"/>
      <c r="B63" s="1279"/>
      <c r="C63" s="1279"/>
      <c r="D63" s="105" t="s">
        <v>360</v>
      </c>
      <c r="E63" s="135" t="s">
        <v>360</v>
      </c>
      <c r="F63" s="1279"/>
      <c r="G63" s="141"/>
      <c r="H63" s="1279"/>
      <c r="I63" s="1279"/>
      <c r="J63" s="1279"/>
      <c r="K63" s="62"/>
      <c r="L63" s="62"/>
      <c r="M63" s="62"/>
      <c r="N63" s="62"/>
      <c r="O63" s="62"/>
      <c r="P63" s="62"/>
      <c r="Q63" s="62"/>
      <c r="R63" s="62"/>
      <c r="S63" s="62"/>
      <c r="T63" s="62"/>
      <c r="U63" s="62"/>
      <c r="V63" s="62"/>
      <c r="W63" s="62"/>
      <c r="X63" s="62"/>
      <c r="Y63" s="62"/>
      <c r="Z63" s="62"/>
    </row>
    <row r="64" spans="1:26" ht="150.5">
      <c r="A64" s="72"/>
      <c r="B64" s="1327" t="s">
        <v>366</v>
      </c>
      <c r="C64" s="1327" t="s">
        <v>367</v>
      </c>
      <c r="D64" s="127" t="s">
        <v>368</v>
      </c>
      <c r="E64" s="126" t="s">
        <v>10</v>
      </c>
      <c r="F64" s="1335"/>
      <c r="G64" s="148"/>
      <c r="H64" s="1315"/>
      <c r="I64" s="1315" t="s">
        <v>302</v>
      </c>
      <c r="J64" s="1315"/>
      <c r="K64" s="62"/>
      <c r="L64" s="62"/>
      <c r="M64" s="62"/>
      <c r="N64" s="62"/>
      <c r="O64" s="62"/>
      <c r="P64" s="62"/>
      <c r="Q64" s="62"/>
      <c r="R64" s="62"/>
      <c r="S64" s="62"/>
      <c r="T64" s="62"/>
      <c r="U64" s="62"/>
      <c r="V64" s="62"/>
      <c r="W64" s="62"/>
      <c r="X64" s="62"/>
      <c r="Y64" s="62"/>
      <c r="Z64" s="62"/>
    </row>
    <row r="65" spans="1:26" ht="100.5">
      <c r="A65" s="72"/>
      <c r="B65" s="1294"/>
      <c r="C65" s="1294"/>
      <c r="D65" s="136" t="s">
        <v>369</v>
      </c>
      <c r="E65" s="130" t="s">
        <v>86</v>
      </c>
      <c r="F65" s="1294"/>
      <c r="G65" s="143"/>
      <c r="H65" s="1294"/>
      <c r="I65" s="1294"/>
      <c r="J65" s="1294"/>
      <c r="K65" s="62"/>
      <c r="L65" s="62"/>
      <c r="M65" s="62"/>
      <c r="N65" s="62"/>
      <c r="O65" s="62"/>
      <c r="P65" s="62"/>
      <c r="Q65" s="62"/>
      <c r="R65" s="62"/>
      <c r="S65" s="62"/>
      <c r="T65" s="62"/>
      <c r="U65" s="62"/>
      <c r="V65" s="62"/>
      <c r="W65" s="62"/>
      <c r="X65" s="62"/>
      <c r="Y65" s="62"/>
      <c r="Z65" s="62"/>
    </row>
    <row r="66" spans="1:26" ht="100.5">
      <c r="A66" s="72"/>
      <c r="B66" s="1326" t="s">
        <v>370</v>
      </c>
      <c r="C66" s="1326" t="s">
        <v>371</v>
      </c>
      <c r="D66" s="108" t="s">
        <v>372</v>
      </c>
      <c r="E66" s="126" t="s">
        <v>10</v>
      </c>
      <c r="F66" s="1334"/>
      <c r="G66" s="141"/>
      <c r="H66" s="1323"/>
      <c r="I66" s="1323" t="s">
        <v>373</v>
      </c>
      <c r="J66" s="1323" t="s">
        <v>359</v>
      </c>
      <c r="K66" s="62"/>
      <c r="L66" s="62"/>
      <c r="M66" s="62"/>
      <c r="N66" s="62"/>
      <c r="O66" s="62"/>
      <c r="P66" s="62"/>
      <c r="Q66" s="62"/>
      <c r="R66" s="62"/>
      <c r="S66" s="62"/>
      <c r="T66" s="62"/>
      <c r="U66" s="62"/>
      <c r="V66" s="62"/>
      <c r="W66" s="62"/>
      <c r="X66" s="62"/>
      <c r="Y66" s="62"/>
      <c r="Z66" s="62"/>
    </row>
    <row r="67" spans="1:26">
      <c r="A67" s="72"/>
      <c r="B67" s="1279"/>
      <c r="C67" s="1279"/>
      <c r="D67" s="105" t="s">
        <v>374</v>
      </c>
      <c r="E67" s="135" t="s">
        <v>214</v>
      </c>
      <c r="F67" s="1279"/>
      <c r="G67" s="141"/>
      <c r="H67" s="1279"/>
      <c r="I67" s="1279"/>
      <c r="J67" s="1279"/>
      <c r="K67" s="62"/>
      <c r="L67" s="62"/>
      <c r="M67" s="62"/>
      <c r="N67" s="62"/>
      <c r="O67" s="62"/>
      <c r="P67" s="62"/>
      <c r="Q67" s="62"/>
      <c r="R67" s="62"/>
      <c r="S67" s="62"/>
      <c r="T67" s="62"/>
      <c r="U67" s="62"/>
      <c r="V67" s="62"/>
      <c r="W67" s="62"/>
      <c r="X67" s="62"/>
      <c r="Y67" s="62"/>
      <c r="Z67" s="62"/>
    </row>
    <row r="68" spans="1:26" ht="26">
      <c r="A68" s="72"/>
      <c r="B68" s="1294"/>
      <c r="C68" s="1294"/>
      <c r="D68" s="142" t="s">
        <v>86</v>
      </c>
      <c r="E68" s="135" t="s">
        <v>86</v>
      </c>
      <c r="F68" s="1294"/>
      <c r="G68" s="143"/>
      <c r="H68" s="1294"/>
      <c r="I68" s="1294"/>
      <c r="J68" s="1294"/>
      <c r="K68" s="62"/>
      <c r="L68" s="62"/>
      <c r="M68" s="62"/>
      <c r="N68" s="62"/>
      <c r="O68" s="62"/>
      <c r="P68" s="62"/>
      <c r="Q68" s="62"/>
      <c r="R68" s="62"/>
      <c r="S68" s="62"/>
      <c r="T68" s="62"/>
      <c r="U68" s="62"/>
      <c r="V68" s="62"/>
      <c r="W68" s="62"/>
      <c r="X68" s="62"/>
      <c r="Y68" s="62"/>
      <c r="Z68" s="62"/>
    </row>
    <row r="69" spans="1:26" ht="63.5" customHeight="1">
      <c r="A69" s="72"/>
      <c r="B69" s="120" t="s">
        <v>375</v>
      </c>
      <c r="C69" s="120" t="s">
        <v>376</v>
      </c>
      <c r="D69" s="120" t="s">
        <v>12</v>
      </c>
      <c r="E69" s="122" t="s">
        <v>12</v>
      </c>
      <c r="F69" s="84" t="s">
        <v>377</v>
      </c>
      <c r="G69" s="156"/>
      <c r="H69" s="123"/>
      <c r="I69" s="123" t="s">
        <v>358</v>
      </c>
      <c r="J69" s="123" t="s">
        <v>359</v>
      </c>
      <c r="K69" s="62"/>
      <c r="L69" s="62"/>
      <c r="M69" s="62"/>
      <c r="N69" s="62"/>
      <c r="O69" s="62"/>
      <c r="P69" s="62"/>
      <c r="Q69" s="62"/>
      <c r="R69" s="62"/>
      <c r="S69" s="62"/>
      <c r="T69" s="62"/>
      <c r="U69" s="62"/>
      <c r="V69" s="62"/>
      <c r="W69" s="62"/>
      <c r="X69" s="62"/>
      <c r="Y69" s="62"/>
      <c r="Z69" s="62"/>
    </row>
    <row r="70" spans="1:26" ht="38">
      <c r="A70" s="72"/>
      <c r="B70" s="1327" t="s">
        <v>378</v>
      </c>
      <c r="C70" s="1327" t="s">
        <v>379</v>
      </c>
      <c r="D70" s="127" t="s">
        <v>380</v>
      </c>
      <c r="E70" s="126" t="s">
        <v>10</v>
      </c>
      <c r="F70" s="1335"/>
      <c r="G70" s="148"/>
      <c r="H70" s="1315"/>
      <c r="I70" s="1315" t="s">
        <v>365</v>
      </c>
      <c r="J70" s="1315"/>
      <c r="K70" s="62"/>
      <c r="L70" s="62"/>
      <c r="M70" s="62"/>
      <c r="N70" s="62"/>
      <c r="O70" s="62"/>
      <c r="P70" s="62"/>
      <c r="Q70" s="62"/>
      <c r="R70" s="62"/>
      <c r="S70" s="62"/>
      <c r="T70" s="62"/>
      <c r="U70" s="62"/>
      <c r="V70" s="62"/>
      <c r="W70" s="62"/>
      <c r="X70" s="62"/>
      <c r="Y70" s="62"/>
      <c r="Z70" s="62"/>
    </row>
    <row r="71" spans="1:26" ht="26">
      <c r="A71" s="72"/>
      <c r="B71" s="1279"/>
      <c r="C71" s="1279"/>
      <c r="D71" s="105" t="s">
        <v>381</v>
      </c>
      <c r="E71" s="135" t="s">
        <v>382</v>
      </c>
      <c r="F71" s="1279"/>
      <c r="G71" s="141"/>
      <c r="H71" s="1279"/>
      <c r="I71" s="1279"/>
      <c r="J71" s="1279"/>
      <c r="K71" s="62"/>
      <c r="L71" s="62"/>
      <c r="M71" s="62"/>
      <c r="N71" s="62"/>
      <c r="O71" s="62"/>
      <c r="P71" s="62"/>
      <c r="Q71" s="62"/>
      <c r="R71" s="62"/>
      <c r="S71" s="62"/>
      <c r="T71" s="62"/>
      <c r="U71" s="62"/>
      <c r="V71" s="62"/>
      <c r="W71" s="62"/>
      <c r="X71" s="62"/>
      <c r="Y71" s="62"/>
      <c r="Z71" s="62"/>
    </row>
    <row r="72" spans="1:26" ht="26">
      <c r="A72" s="72"/>
      <c r="B72" s="1301"/>
      <c r="C72" s="1301"/>
      <c r="D72" s="157" t="s">
        <v>86</v>
      </c>
      <c r="E72" s="138" t="s">
        <v>86</v>
      </c>
      <c r="F72" s="1301"/>
      <c r="G72" s="149"/>
      <c r="H72" s="1301"/>
      <c r="I72" s="1301"/>
      <c r="J72" s="1301"/>
      <c r="K72" s="62"/>
      <c r="L72" s="62"/>
      <c r="M72" s="62"/>
      <c r="N72" s="62"/>
      <c r="O72" s="62"/>
      <c r="P72" s="62"/>
      <c r="Q72" s="62"/>
      <c r="R72" s="62"/>
      <c r="S72" s="62"/>
      <c r="T72" s="62"/>
      <c r="U72" s="62"/>
      <c r="V72" s="62"/>
      <c r="W72" s="62"/>
      <c r="X72" s="62"/>
      <c r="Y72" s="62"/>
      <c r="Z72" s="62"/>
    </row>
    <row r="73" spans="1:26" ht="15.5">
      <c r="A73" s="59"/>
      <c r="B73" s="110"/>
      <c r="C73" s="111"/>
      <c r="D73" s="111"/>
      <c r="E73" s="110"/>
      <c r="F73" s="112"/>
      <c r="G73" s="113"/>
      <c r="H73" s="63"/>
      <c r="I73" s="63"/>
      <c r="J73" s="63"/>
      <c r="K73" s="61"/>
      <c r="L73" s="61"/>
      <c r="M73" s="61"/>
      <c r="N73" s="61"/>
      <c r="O73" s="61"/>
      <c r="P73" s="61"/>
      <c r="Q73" s="61"/>
      <c r="R73" s="61"/>
      <c r="S73" s="61"/>
      <c r="T73" s="61"/>
      <c r="U73" s="61"/>
      <c r="V73" s="61"/>
      <c r="W73" s="61"/>
      <c r="X73" s="61"/>
      <c r="Y73" s="61"/>
      <c r="Z73" s="61"/>
    </row>
    <row r="74" spans="1:26">
      <c r="A74" s="59"/>
      <c r="B74" s="1317" t="s">
        <v>383</v>
      </c>
      <c r="C74" s="1299"/>
      <c r="D74" s="1299"/>
      <c r="E74" s="1299"/>
      <c r="F74" s="1299"/>
      <c r="G74" s="1299"/>
      <c r="H74" s="1299"/>
      <c r="I74" s="1299"/>
      <c r="J74" s="1285"/>
      <c r="K74" s="61"/>
      <c r="L74" s="61"/>
      <c r="M74" s="61"/>
      <c r="N74" s="61"/>
      <c r="O74" s="61"/>
      <c r="P74" s="61"/>
      <c r="Q74" s="61"/>
      <c r="R74" s="61"/>
      <c r="S74" s="61"/>
      <c r="T74" s="61"/>
      <c r="U74" s="61"/>
      <c r="V74" s="61"/>
      <c r="W74" s="61"/>
      <c r="X74" s="61"/>
      <c r="Y74" s="61"/>
      <c r="Z74" s="61"/>
    </row>
    <row r="75" spans="1:26" ht="25.5">
      <c r="A75" s="72"/>
      <c r="B75" s="1318" t="s">
        <v>384</v>
      </c>
      <c r="C75" s="1318" t="s">
        <v>385</v>
      </c>
      <c r="D75" s="87" t="s">
        <v>386</v>
      </c>
      <c r="E75" s="118" t="s">
        <v>10</v>
      </c>
      <c r="F75" s="1331"/>
      <c r="G75" s="1332"/>
      <c r="H75" s="1316" t="s">
        <v>266</v>
      </c>
      <c r="I75" s="1316" t="s">
        <v>387</v>
      </c>
      <c r="J75" s="1316"/>
      <c r="K75" s="62"/>
      <c r="L75" s="62"/>
      <c r="M75" s="62"/>
      <c r="N75" s="62"/>
      <c r="O75" s="62"/>
      <c r="P75" s="62"/>
      <c r="Q75" s="62"/>
      <c r="R75" s="62"/>
      <c r="S75" s="62"/>
      <c r="T75" s="62"/>
      <c r="U75" s="62"/>
      <c r="V75" s="62"/>
      <c r="W75" s="62"/>
      <c r="X75" s="62"/>
      <c r="Y75" s="62"/>
      <c r="Z75" s="62"/>
    </row>
    <row r="76" spans="1:26" ht="26">
      <c r="A76" s="72"/>
      <c r="B76" s="1279"/>
      <c r="C76" s="1279"/>
      <c r="D76" s="105" t="s">
        <v>388</v>
      </c>
      <c r="E76" s="135" t="s">
        <v>86</v>
      </c>
      <c r="F76" s="1279"/>
      <c r="G76" s="1279"/>
      <c r="H76" s="1279"/>
      <c r="I76" s="1279"/>
      <c r="J76" s="1279"/>
      <c r="K76" s="62"/>
      <c r="L76" s="62"/>
      <c r="M76" s="62"/>
      <c r="N76" s="62"/>
      <c r="O76" s="62"/>
      <c r="P76" s="62"/>
      <c r="Q76" s="62"/>
      <c r="R76" s="62"/>
      <c r="S76" s="62"/>
      <c r="T76" s="62"/>
      <c r="U76" s="62"/>
      <c r="V76" s="62"/>
      <c r="W76" s="62"/>
      <c r="X76" s="62"/>
      <c r="Y76" s="62"/>
      <c r="Z76" s="62"/>
    </row>
    <row r="77" spans="1:26" ht="38">
      <c r="A77" s="72"/>
      <c r="B77" s="1327" t="s">
        <v>389</v>
      </c>
      <c r="C77" s="1327" t="s">
        <v>390</v>
      </c>
      <c r="D77" s="127" t="s">
        <v>391</v>
      </c>
      <c r="E77" s="126" t="s">
        <v>10</v>
      </c>
      <c r="F77" s="1333"/>
      <c r="G77" s="158"/>
      <c r="H77" s="1315"/>
      <c r="I77" s="1315" t="s">
        <v>392</v>
      </c>
      <c r="J77" s="1315" t="s">
        <v>393</v>
      </c>
      <c r="K77" s="62"/>
      <c r="L77" s="62"/>
      <c r="M77" s="62"/>
      <c r="N77" s="62"/>
      <c r="O77" s="62"/>
      <c r="P77" s="62"/>
      <c r="Q77" s="62"/>
      <c r="R77" s="62"/>
      <c r="S77" s="62"/>
      <c r="T77" s="62"/>
      <c r="U77" s="62"/>
      <c r="V77" s="62"/>
      <c r="W77" s="62"/>
      <c r="X77" s="62"/>
      <c r="Y77" s="62"/>
      <c r="Z77" s="62"/>
    </row>
    <row r="78" spans="1:26" ht="33" customHeight="1">
      <c r="A78" s="72"/>
      <c r="B78" s="1301"/>
      <c r="C78" s="1301"/>
      <c r="D78" s="137" t="s">
        <v>394</v>
      </c>
      <c r="E78" s="138" t="s">
        <v>86</v>
      </c>
      <c r="F78" s="1301"/>
      <c r="G78" s="159"/>
      <c r="H78" s="1301"/>
      <c r="I78" s="1301"/>
      <c r="J78" s="1301"/>
      <c r="K78" s="62"/>
      <c r="L78" s="62"/>
      <c r="M78" s="62"/>
      <c r="N78" s="62"/>
      <c r="O78" s="62"/>
      <c r="P78" s="62"/>
      <c r="Q78" s="62"/>
      <c r="R78" s="62"/>
      <c r="S78" s="62"/>
      <c r="T78" s="62"/>
      <c r="U78" s="62"/>
      <c r="V78" s="62"/>
      <c r="W78" s="62"/>
      <c r="X78" s="62"/>
      <c r="Y78" s="62"/>
      <c r="Z78" s="62"/>
    </row>
    <row r="79" spans="1:26">
      <c r="A79" s="72"/>
      <c r="B79" s="105"/>
      <c r="C79" s="105"/>
      <c r="D79" s="108"/>
      <c r="E79" s="108"/>
      <c r="F79" s="108"/>
      <c r="G79" s="109"/>
      <c r="H79" s="109"/>
      <c r="I79" s="109"/>
      <c r="J79" s="109"/>
      <c r="K79" s="62"/>
      <c r="L79" s="62"/>
      <c r="M79" s="62"/>
      <c r="N79" s="62"/>
      <c r="O79" s="62"/>
      <c r="P79" s="62"/>
      <c r="Q79" s="62"/>
      <c r="R79" s="62"/>
      <c r="S79" s="62"/>
      <c r="T79" s="62"/>
      <c r="U79" s="62"/>
      <c r="V79" s="62"/>
      <c r="W79" s="62"/>
      <c r="X79" s="62"/>
      <c r="Y79" s="62"/>
      <c r="Z79" s="62"/>
    </row>
    <row r="80" spans="1:26">
      <c r="A80" s="59"/>
      <c r="B80" s="1330" t="s">
        <v>395</v>
      </c>
      <c r="C80" s="1299"/>
      <c r="D80" s="1299"/>
      <c r="E80" s="1299"/>
      <c r="F80" s="1299"/>
      <c r="G80" s="1299"/>
      <c r="H80" s="1299"/>
      <c r="I80" s="1299"/>
      <c r="J80" s="1285"/>
      <c r="K80" s="61"/>
      <c r="L80" s="61"/>
      <c r="M80" s="61"/>
      <c r="N80" s="61"/>
      <c r="O80" s="61"/>
      <c r="P80" s="61"/>
      <c r="Q80" s="61"/>
      <c r="R80" s="61"/>
      <c r="S80" s="61"/>
      <c r="T80" s="61"/>
      <c r="U80" s="61"/>
      <c r="V80" s="61"/>
      <c r="W80" s="61"/>
      <c r="X80" s="61"/>
      <c r="Y80" s="61"/>
      <c r="Z80" s="61"/>
    </row>
    <row r="81" spans="1:26">
      <c r="A81" s="59"/>
      <c r="B81" s="1317" t="s">
        <v>396</v>
      </c>
      <c r="C81" s="1299"/>
      <c r="D81" s="1299"/>
      <c r="E81" s="1299"/>
      <c r="F81" s="1299"/>
      <c r="G81" s="1299"/>
      <c r="H81" s="1299"/>
      <c r="I81" s="1299"/>
      <c r="J81" s="1285"/>
      <c r="K81" s="61"/>
      <c r="L81" s="61"/>
      <c r="M81" s="61"/>
      <c r="N81" s="61"/>
      <c r="O81" s="61"/>
      <c r="P81" s="61"/>
      <c r="Q81" s="61"/>
      <c r="R81" s="61"/>
      <c r="S81" s="61"/>
      <c r="T81" s="61"/>
      <c r="U81" s="61"/>
      <c r="V81" s="61"/>
      <c r="W81" s="61"/>
      <c r="X81" s="61"/>
      <c r="Y81" s="61"/>
      <c r="Z81" s="61"/>
    </row>
    <row r="82" spans="1:26" ht="64.5" customHeight="1">
      <c r="A82" s="72"/>
      <c r="B82" s="117" t="s">
        <v>397</v>
      </c>
      <c r="C82" s="117" t="s">
        <v>398</v>
      </c>
      <c r="D82" s="87" t="s">
        <v>399</v>
      </c>
      <c r="E82" s="118" t="s">
        <v>10</v>
      </c>
      <c r="F82" s="87"/>
      <c r="G82" s="119"/>
      <c r="H82" s="119"/>
      <c r="I82" s="119"/>
      <c r="J82" s="119"/>
      <c r="K82" s="62"/>
      <c r="L82" s="62"/>
      <c r="M82" s="62"/>
      <c r="N82" s="62"/>
      <c r="O82" s="62"/>
      <c r="P82" s="62"/>
      <c r="Q82" s="62"/>
      <c r="R82" s="62"/>
      <c r="S82" s="62"/>
      <c r="T82" s="62"/>
      <c r="U82" s="62"/>
      <c r="V82" s="62"/>
      <c r="W82" s="62"/>
      <c r="X82" s="62"/>
      <c r="Y82" s="62"/>
      <c r="Z82" s="62"/>
    </row>
    <row r="83" spans="1:26" ht="33" customHeight="1">
      <c r="A83" s="72"/>
      <c r="B83" s="132" t="s">
        <v>400</v>
      </c>
      <c r="C83" s="132" t="s">
        <v>401</v>
      </c>
      <c r="D83" s="160" t="s">
        <v>402</v>
      </c>
      <c r="E83" s="133" t="s">
        <v>10</v>
      </c>
      <c r="F83" s="160"/>
      <c r="G83" s="134"/>
      <c r="H83" s="134"/>
      <c r="I83" s="134"/>
      <c r="J83" s="134"/>
      <c r="K83" s="62"/>
      <c r="L83" s="62"/>
      <c r="M83" s="62"/>
      <c r="N83" s="62"/>
      <c r="O83" s="62"/>
      <c r="P83" s="62"/>
      <c r="Q83" s="62"/>
      <c r="R83" s="62"/>
      <c r="S83" s="62"/>
      <c r="T83" s="62"/>
      <c r="U83" s="62"/>
      <c r="V83" s="62"/>
      <c r="W83" s="62"/>
      <c r="X83" s="62"/>
      <c r="Y83" s="62"/>
      <c r="Z83" s="62"/>
    </row>
    <row r="84" spans="1:26">
      <c r="A84" s="72"/>
      <c r="B84" s="105"/>
      <c r="C84" s="105"/>
      <c r="D84" s="108"/>
      <c r="E84" s="108"/>
      <c r="F84" s="108"/>
      <c r="G84" s="109"/>
      <c r="H84" s="109"/>
      <c r="I84" s="109"/>
      <c r="J84" s="109"/>
      <c r="K84" s="62"/>
      <c r="L84" s="62"/>
      <c r="M84" s="62"/>
      <c r="N84" s="62"/>
      <c r="O84" s="62"/>
      <c r="P84" s="62"/>
      <c r="Q84" s="62"/>
      <c r="R84" s="62"/>
      <c r="S84" s="62"/>
      <c r="T84" s="62"/>
      <c r="U84" s="62"/>
      <c r="V84" s="62"/>
      <c r="W84" s="62"/>
      <c r="X84" s="62"/>
      <c r="Y84" s="62"/>
      <c r="Z84" s="62"/>
    </row>
    <row r="85" spans="1:26">
      <c r="A85" s="59"/>
      <c r="B85" s="1330" t="s">
        <v>403</v>
      </c>
      <c r="C85" s="1299"/>
      <c r="D85" s="1299"/>
      <c r="E85" s="1299"/>
      <c r="F85" s="1299"/>
      <c r="G85" s="1299"/>
      <c r="H85" s="1299"/>
      <c r="I85" s="1299"/>
      <c r="J85" s="1285"/>
      <c r="K85" s="61"/>
      <c r="L85" s="61"/>
      <c r="M85" s="61"/>
      <c r="N85" s="61"/>
      <c r="O85" s="61"/>
      <c r="P85" s="61"/>
      <c r="Q85" s="61"/>
      <c r="R85" s="61"/>
      <c r="S85" s="61"/>
      <c r="T85" s="61"/>
      <c r="U85" s="61"/>
      <c r="V85" s="61"/>
      <c r="W85" s="61"/>
      <c r="X85" s="61"/>
      <c r="Y85" s="61"/>
      <c r="Z85" s="61"/>
    </row>
    <row r="86" spans="1:26">
      <c r="A86" s="59"/>
      <c r="B86" s="1317" t="s">
        <v>56</v>
      </c>
      <c r="C86" s="1299"/>
      <c r="D86" s="1299"/>
      <c r="E86" s="1299"/>
      <c r="F86" s="1299"/>
      <c r="G86" s="1299"/>
      <c r="H86" s="1299"/>
      <c r="I86" s="1299"/>
      <c r="J86" s="1285"/>
      <c r="K86" s="61"/>
      <c r="L86" s="61"/>
      <c r="M86" s="61"/>
      <c r="N86" s="61"/>
      <c r="O86" s="61"/>
      <c r="P86" s="61"/>
      <c r="Q86" s="61"/>
      <c r="R86" s="61"/>
      <c r="S86" s="61"/>
      <c r="T86" s="61"/>
      <c r="U86" s="61"/>
      <c r="V86" s="61"/>
      <c r="W86" s="61"/>
      <c r="X86" s="61"/>
      <c r="Y86" s="61"/>
      <c r="Z86" s="61"/>
    </row>
    <row r="87" spans="1:26" ht="38">
      <c r="A87" s="72"/>
      <c r="B87" s="1318" t="s">
        <v>404</v>
      </c>
      <c r="C87" s="1318" t="s">
        <v>405</v>
      </c>
      <c r="D87" s="87" t="s">
        <v>406</v>
      </c>
      <c r="E87" s="118" t="s">
        <v>10</v>
      </c>
      <c r="F87" s="1300"/>
      <c r="G87" s="1316" t="s">
        <v>407</v>
      </c>
      <c r="H87" s="1316" t="s">
        <v>408</v>
      </c>
      <c r="I87" s="1316" t="s">
        <v>409</v>
      </c>
      <c r="J87" s="1316" t="s">
        <v>410</v>
      </c>
      <c r="K87" s="62"/>
      <c r="L87" s="62"/>
      <c r="M87" s="62"/>
      <c r="N87" s="62"/>
      <c r="O87" s="62"/>
      <c r="P87" s="62"/>
      <c r="Q87" s="62"/>
      <c r="R87" s="62"/>
      <c r="S87" s="62"/>
      <c r="T87" s="62"/>
      <c r="U87" s="62"/>
      <c r="V87" s="62"/>
      <c r="W87" s="62"/>
      <c r="X87" s="62"/>
      <c r="Y87" s="62"/>
      <c r="Z87" s="62"/>
    </row>
    <row r="88" spans="1:26" ht="50.5">
      <c r="A88" s="72"/>
      <c r="B88" s="1279"/>
      <c r="C88" s="1279"/>
      <c r="D88" s="108" t="s">
        <v>411</v>
      </c>
      <c r="E88" s="135" t="s">
        <v>86</v>
      </c>
      <c r="F88" s="1279"/>
      <c r="G88" s="1279"/>
      <c r="H88" s="1279"/>
      <c r="I88" s="1279"/>
      <c r="J88" s="1279"/>
      <c r="K88" s="62"/>
      <c r="L88" s="62"/>
      <c r="M88" s="62"/>
      <c r="N88" s="62"/>
      <c r="O88" s="62"/>
      <c r="P88" s="62"/>
      <c r="Q88" s="62"/>
      <c r="R88" s="62"/>
      <c r="S88" s="62"/>
      <c r="T88" s="62"/>
      <c r="U88" s="62"/>
      <c r="V88" s="62"/>
      <c r="W88" s="62"/>
      <c r="X88" s="62"/>
      <c r="Y88" s="62"/>
      <c r="Z88" s="62"/>
    </row>
    <row r="89" spans="1:26" ht="26">
      <c r="A89" s="72"/>
      <c r="B89" s="1294"/>
      <c r="C89" s="1294"/>
      <c r="D89" s="136" t="s">
        <v>412</v>
      </c>
      <c r="E89" s="130" t="s">
        <v>413</v>
      </c>
      <c r="F89" s="1294"/>
      <c r="G89" s="1294"/>
      <c r="H89" s="1294"/>
      <c r="I89" s="1294"/>
      <c r="J89" s="1294"/>
      <c r="K89" s="62"/>
      <c r="L89" s="62"/>
      <c r="M89" s="62"/>
      <c r="N89" s="62"/>
      <c r="O89" s="62"/>
      <c r="P89" s="62"/>
      <c r="Q89" s="62"/>
      <c r="R89" s="62"/>
      <c r="S89" s="62"/>
      <c r="T89" s="62"/>
      <c r="U89" s="62"/>
      <c r="V89" s="62"/>
      <c r="W89" s="62"/>
      <c r="X89" s="62"/>
      <c r="Y89" s="62"/>
      <c r="Z89" s="62"/>
    </row>
    <row r="90" spans="1:26" ht="50.5">
      <c r="A90" s="72"/>
      <c r="B90" s="1327" t="s">
        <v>414</v>
      </c>
      <c r="C90" s="1327" t="s">
        <v>415</v>
      </c>
      <c r="D90" s="127" t="s">
        <v>416</v>
      </c>
      <c r="E90" s="126" t="s">
        <v>10</v>
      </c>
      <c r="F90" s="1314"/>
      <c r="G90" s="1315" t="s">
        <v>417</v>
      </c>
      <c r="H90" s="1315" t="s">
        <v>418</v>
      </c>
      <c r="I90" s="1315" t="s">
        <v>365</v>
      </c>
      <c r="J90" s="1315" t="s">
        <v>419</v>
      </c>
      <c r="K90" s="62"/>
      <c r="L90" s="62"/>
      <c r="M90" s="62"/>
      <c r="N90" s="62"/>
      <c r="O90" s="62"/>
      <c r="P90" s="62"/>
      <c r="Q90" s="62"/>
      <c r="R90" s="62"/>
      <c r="S90" s="62"/>
      <c r="T90" s="62"/>
      <c r="U90" s="62"/>
      <c r="V90" s="62"/>
      <c r="W90" s="62"/>
      <c r="X90" s="62"/>
      <c r="Y90" s="62"/>
      <c r="Z90" s="62"/>
    </row>
    <row r="91" spans="1:26">
      <c r="A91" s="72"/>
      <c r="B91" s="1279"/>
      <c r="C91" s="1279"/>
      <c r="D91" s="105" t="s">
        <v>294</v>
      </c>
      <c r="E91" s="135" t="s">
        <v>12</v>
      </c>
      <c r="F91" s="1279"/>
      <c r="G91" s="1279"/>
      <c r="H91" s="1279"/>
      <c r="I91" s="1279"/>
      <c r="J91" s="1279"/>
      <c r="K91" s="62"/>
      <c r="L91" s="62"/>
      <c r="M91" s="62"/>
      <c r="N91" s="62"/>
      <c r="O91" s="62"/>
      <c r="P91" s="62"/>
      <c r="Q91" s="62"/>
      <c r="R91" s="62"/>
      <c r="S91" s="62"/>
      <c r="T91" s="62"/>
      <c r="U91" s="62"/>
      <c r="V91" s="62"/>
      <c r="W91" s="62"/>
      <c r="X91" s="62"/>
      <c r="Y91" s="62"/>
      <c r="Z91" s="62"/>
    </row>
    <row r="92" spans="1:26" ht="25.5">
      <c r="A92" s="72"/>
      <c r="B92" s="1294"/>
      <c r="C92" s="1294"/>
      <c r="D92" s="136" t="s">
        <v>420</v>
      </c>
      <c r="E92" s="130" t="s">
        <v>421</v>
      </c>
      <c r="F92" s="1294"/>
      <c r="G92" s="1294"/>
      <c r="H92" s="1294"/>
      <c r="I92" s="1294"/>
      <c r="J92" s="1294"/>
      <c r="K92" s="62"/>
      <c r="L92" s="62"/>
      <c r="M92" s="62"/>
      <c r="N92" s="62"/>
      <c r="O92" s="62"/>
      <c r="P92" s="62"/>
      <c r="Q92" s="62"/>
      <c r="R92" s="62"/>
      <c r="S92" s="62"/>
      <c r="T92" s="62"/>
      <c r="U92" s="62"/>
      <c r="V92" s="62"/>
      <c r="W92" s="62"/>
      <c r="X92" s="62"/>
      <c r="Y92" s="62"/>
      <c r="Z92" s="62"/>
    </row>
    <row r="93" spans="1:26" ht="25.5">
      <c r="A93" s="72"/>
      <c r="B93" s="1327" t="s">
        <v>422</v>
      </c>
      <c r="C93" s="1327" t="s">
        <v>423</v>
      </c>
      <c r="D93" s="127" t="s">
        <v>424</v>
      </c>
      <c r="E93" s="126" t="s">
        <v>10</v>
      </c>
      <c r="F93" s="1314"/>
      <c r="G93" s="1315" t="s">
        <v>425</v>
      </c>
      <c r="H93" s="1315" t="s">
        <v>426</v>
      </c>
      <c r="I93" s="1315" t="s">
        <v>427</v>
      </c>
      <c r="J93" s="1315" t="s">
        <v>428</v>
      </c>
      <c r="K93" s="62"/>
      <c r="L93" s="62"/>
      <c r="M93" s="62"/>
      <c r="N93" s="62"/>
      <c r="O93" s="62"/>
      <c r="P93" s="62"/>
      <c r="Q93" s="62"/>
      <c r="R93" s="62"/>
      <c r="S93" s="62"/>
      <c r="T93" s="62"/>
      <c r="U93" s="62"/>
      <c r="V93" s="62"/>
      <c r="W93" s="62"/>
      <c r="X93" s="62"/>
      <c r="Y93" s="62"/>
      <c r="Z93" s="62"/>
    </row>
    <row r="94" spans="1:26">
      <c r="A94" s="72"/>
      <c r="B94" s="1279"/>
      <c r="C94" s="1279"/>
      <c r="D94" s="105" t="s">
        <v>165</v>
      </c>
      <c r="E94" s="135" t="s">
        <v>165</v>
      </c>
      <c r="F94" s="1279"/>
      <c r="G94" s="1279"/>
      <c r="H94" s="1279"/>
      <c r="I94" s="1279"/>
      <c r="J94" s="1279"/>
      <c r="K94" s="62"/>
      <c r="L94" s="62"/>
      <c r="M94" s="62"/>
      <c r="N94" s="62"/>
      <c r="O94" s="62"/>
      <c r="P94" s="62"/>
      <c r="Q94" s="62"/>
      <c r="R94" s="62"/>
      <c r="S94" s="62"/>
      <c r="T94" s="62"/>
      <c r="U94" s="62"/>
      <c r="V94" s="62"/>
      <c r="W94" s="62"/>
      <c r="X94" s="62"/>
      <c r="Y94" s="62"/>
      <c r="Z94" s="62"/>
    </row>
    <row r="95" spans="1:26" ht="26">
      <c r="A95" s="72"/>
      <c r="B95" s="1279"/>
      <c r="C95" s="1279"/>
      <c r="D95" s="108" t="s">
        <v>429</v>
      </c>
      <c r="E95" s="135" t="s">
        <v>86</v>
      </c>
      <c r="F95" s="1279"/>
      <c r="G95" s="1279"/>
      <c r="H95" s="1279"/>
      <c r="I95" s="1279"/>
      <c r="J95" s="1279"/>
      <c r="K95" s="62"/>
      <c r="L95" s="62"/>
      <c r="M95" s="62"/>
      <c r="N95" s="62"/>
      <c r="O95" s="62"/>
      <c r="P95" s="62"/>
      <c r="Q95" s="62"/>
      <c r="R95" s="62"/>
      <c r="S95" s="62"/>
      <c r="T95" s="62"/>
      <c r="U95" s="62"/>
      <c r="V95" s="62"/>
      <c r="W95" s="62"/>
      <c r="X95" s="62"/>
      <c r="Y95" s="62"/>
      <c r="Z95" s="62"/>
    </row>
    <row r="96" spans="1:26" ht="26">
      <c r="A96" s="72"/>
      <c r="B96" s="1294"/>
      <c r="C96" s="1294"/>
      <c r="D96" s="142" t="s">
        <v>413</v>
      </c>
      <c r="E96" s="130" t="s">
        <v>413</v>
      </c>
      <c r="F96" s="1294"/>
      <c r="G96" s="1294"/>
      <c r="H96" s="1294"/>
      <c r="I96" s="1294"/>
      <c r="J96" s="1294"/>
      <c r="K96" s="62"/>
      <c r="L96" s="62"/>
      <c r="M96" s="62"/>
      <c r="N96" s="62"/>
      <c r="O96" s="62"/>
      <c r="P96" s="62"/>
      <c r="Q96" s="62"/>
      <c r="R96" s="62"/>
      <c r="S96" s="62"/>
      <c r="T96" s="62"/>
      <c r="U96" s="62"/>
      <c r="V96" s="62"/>
      <c r="W96" s="62"/>
      <c r="X96" s="62"/>
      <c r="Y96" s="62"/>
      <c r="Z96" s="62"/>
    </row>
    <row r="97" spans="1:26" ht="26">
      <c r="A97" s="72"/>
      <c r="B97" s="124" t="s">
        <v>430</v>
      </c>
      <c r="C97" s="124" t="s">
        <v>431</v>
      </c>
      <c r="D97" s="124" t="s">
        <v>294</v>
      </c>
      <c r="E97" s="126" t="s">
        <v>12</v>
      </c>
      <c r="F97" s="127"/>
      <c r="G97" s="128"/>
      <c r="H97" s="128"/>
      <c r="I97" s="128" t="s">
        <v>409</v>
      </c>
      <c r="J97" s="128"/>
      <c r="K97" s="62"/>
      <c r="L97" s="62"/>
      <c r="M97" s="62"/>
      <c r="N97" s="62"/>
      <c r="O97" s="62"/>
      <c r="P97" s="62"/>
      <c r="Q97" s="62"/>
      <c r="R97" s="62"/>
      <c r="S97" s="62"/>
      <c r="T97" s="62"/>
      <c r="U97" s="62"/>
      <c r="V97" s="62"/>
      <c r="W97" s="62"/>
      <c r="X97" s="62"/>
      <c r="Y97" s="62"/>
      <c r="Z97" s="62"/>
    </row>
    <row r="98" spans="1:26" ht="38">
      <c r="A98" s="72"/>
      <c r="B98" s="1327" t="s">
        <v>432</v>
      </c>
      <c r="C98" s="1327" t="s">
        <v>433</v>
      </c>
      <c r="D98" s="127" t="s">
        <v>434</v>
      </c>
      <c r="E98" s="126" t="s">
        <v>10</v>
      </c>
      <c r="F98" s="1314"/>
      <c r="G98" s="1315" t="s">
        <v>435</v>
      </c>
      <c r="H98" s="1315"/>
      <c r="I98" s="1315" t="s">
        <v>409</v>
      </c>
      <c r="J98" s="1315"/>
      <c r="K98" s="62"/>
      <c r="L98" s="62"/>
      <c r="M98" s="62"/>
      <c r="N98" s="62"/>
      <c r="O98" s="62"/>
      <c r="P98" s="62"/>
      <c r="Q98" s="62"/>
      <c r="R98" s="62"/>
      <c r="S98" s="62"/>
      <c r="T98" s="62"/>
      <c r="U98" s="62"/>
      <c r="V98" s="62"/>
      <c r="W98" s="62"/>
      <c r="X98" s="62"/>
      <c r="Y98" s="62"/>
      <c r="Z98" s="62"/>
    </row>
    <row r="99" spans="1:26" ht="25.5">
      <c r="A99" s="72"/>
      <c r="B99" s="1279"/>
      <c r="C99" s="1279"/>
      <c r="D99" s="108" t="s">
        <v>436</v>
      </c>
      <c r="E99" s="135" t="s">
        <v>421</v>
      </c>
      <c r="F99" s="1279"/>
      <c r="G99" s="1279"/>
      <c r="H99" s="1279"/>
      <c r="I99" s="1279"/>
      <c r="J99" s="1279"/>
      <c r="K99" s="62"/>
      <c r="L99" s="62"/>
      <c r="M99" s="62"/>
      <c r="N99" s="62"/>
      <c r="O99" s="62"/>
      <c r="P99" s="62"/>
      <c r="Q99" s="62"/>
      <c r="R99" s="62"/>
      <c r="S99" s="62"/>
      <c r="T99" s="62"/>
      <c r="U99" s="62"/>
      <c r="V99" s="62"/>
      <c r="W99" s="62"/>
      <c r="X99" s="62"/>
      <c r="Y99" s="62"/>
      <c r="Z99" s="62"/>
    </row>
    <row r="100" spans="1:26" ht="20.5" customHeight="1">
      <c r="A100" s="72"/>
      <c r="B100" s="1279"/>
      <c r="C100" s="1279"/>
      <c r="D100" s="105" t="s">
        <v>294</v>
      </c>
      <c r="E100" s="135" t="s">
        <v>12</v>
      </c>
      <c r="F100" s="1279"/>
      <c r="G100" s="1279"/>
      <c r="H100" s="1279"/>
      <c r="I100" s="1279"/>
      <c r="J100" s="1279"/>
      <c r="K100" s="62"/>
      <c r="L100" s="62"/>
      <c r="M100" s="62"/>
      <c r="N100" s="62"/>
      <c r="O100" s="62"/>
      <c r="P100" s="62"/>
      <c r="Q100" s="62"/>
      <c r="R100" s="62"/>
      <c r="S100" s="62"/>
      <c r="T100" s="62"/>
      <c r="U100" s="62"/>
      <c r="V100" s="62"/>
      <c r="W100" s="62"/>
      <c r="X100" s="62"/>
      <c r="Y100" s="62"/>
      <c r="Z100" s="62"/>
    </row>
    <row r="101" spans="1:26">
      <c r="A101" s="72"/>
      <c r="B101" s="1294"/>
      <c r="C101" s="1294"/>
      <c r="D101" s="142" t="s">
        <v>165</v>
      </c>
      <c r="E101" s="130" t="s">
        <v>165</v>
      </c>
      <c r="F101" s="1294"/>
      <c r="G101" s="1294"/>
      <c r="H101" s="1294"/>
      <c r="I101" s="1294"/>
      <c r="J101" s="1294"/>
      <c r="K101" s="62"/>
      <c r="L101" s="62"/>
      <c r="M101" s="62"/>
      <c r="N101" s="62"/>
      <c r="O101" s="62"/>
      <c r="P101" s="62"/>
      <c r="Q101" s="62"/>
      <c r="R101" s="62"/>
      <c r="S101" s="62"/>
      <c r="T101" s="62"/>
      <c r="U101" s="62"/>
      <c r="V101" s="62"/>
      <c r="W101" s="62"/>
      <c r="X101" s="62"/>
      <c r="Y101" s="62"/>
      <c r="Z101" s="62"/>
    </row>
    <row r="102" spans="1:26" ht="43.5" customHeight="1">
      <c r="A102" s="72"/>
      <c r="B102" s="157" t="s">
        <v>437</v>
      </c>
      <c r="C102" s="157" t="s">
        <v>438</v>
      </c>
      <c r="D102" s="137" t="s">
        <v>439</v>
      </c>
      <c r="E102" s="138" t="s">
        <v>10</v>
      </c>
      <c r="F102" s="137"/>
      <c r="G102" s="139" t="s">
        <v>440</v>
      </c>
      <c r="H102" s="139"/>
      <c r="I102" s="139"/>
      <c r="J102" s="139"/>
      <c r="K102" s="62"/>
      <c r="L102" s="62"/>
      <c r="M102" s="62"/>
      <c r="N102" s="62"/>
      <c r="O102" s="62"/>
      <c r="P102" s="62"/>
      <c r="Q102" s="62"/>
      <c r="R102" s="62"/>
      <c r="S102" s="62"/>
      <c r="T102" s="62"/>
      <c r="U102" s="62"/>
      <c r="V102" s="62"/>
      <c r="W102" s="62"/>
      <c r="X102" s="62"/>
      <c r="Y102" s="62"/>
      <c r="Z102" s="62"/>
    </row>
    <row r="103" spans="1:26" ht="15.5">
      <c r="A103" s="59"/>
      <c r="B103" s="110"/>
      <c r="C103" s="111"/>
      <c r="D103" s="111"/>
      <c r="E103" s="110"/>
      <c r="F103" s="112"/>
      <c r="G103" s="113"/>
      <c r="H103" s="63"/>
      <c r="I103" s="63"/>
      <c r="J103" s="63"/>
      <c r="K103" s="61"/>
      <c r="L103" s="61"/>
      <c r="M103" s="61"/>
      <c r="N103" s="61"/>
      <c r="O103" s="61"/>
      <c r="P103" s="61"/>
      <c r="Q103" s="61"/>
      <c r="R103" s="61"/>
      <c r="S103" s="61"/>
      <c r="T103" s="61"/>
      <c r="U103" s="61"/>
      <c r="V103" s="61"/>
      <c r="W103" s="61"/>
      <c r="X103" s="61"/>
      <c r="Y103" s="61"/>
      <c r="Z103" s="61"/>
    </row>
    <row r="104" spans="1:26">
      <c r="A104" s="72"/>
      <c r="B104" s="1317" t="s">
        <v>441</v>
      </c>
      <c r="C104" s="1299"/>
      <c r="D104" s="1299"/>
      <c r="E104" s="1299"/>
      <c r="F104" s="1299"/>
      <c r="G104" s="1299"/>
      <c r="H104" s="1299"/>
      <c r="I104" s="1299"/>
      <c r="J104" s="1285"/>
      <c r="K104" s="62"/>
      <c r="L104" s="62"/>
      <c r="M104" s="62"/>
      <c r="N104" s="62"/>
      <c r="O104" s="62"/>
      <c r="P104" s="62"/>
      <c r="Q104" s="62"/>
      <c r="R104" s="62"/>
      <c r="S104" s="62"/>
      <c r="T104" s="62"/>
      <c r="U104" s="62"/>
      <c r="V104" s="62"/>
      <c r="W104" s="62"/>
      <c r="X104" s="62"/>
      <c r="Y104" s="62"/>
      <c r="Z104" s="62"/>
    </row>
    <row r="105" spans="1:26" ht="38">
      <c r="A105" s="72"/>
      <c r="B105" s="1318" t="s">
        <v>404</v>
      </c>
      <c r="C105" s="1318" t="s">
        <v>405</v>
      </c>
      <c r="D105" s="87" t="s">
        <v>442</v>
      </c>
      <c r="E105" s="118" t="s">
        <v>10</v>
      </c>
      <c r="F105" s="1300"/>
      <c r="G105" s="1316" t="s">
        <v>443</v>
      </c>
      <c r="H105" s="1316"/>
      <c r="I105" s="1316" t="s">
        <v>444</v>
      </c>
      <c r="J105" s="1316" t="s">
        <v>445</v>
      </c>
      <c r="K105" s="62"/>
      <c r="L105" s="62"/>
      <c r="M105" s="62"/>
      <c r="N105" s="62"/>
      <c r="O105" s="62"/>
      <c r="P105" s="62"/>
      <c r="Q105" s="62"/>
      <c r="R105" s="62"/>
      <c r="S105" s="62"/>
      <c r="T105" s="62"/>
      <c r="U105" s="62"/>
      <c r="V105" s="62"/>
      <c r="W105" s="62"/>
      <c r="X105" s="62"/>
      <c r="Y105" s="62"/>
      <c r="Z105" s="62"/>
    </row>
    <row r="106" spans="1:26" ht="60.5" customHeight="1">
      <c r="A106" s="72"/>
      <c r="B106" s="1279"/>
      <c r="C106" s="1279"/>
      <c r="D106" s="108" t="s">
        <v>446</v>
      </c>
      <c r="E106" s="135" t="s">
        <v>86</v>
      </c>
      <c r="F106" s="1279"/>
      <c r="G106" s="1279"/>
      <c r="H106" s="1279"/>
      <c r="I106" s="1279"/>
      <c r="J106" s="1279"/>
      <c r="K106" s="62"/>
      <c r="L106" s="62"/>
      <c r="M106" s="62"/>
      <c r="N106" s="62"/>
      <c r="O106" s="62"/>
      <c r="P106" s="62"/>
      <c r="Q106" s="62"/>
      <c r="R106" s="62"/>
      <c r="S106" s="62"/>
      <c r="T106" s="62"/>
      <c r="U106" s="62"/>
      <c r="V106" s="62"/>
      <c r="W106" s="62"/>
      <c r="X106" s="62"/>
      <c r="Y106" s="62"/>
      <c r="Z106" s="62"/>
    </row>
    <row r="107" spans="1:26" ht="47" customHeight="1">
      <c r="A107" s="72"/>
      <c r="B107" s="1327" t="s">
        <v>447</v>
      </c>
      <c r="C107" s="1327" t="s">
        <v>448</v>
      </c>
      <c r="D107" s="127" t="s">
        <v>449</v>
      </c>
      <c r="E107" s="126" t="s">
        <v>10</v>
      </c>
      <c r="F107" s="1314"/>
      <c r="G107" s="1315" t="s">
        <v>450</v>
      </c>
      <c r="H107" s="1315"/>
      <c r="I107" s="1315" t="s">
        <v>444</v>
      </c>
      <c r="J107" s="1315" t="s">
        <v>451</v>
      </c>
      <c r="K107" s="62"/>
      <c r="L107" s="62"/>
      <c r="M107" s="62"/>
      <c r="N107" s="62"/>
      <c r="O107" s="62"/>
      <c r="P107" s="62"/>
      <c r="Q107" s="62"/>
      <c r="R107" s="62"/>
      <c r="S107" s="62"/>
      <c r="T107" s="62"/>
      <c r="U107" s="62"/>
      <c r="V107" s="62"/>
      <c r="W107" s="62"/>
      <c r="X107" s="62"/>
      <c r="Y107" s="62"/>
      <c r="Z107" s="62"/>
    </row>
    <row r="108" spans="1:26" ht="34" customHeight="1">
      <c r="A108" s="72"/>
      <c r="B108" s="1279"/>
      <c r="C108" s="1279"/>
      <c r="D108" s="108" t="s">
        <v>452</v>
      </c>
      <c r="E108" s="135" t="s">
        <v>349</v>
      </c>
      <c r="F108" s="1279"/>
      <c r="G108" s="1279"/>
      <c r="H108" s="1279"/>
      <c r="I108" s="1279"/>
      <c r="J108" s="1279"/>
      <c r="K108" s="62"/>
      <c r="L108" s="62"/>
      <c r="M108" s="62"/>
      <c r="N108" s="62"/>
      <c r="O108" s="62"/>
      <c r="P108" s="62"/>
      <c r="Q108" s="62"/>
      <c r="R108" s="62"/>
      <c r="S108" s="62"/>
      <c r="T108" s="62"/>
      <c r="U108" s="62"/>
      <c r="V108" s="62"/>
      <c r="W108" s="62"/>
      <c r="X108" s="62"/>
      <c r="Y108" s="62"/>
      <c r="Z108" s="62"/>
    </row>
    <row r="109" spans="1:26" ht="50.5" customHeight="1">
      <c r="A109" s="72"/>
      <c r="B109" s="132" t="s">
        <v>453</v>
      </c>
      <c r="C109" s="132" t="s">
        <v>454</v>
      </c>
      <c r="D109" s="160" t="s">
        <v>455</v>
      </c>
      <c r="E109" s="133" t="s">
        <v>10</v>
      </c>
      <c r="F109" s="161"/>
      <c r="G109" s="134" t="s">
        <v>456</v>
      </c>
      <c r="H109" s="134"/>
      <c r="I109" s="134"/>
      <c r="J109" s="134"/>
      <c r="K109" s="62"/>
      <c r="L109" s="62"/>
      <c r="M109" s="62"/>
      <c r="N109" s="62"/>
      <c r="O109" s="62"/>
      <c r="P109" s="62"/>
      <c r="Q109" s="62"/>
      <c r="R109" s="62"/>
      <c r="S109" s="62"/>
      <c r="T109" s="62"/>
      <c r="U109" s="62"/>
      <c r="V109" s="62"/>
      <c r="W109" s="62"/>
      <c r="X109" s="62"/>
      <c r="Y109" s="62"/>
      <c r="Z109" s="62"/>
    </row>
    <row r="110" spans="1:26" ht="15.5">
      <c r="A110" s="59"/>
      <c r="B110" s="110"/>
      <c r="C110" s="111"/>
      <c r="D110" s="111"/>
      <c r="E110" s="110"/>
      <c r="F110" s="112"/>
      <c r="G110" s="113"/>
      <c r="H110" s="63"/>
      <c r="I110" s="63"/>
      <c r="J110" s="63"/>
      <c r="K110" s="61"/>
      <c r="L110" s="61"/>
      <c r="M110" s="61"/>
      <c r="N110" s="61"/>
      <c r="O110" s="61"/>
      <c r="P110" s="61"/>
      <c r="Q110" s="61"/>
      <c r="R110" s="61"/>
      <c r="S110" s="61"/>
      <c r="T110" s="61"/>
      <c r="U110" s="61"/>
      <c r="V110" s="61"/>
      <c r="W110" s="61"/>
      <c r="X110" s="61"/>
      <c r="Y110" s="61"/>
      <c r="Z110" s="61"/>
    </row>
    <row r="111" spans="1:26">
      <c r="A111" s="72"/>
      <c r="B111" s="1317" t="s">
        <v>457</v>
      </c>
      <c r="C111" s="1299"/>
      <c r="D111" s="1299"/>
      <c r="E111" s="1299"/>
      <c r="F111" s="1299"/>
      <c r="G111" s="1299"/>
      <c r="H111" s="1299"/>
      <c r="I111" s="1299"/>
      <c r="J111" s="1285"/>
      <c r="K111" s="62"/>
      <c r="L111" s="62"/>
      <c r="M111" s="62"/>
      <c r="N111" s="62"/>
      <c r="O111" s="62"/>
      <c r="P111" s="62"/>
      <c r="Q111" s="62"/>
      <c r="R111" s="62"/>
      <c r="S111" s="62"/>
      <c r="T111" s="62"/>
      <c r="U111" s="62"/>
      <c r="V111" s="62"/>
      <c r="W111" s="62"/>
      <c r="X111" s="62"/>
      <c r="Y111" s="62"/>
      <c r="Z111" s="62"/>
    </row>
    <row r="112" spans="1:26" ht="67.5" customHeight="1">
      <c r="A112" s="72"/>
      <c r="B112" s="1318" t="s">
        <v>404</v>
      </c>
      <c r="C112" s="1318" t="s">
        <v>405</v>
      </c>
      <c r="D112" s="87" t="s">
        <v>458</v>
      </c>
      <c r="E112" s="118" t="s">
        <v>10</v>
      </c>
      <c r="F112" s="1300"/>
      <c r="G112" s="1316" t="s">
        <v>407</v>
      </c>
      <c r="H112" s="1316"/>
      <c r="I112" s="1316" t="s">
        <v>459</v>
      </c>
      <c r="J112" s="1316" t="s">
        <v>460</v>
      </c>
      <c r="K112" s="62"/>
      <c r="L112" s="62"/>
      <c r="M112" s="62"/>
      <c r="N112" s="62"/>
      <c r="O112" s="62"/>
      <c r="P112" s="62"/>
      <c r="Q112" s="62"/>
      <c r="R112" s="62"/>
      <c r="S112" s="62"/>
      <c r="T112" s="62"/>
      <c r="U112" s="62"/>
      <c r="V112" s="62"/>
      <c r="W112" s="62"/>
      <c r="X112" s="62"/>
      <c r="Y112" s="62"/>
      <c r="Z112" s="62"/>
    </row>
    <row r="113" spans="1:26" ht="60.5" customHeight="1">
      <c r="A113" s="72"/>
      <c r="B113" s="1294"/>
      <c r="C113" s="1294"/>
      <c r="D113" s="136" t="s">
        <v>461</v>
      </c>
      <c r="E113" s="130" t="s">
        <v>86</v>
      </c>
      <c r="F113" s="1294"/>
      <c r="G113" s="1294"/>
      <c r="H113" s="1294"/>
      <c r="I113" s="1294"/>
      <c r="J113" s="1294"/>
      <c r="K113" s="62"/>
      <c r="L113" s="62"/>
      <c r="M113" s="62"/>
      <c r="N113" s="62"/>
      <c r="O113" s="62"/>
      <c r="P113" s="62"/>
      <c r="Q113" s="62"/>
      <c r="R113" s="62"/>
      <c r="S113" s="62"/>
      <c r="T113" s="62"/>
      <c r="U113" s="62"/>
      <c r="V113" s="62"/>
      <c r="W113" s="62"/>
      <c r="X113" s="62"/>
      <c r="Y113" s="62"/>
      <c r="Z113" s="62"/>
    </row>
    <row r="114" spans="1:26" ht="56" customHeight="1">
      <c r="A114" s="72"/>
      <c r="B114" s="1326" t="s">
        <v>462</v>
      </c>
      <c r="C114" s="1326" t="s">
        <v>463</v>
      </c>
      <c r="D114" s="108" t="s">
        <v>464</v>
      </c>
      <c r="E114" s="126" t="s">
        <v>10</v>
      </c>
      <c r="F114" s="1324"/>
      <c r="G114" s="1323" t="s">
        <v>465</v>
      </c>
      <c r="H114" s="1323" t="s">
        <v>418</v>
      </c>
      <c r="I114" s="1323" t="s">
        <v>459</v>
      </c>
      <c r="J114" s="1323" t="s">
        <v>466</v>
      </c>
      <c r="K114" s="62"/>
      <c r="L114" s="62"/>
      <c r="M114" s="62"/>
      <c r="N114" s="62"/>
      <c r="O114" s="62"/>
      <c r="P114" s="62"/>
      <c r="Q114" s="62"/>
      <c r="R114" s="62"/>
      <c r="S114" s="62"/>
      <c r="T114" s="62"/>
      <c r="U114" s="62"/>
      <c r="V114" s="62"/>
      <c r="W114" s="62"/>
      <c r="X114" s="62"/>
      <c r="Y114" s="62"/>
      <c r="Z114" s="62"/>
    </row>
    <row r="115" spans="1:26" ht="17.5" customHeight="1">
      <c r="A115" s="72"/>
      <c r="B115" s="1279"/>
      <c r="C115" s="1279"/>
      <c r="D115" s="105" t="s">
        <v>165</v>
      </c>
      <c r="E115" s="135" t="s">
        <v>165</v>
      </c>
      <c r="F115" s="1279"/>
      <c r="G115" s="1279"/>
      <c r="H115" s="1279"/>
      <c r="I115" s="1279"/>
      <c r="J115" s="1279"/>
      <c r="K115" s="62"/>
      <c r="L115" s="62"/>
      <c r="M115" s="62"/>
      <c r="N115" s="62"/>
      <c r="O115" s="62"/>
      <c r="P115" s="62"/>
      <c r="Q115" s="62"/>
      <c r="R115" s="62"/>
      <c r="S115" s="62"/>
      <c r="T115" s="62"/>
      <c r="U115" s="62"/>
      <c r="V115" s="62"/>
      <c r="W115" s="62"/>
      <c r="X115" s="62"/>
      <c r="Y115" s="62"/>
      <c r="Z115" s="62"/>
    </row>
    <row r="116" spans="1:26" ht="88">
      <c r="A116" s="72"/>
      <c r="B116" s="1327" t="s">
        <v>467</v>
      </c>
      <c r="C116" s="1327" t="s">
        <v>468</v>
      </c>
      <c r="D116" s="127" t="s">
        <v>469</v>
      </c>
      <c r="E116" s="126" t="s">
        <v>10</v>
      </c>
      <c r="F116" s="1314"/>
      <c r="G116" s="1315" t="s">
        <v>470</v>
      </c>
      <c r="H116" s="1315" t="s">
        <v>471</v>
      </c>
      <c r="I116" s="1315" t="s">
        <v>459</v>
      </c>
      <c r="J116" s="1315" t="s">
        <v>472</v>
      </c>
      <c r="K116" s="62"/>
      <c r="L116" s="62"/>
      <c r="M116" s="62"/>
      <c r="N116" s="62"/>
      <c r="O116" s="62"/>
      <c r="P116" s="62"/>
      <c r="Q116" s="62"/>
      <c r="R116" s="62"/>
      <c r="S116" s="62"/>
      <c r="T116" s="62"/>
      <c r="U116" s="62"/>
      <c r="V116" s="62"/>
      <c r="W116" s="62"/>
      <c r="X116" s="62"/>
      <c r="Y116" s="62"/>
      <c r="Z116" s="62"/>
    </row>
    <row r="117" spans="1:26" ht="50.5">
      <c r="A117" s="72"/>
      <c r="B117" s="1301"/>
      <c r="C117" s="1301"/>
      <c r="D117" s="137" t="s">
        <v>473</v>
      </c>
      <c r="E117" s="138" t="s">
        <v>86</v>
      </c>
      <c r="F117" s="1301"/>
      <c r="G117" s="1301"/>
      <c r="H117" s="1301"/>
      <c r="I117" s="1301"/>
      <c r="J117" s="1301"/>
      <c r="K117" s="62"/>
      <c r="L117" s="62"/>
      <c r="M117" s="62"/>
      <c r="N117" s="62"/>
      <c r="O117" s="62"/>
      <c r="P117" s="62"/>
      <c r="Q117" s="62"/>
      <c r="R117" s="62"/>
      <c r="S117" s="62"/>
      <c r="T117" s="62"/>
      <c r="U117" s="62"/>
      <c r="V117" s="62"/>
      <c r="W117" s="62"/>
      <c r="X117" s="62"/>
      <c r="Y117" s="62"/>
      <c r="Z117" s="62"/>
    </row>
    <row r="118" spans="1:26" ht="15.5">
      <c r="A118" s="59"/>
      <c r="B118" s="110"/>
      <c r="C118" s="111"/>
      <c r="D118" s="111"/>
      <c r="E118" s="110"/>
      <c r="F118" s="112"/>
      <c r="G118" s="113"/>
      <c r="H118" s="63"/>
      <c r="I118" s="63"/>
      <c r="J118" s="63"/>
      <c r="K118" s="61"/>
      <c r="L118" s="61"/>
      <c r="M118" s="61"/>
      <c r="N118" s="61"/>
      <c r="O118" s="61"/>
      <c r="P118" s="61"/>
      <c r="Q118" s="61"/>
      <c r="R118" s="61"/>
      <c r="S118" s="61"/>
      <c r="T118" s="61"/>
      <c r="U118" s="61"/>
      <c r="V118" s="61"/>
      <c r="W118" s="61"/>
      <c r="X118" s="61"/>
      <c r="Y118" s="61"/>
      <c r="Z118" s="61"/>
    </row>
    <row r="119" spans="1:26">
      <c r="A119" s="72"/>
      <c r="B119" s="1317" t="s">
        <v>474</v>
      </c>
      <c r="C119" s="1299"/>
      <c r="D119" s="1299"/>
      <c r="E119" s="1299"/>
      <c r="F119" s="1299"/>
      <c r="G119" s="1299"/>
      <c r="H119" s="1299"/>
      <c r="I119" s="1299"/>
      <c r="J119" s="1285"/>
      <c r="K119" s="62"/>
      <c r="L119" s="62"/>
      <c r="M119" s="62"/>
      <c r="N119" s="62"/>
      <c r="O119" s="62"/>
      <c r="P119" s="62"/>
      <c r="Q119" s="62"/>
      <c r="R119" s="62"/>
      <c r="S119" s="62"/>
      <c r="T119" s="62"/>
      <c r="U119" s="62"/>
      <c r="V119" s="62"/>
      <c r="W119" s="62"/>
      <c r="X119" s="62"/>
      <c r="Y119" s="62"/>
      <c r="Z119" s="62"/>
    </row>
    <row r="120" spans="1:26" ht="50.5">
      <c r="A120" s="72"/>
      <c r="B120" s="1318" t="s">
        <v>404</v>
      </c>
      <c r="C120" s="1318" t="s">
        <v>405</v>
      </c>
      <c r="D120" s="87" t="s">
        <v>475</v>
      </c>
      <c r="E120" s="118" t="s">
        <v>10</v>
      </c>
      <c r="F120" s="1300"/>
      <c r="G120" s="1316" t="s">
        <v>407</v>
      </c>
      <c r="H120" s="1316"/>
      <c r="I120" s="1316" t="s">
        <v>444</v>
      </c>
      <c r="J120" s="1316" t="s">
        <v>476</v>
      </c>
      <c r="K120" s="62"/>
      <c r="L120" s="62"/>
      <c r="M120" s="62"/>
      <c r="N120" s="62"/>
      <c r="O120" s="62"/>
      <c r="P120" s="62"/>
      <c r="Q120" s="62"/>
      <c r="R120" s="62"/>
      <c r="S120" s="62"/>
      <c r="T120" s="62"/>
      <c r="U120" s="62"/>
      <c r="V120" s="62"/>
      <c r="W120" s="62"/>
      <c r="X120" s="62"/>
      <c r="Y120" s="62"/>
      <c r="Z120" s="62"/>
    </row>
    <row r="121" spans="1:26" ht="63">
      <c r="A121" s="72"/>
      <c r="B121" s="1294"/>
      <c r="C121" s="1294"/>
      <c r="D121" s="136" t="s">
        <v>477</v>
      </c>
      <c r="E121" s="130" t="s">
        <v>86</v>
      </c>
      <c r="F121" s="1294"/>
      <c r="G121" s="1294"/>
      <c r="H121" s="1294"/>
      <c r="I121" s="1294"/>
      <c r="J121" s="1294"/>
      <c r="K121" s="62"/>
      <c r="L121" s="62"/>
      <c r="M121" s="62"/>
      <c r="N121" s="62"/>
      <c r="O121" s="62"/>
      <c r="P121" s="62"/>
      <c r="Q121" s="62"/>
      <c r="R121" s="62"/>
      <c r="S121" s="62"/>
      <c r="T121" s="62"/>
      <c r="U121" s="62"/>
      <c r="V121" s="62"/>
      <c r="W121" s="62"/>
      <c r="X121" s="62"/>
      <c r="Y121" s="62"/>
      <c r="Z121" s="62"/>
    </row>
    <row r="122" spans="1:26" ht="50.5">
      <c r="A122" s="72"/>
      <c r="B122" s="1327" t="s">
        <v>478</v>
      </c>
      <c r="C122" s="1327" t="s">
        <v>479</v>
      </c>
      <c r="D122" s="127" t="s">
        <v>480</v>
      </c>
      <c r="E122" s="126" t="s">
        <v>10</v>
      </c>
      <c r="F122" s="1314"/>
      <c r="G122" s="1315" t="s">
        <v>481</v>
      </c>
      <c r="H122" s="1315"/>
      <c r="I122" s="1315" t="s">
        <v>444</v>
      </c>
      <c r="J122" s="1315" t="s">
        <v>482</v>
      </c>
      <c r="K122" s="62"/>
      <c r="L122" s="62"/>
      <c r="M122" s="62"/>
      <c r="N122" s="62"/>
      <c r="O122" s="62"/>
      <c r="P122" s="62"/>
      <c r="Q122" s="62"/>
      <c r="R122" s="62"/>
      <c r="S122" s="62"/>
      <c r="T122" s="62"/>
      <c r="U122" s="62"/>
      <c r="V122" s="62"/>
      <c r="W122" s="62"/>
      <c r="X122" s="62"/>
      <c r="Y122" s="62"/>
      <c r="Z122" s="62"/>
    </row>
    <row r="123" spans="1:26" ht="38.5" customHeight="1">
      <c r="A123" s="72"/>
      <c r="B123" s="1279"/>
      <c r="C123" s="1279"/>
      <c r="D123" s="108" t="s">
        <v>483</v>
      </c>
      <c r="E123" s="130" t="s">
        <v>421</v>
      </c>
      <c r="F123" s="1279"/>
      <c r="G123" s="1279"/>
      <c r="H123" s="1279"/>
      <c r="I123" s="1279"/>
      <c r="J123" s="1279"/>
      <c r="K123" s="62"/>
      <c r="L123" s="62"/>
      <c r="M123" s="62"/>
      <c r="N123" s="62"/>
      <c r="O123" s="62"/>
      <c r="P123" s="62"/>
      <c r="Q123" s="62"/>
      <c r="R123" s="62"/>
      <c r="S123" s="62"/>
      <c r="T123" s="62"/>
      <c r="U123" s="62"/>
      <c r="V123" s="62"/>
      <c r="W123" s="62"/>
      <c r="X123" s="62"/>
      <c r="Y123" s="62"/>
      <c r="Z123" s="62"/>
    </row>
    <row r="124" spans="1:26" ht="47" customHeight="1">
      <c r="A124" s="72"/>
      <c r="B124" s="132" t="s">
        <v>437</v>
      </c>
      <c r="C124" s="132" t="s">
        <v>484</v>
      </c>
      <c r="D124" s="160" t="s">
        <v>485</v>
      </c>
      <c r="E124" s="133" t="s">
        <v>10</v>
      </c>
      <c r="F124" s="160"/>
      <c r="G124" s="134" t="s">
        <v>481</v>
      </c>
      <c r="H124" s="134"/>
      <c r="I124" s="134"/>
      <c r="J124" s="134"/>
      <c r="K124" s="62"/>
      <c r="L124" s="62"/>
      <c r="M124" s="62"/>
      <c r="N124" s="62"/>
      <c r="O124" s="62"/>
      <c r="P124" s="62"/>
      <c r="Q124" s="62"/>
      <c r="R124" s="62"/>
      <c r="S124" s="62"/>
      <c r="T124" s="62"/>
      <c r="U124" s="62"/>
      <c r="V124" s="62"/>
      <c r="W124" s="62"/>
      <c r="X124" s="62"/>
      <c r="Y124" s="62"/>
      <c r="Z124" s="62"/>
    </row>
    <row r="125" spans="1:26" ht="15.5">
      <c r="A125" s="59"/>
      <c r="B125" s="110"/>
      <c r="C125" s="111"/>
      <c r="D125" s="111"/>
      <c r="E125" s="110"/>
      <c r="F125" s="112"/>
      <c r="G125" s="113"/>
      <c r="H125" s="63"/>
      <c r="I125" s="63"/>
      <c r="J125" s="63"/>
      <c r="K125" s="61"/>
      <c r="L125" s="61"/>
      <c r="M125" s="61"/>
      <c r="N125" s="61"/>
      <c r="O125" s="61"/>
      <c r="P125" s="61"/>
      <c r="Q125" s="61"/>
      <c r="R125" s="61"/>
      <c r="S125" s="61"/>
      <c r="T125" s="61"/>
      <c r="U125" s="61"/>
      <c r="V125" s="61"/>
      <c r="W125" s="61"/>
      <c r="X125" s="61"/>
      <c r="Y125" s="61"/>
      <c r="Z125" s="61"/>
    </row>
    <row r="126" spans="1:26">
      <c r="A126" s="72"/>
      <c r="B126" s="1317" t="s">
        <v>486</v>
      </c>
      <c r="C126" s="1299"/>
      <c r="D126" s="1299"/>
      <c r="E126" s="1299"/>
      <c r="F126" s="1299"/>
      <c r="G126" s="1299"/>
      <c r="H126" s="1299"/>
      <c r="I126" s="1299"/>
      <c r="J126" s="1285"/>
      <c r="K126" s="62"/>
      <c r="L126" s="62"/>
      <c r="M126" s="62"/>
      <c r="N126" s="62"/>
      <c r="O126" s="62"/>
      <c r="P126" s="62"/>
      <c r="Q126" s="62"/>
      <c r="R126" s="62"/>
      <c r="S126" s="62"/>
      <c r="T126" s="62"/>
      <c r="U126" s="62"/>
      <c r="V126" s="62"/>
      <c r="W126" s="62"/>
      <c r="X126" s="62"/>
      <c r="Y126" s="62"/>
      <c r="Z126" s="62"/>
    </row>
    <row r="127" spans="1:26" ht="38">
      <c r="A127" s="72"/>
      <c r="B127" s="1318" t="s">
        <v>404</v>
      </c>
      <c r="C127" s="1318" t="s">
        <v>405</v>
      </c>
      <c r="D127" s="87" t="s">
        <v>487</v>
      </c>
      <c r="E127" s="118" t="s">
        <v>10</v>
      </c>
      <c r="F127" s="1300"/>
      <c r="G127" s="1316" t="s">
        <v>488</v>
      </c>
      <c r="H127" s="1316"/>
      <c r="I127" s="1316" t="s">
        <v>365</v>
      </c>
      <c r="J127" s="1316" t="s">
        <v>267</v>
      </c>
      <c r="K127" s="62"/>
      <c r="L127" s="62"/>
      <c r="M127" s="62"/>
      <c r="N127" s="62"/>
      <c r="O127" s="62"/>
      <c r="P127" s="62"/>
      <c r="Q127" s="62"/>
      <c r="R127" s="62"/>
      <c r="S127" s="62"/>
      <c r="T127" s="62"/>
      <c r="U127" s="62"/>
      <c r="V127" s="62"/>
      <c r="W127" s="62"/>
      <c r="X127" s="62"/>
      <c r="Y127" s="62"/>
      <c r="Z127" s="62"/>
    </row>
    <row r="128" spans="1:26" ht="45" customHeight="1">
      <c r="A128" s="72"/>
      <c r="B128" s="1294"/>
      <c r="C128" s="1294"/>
      <c r="D128" s="136" t="s">
        <v>489</v>
      </c>
      <c r="E128" s="130" t="s">
        <v>86</v>
      </c>
      <c r="F128" s="1294"/>
      <c r="G128" s="1294"/>
      <c r="H128" s="1294"/>
      <c r="I128" s="1294"/>
      <c r="J128" s="1294"/>
      <c r="K128" s="62"/>
      <c r="L128" s="62"/>
      <c r="M128" s="62"/>
      <c r="N128" s="62"/>
      <c r="O128" s="62"/>
      <c r="P128" s="62"/>
      <c r="Q128" s="62"/>
      <c r="R128" s="62"/>
      <c r="S128" s="62"/>
      <c r="T128" s="62"/>
      <c r="U128" s="62"/>
      <c r="V128" s="62"/>
      <c r="W128" s="62"/>
      <c r="X128" s="62"/>
      <c r="Y128" s="62"/>
      <c r="Z128" s="62"/>
    </row>
    <row r="129" spans="1:26" ht="38">
      <c r="A129" s="72"/>
      <c r="B129" s="1327" t="s">
        <v>490</v>
      </c>
      <c r="C129" s="1327" t="s">
        <v>491</v>
      </c>
      <c r="D129" s="127" t="s">
        <v>492</v>
      </c>
      <c r="E129" s="126" t="s">
        <v>10</v>
      </c>
      <c r="F129" s="1314"/>
      <c r="G129" s="1315" t="s">
        <v>493</v>
      </c>
      <c r="H129" s="1315"/>
      <c r="I129" s="1315" t="s">
        <v>365</v>
      </c>
      <c r="J129" s="1315" t="s">
        <v>494</v>
      </c>
      <c r="K129" s="62"/>
      <c r="L129" s="62"/>
      <c r="M129" s="62"/>
      <c r="N129" s="62"/>
      <c r="O129" s="62"/>
      <c r="P129" s="62"/>
      <c r="Q129" s="62"/>
      <c r="R129" s="62"/>
      <c r="S129" s="62"/>
      <c r="T129" s="62"/>
      <c r="U129" s="62"/>
      <c r="V129" s="62"/>
      <c r="W129" s="62"/>
      <c r="X129" s="62"/>
      <c r="Y129" s="62"/>
      <c r="Z129" s="62"/>
    </row>
    <row r="130" spans="1:26" ht="37.5" customHeight="1">
      <c r="A130" s="72"/>
      <c r="B130" s="1294"/>
      <c r="C130" s="1294"/>
      <c r="D130" s="136" t="s">
        <v>495</v>
      </c>
      <c r="E130" s="130" t="s">
        <v>86</v>
      </c>
      <c r="F130" s="1294"/>
      <c r="G130" s="1294"/>
      <c r="H130" s="1294"/>
      <c r="I130" s="1294"/>
      <c r="J130" s="1294"/>
      <c r="K130" s="62"/>
      <c r="L130" s="62"/>
      <c r="M130" s="62"/>
      <c r="N130" s="62"/>
      <c r="O130" s="62"/>
      <c r="P130" s="62"/>
      <c r="Q130" s="62"/>
      <c r="R130" s="62"/>
      <c r="S130" s="62"/>
      <c r="T130" s="62"/>
      <c r="U130" s="62"/>
      <c r="V130" s="62"/>
      <c r="W130" s="62"/>
      <c r="X130" s="62"/>
      <c r="Y130" s="62"/>
      <c r="Z130" s="62"/>
    </row>
    <row r="131" spans="1:26" ht="51">
      <c r="A131" s="72"/>
      <c r="B131" s="1327" t="s">
        <v>496</v>
      </c>
      <c r="C131" s="1327" t="s">
        <v>497</v>
      </c>
      <c r="D131" s="127" t="s">
        <v>498</v>
      </c>
      <c r="E131" s="126" t="s">
        <v>10</v>
      </c>
      <c r="F131" s="1314"/>
      <c r="G131" s="1315" t="s">
        <v>499</v>
      </c>
      <c r="H131" s="1315"/>
      <c r="I131" s="1315"/>
      <c r="J131" s="1315"/>
      <c r="K131" s="62"/>
      <c r="L131" s="62"/>
      <c r="M131" s="62"/>
      <c r="N131" s="62"/>
      <c r="O131" s="62"/>
      <c r="P131" s="62"/>
      <c r="Q131" s="62"/>
      <c r="R131" s="62"/>
      <c r="S131" s="62"/>
      <c r="T131" s="62"/>
      <c r="U131" s="62"/>
      <c r="V131" s="62"/>
      <c r="W131" s="62"/>
      <c r="X131" s="62"/>
      <c r="Y131" s="62"/>
      <c r="Z131" s="62"/>
    </row>
    <row r="132" spans="1:26" ht="51" customHeight="1">
      <c r="A132" s="72"/>
      <c r="B132" s="1294"/>
      <c r="C132" s="1294"/>
      <c r="D132" s="108" t="s">
        <v>500</v>
      </c>
      <c r="E132" s="135" t="s">
        <v>86</v>
      </c>
      <c r="F132" s="1294"/>
      <c r="G132" s="1294"/>
      <c r="H132" s="1294"/>
      <c r="I132" s="1294"/>
      <c r="J132" s="1294"/>
      <c r="K132" s="62"/>
      <c r="L132" s="62"/>
      <c r="M132" s="62"/>
      <c r="N132" s="62"/>
      <c r="O132" s="62"/>
      <c r="P132" s="62"/>
      <c r="Q132" s="62"/>
      <c r="R132" s="62"/>
      <c r="S132" s="62"/>
      <c r="T132" s="62"/>
      <c r="U132" s="62"/>
      <c r="V132" s="62"/>
      <c r="W132" s="62"/>
      <c r="X132" s="62"/>
      <c r="Y132" s="62"/>
      <c r="Z132" s="62"/>
    </row>
    <row r="133" spans="1:26" ht="59" customHeight="1">
      <c r="A133" s="72"/>
      <c r="B133" s="132" t="s">
        <v>501</v>
      </c>
      <c r="C133" s="132" t="s">
        <v>502</v>
      </c>
      <c r="D133" s="160" t="s">
        <v>503</v>
      </c>
      <c r="E133" s="133" t="s">
        <v>10</v>
      </c>
      <c r="F133" s="161"/>
      <c r="G133" s="134" t="s">
        <v>504</v>
      </c>
      <c r="H133" s="134"/>
      <c r="I133" s="134" t="s">
        <v>365</v>
      </c>
      <c r="J133" s="134" t="s">
        <v>494</v>
      </c>
      <c r="K133" s="62"/>
      <c r="L133" s="62"/>
      <c r="M133" s="62"/>
      <c r="N133" s="62"/>
      <c r="O133" s="62"/>
      <c r="P133" s="62"/>
      <c r="Q133" s="62"/>
      <c r="R133" s="62"/>
      <c r="S133" s="62"/>
      <c r="T133" s="62"/>
      <c r="U133" s="62"/>
      <c r="V133" s="62"/>
      <c r="W133" s="62"/>
      <c r="X133" s="62"/>
      <c r="Y133" s="62"/>
      <c r="Z133" s="62"/>
    </row>
    <row r="134" spans="1:26" ht="15.5">
      <c r="A134" s="59"/>
      <c r="B134" s="110"/>
      <c r="C134" s="111"/>
      <c r="D134" s="111"/>
      <c r="E134" s="110"/>
      <c r="F134" s="112"/>
      <c r="G134" s="113"/>
      <c r="H134" s="63"/>
      <c r="I134" s="63"/>
      <c r="J134" s="63"/>
      <c r="K134" s="61"/>
      <c r="L134" s="61"/>
      <c r="M134" s="61"/>
      <c r="N134" s="61"/>
      <c r="O134" s="61"/>
      <c r="P134" s="61"/>
      <c r="Q134" s="61"/>
      <c r="R134" s="61"/>
      <c r="S134" s="61"/>
      <c r="T134" s="61"/>
      <c r="U134" s="61"/>
      <c r="V134" s="61"/>
      <c r="W134" s="61"/>
      <c r="X134" s="61"/>
      <c r="Y134" s="61"/>
      <c r="Z134" s="61"/>
    </row>
    <row r="135" spans="1:26">
      <c r="A135" s="72"/>
      <c r="B135" s="1317" t="s">
        <v>63</v>
      </c>
      <c r="C135" s="1299"/>
      <c r="D135" s="1299"/>
      <c r="E135" s="1299"/>
      <c r="F135" s="1299"/>
      <c r="G135" s="1299"/>
      <c r="H135" s="1299"/>
      <c r="I135" s="1299"/>
      <c r="J135" s="1285"/>
      <c r="K135" s="62"/>
      <c r="L135" s="62"/>
      <c r="M135" s="62"/>
      <c r="N135" s="62"/>
      <c r="O135" s="62"/>
      <c r="P135" s="62"/>
      <c r="Q135" s="62"/>
      <c r="R135" s="62"/>
      <c r="S135" s="62"/>
      <c r="T135" s="62"/>
      <c r="U135" s="62"/>
      <c r="V135" s="62"/>
      <c r="W135" s="62"/>
      <c r="X135" s="62"/>
      <c r="Y135" s="62"/>
      <c r="Z135" s="62"/>
    </row>
    <row r="136" spans="1:26" ht="38" customHeight="1">
      <c r="A136" s="72"/>
      <c r="B136" s="150" t="s">
        <v>404</v>
      </c>
      <c r="C136" s="150" t="s">
        <v>405</v>
      </c>
      <c r="D136" s="151" t="s">
        <v>505</v>
      </c>
      <c r="E136" s="152" t="s">
        <v>86</v>
      </c>
      <c r="F136" s="151"/>
      <c r="G136" s="155" t="s">
        <v>506</v>
      </c>
      <c r="H136" s="155" t="s">
        <v>507</v>
      </c>
      <c r="I136" s="155" t="s">
        <v>365</v>
      </c>
      <c r="J136" s="155" t="s">
        <v>508</v>
      </c>
      <c r="K136" s="62"/>
      <c r="L136" s="62"/>
      <c r="M136" s="62"/>
      <c r="N136" s="62"/>
      <c r="O136" s="62"/>
      <c r="P136" s="62"/>
      <c r="Q136" s="62"/>
      <c r="R136" s="62"/>
      <c r="S136" s="62"/>
      <c r="T136" s="62"/>
      <c r="U136" s="62"/>
      <c r="V136" s="62"/>
      <c r="W136" s="62"/>
      <c r="X136" s="62"/>
      <c r="Y136" s="62"/>
      <c r="Z136" s="62"/>
    </row>
    <row r="137" spans="1:26" ht="62.5">
      <c r="A137" s="72"/>
      <c r="B137" s="129" t="s">
        <v>509</v>
      </c>
      <c r="C137" s="129" t="s">
        <v>510</v>
      </c>
      <c r="D137" s="136" t="s">
        <v>511</v>
      </c>
      <c r="E137" s="130" t="s">
        <v>86</v>
      </c>
      <c r="F137" s="136"/>
      <c r="G137" s="131" t="s">
        <v>512</v>
      </c>
      <c r="H137" s="131" t="s">
        <v>513</v>
      </c>
      <c r="I137" s="131" t="s">
        <v>365</v>
      </c>
      <c r="J137" s="131" t="s">
        <v>514</v>
      </c>
      <c r="K137" s="62"/>
      <c r="L137" s="62"/>
      <c r="M137" s="62"/>
      <c r="N137" s="62"/>
      <c r="O137" s="62"/>
      <c r="P137" s="62"/>
      <c r="Q137" s="62"/>
      <c r="R137" s="62"/>
      <c r="S137" s="62"/>
      <c r="T137" s="62"/>
      <c r="U137" s="62"/>
      <c r="V137" s="62"/>
      <c r="W137" s="62"/>
      <c r="X137" s="62"/>
      <c r="Y137" s="62"/>
      <c r="Z137" s="62"/>
    </row>
    <row r="138" spans="1:26" ht="38">
      <c r="A138" s="72"/>
      <c r="B138" s="1327" t="s">
        <v>515</v>
      </c>
      <c r="C138" s="1327" t="s">
        <v>516</v>
      </c>
      <c r="D138" s="108" t="s">
        <v>517</v>
      </c>
      <c r="E138" s="126" t="s">
        <v>10</v>
      </c>
      <c r="F138" s="1314"/>
      <c r="G138" s="1315" t="s">
        <v>518</v>
      </c>
      <c r="H138" s="1315" t="s">
        <v>519</v>
      </c>
      <c r="I138" s="1315" t="s">
        <v>365</v>
      </c>
      <c r="J138" s="1315" t="s">
        <v>520</v>
      </c>
      <c r="K138" s="62"/>
      <c r="L138" s="62"/>
      <c r="M138" s="62"/>
      <c r="N138" s="62"/>
      <c r="O138" s="62"/>
      <c r="P138" s="62"/>
      <c r="Q138" s="62"/>
      <c r="R138" s="62"/>
      <c r="S138" s="62"/>
      <c r="T138" s="62"/>
      <c r="U138" s="62"/>
      <c r="V138" s="62"/>
      <c r="W138" s="62"/>
      <c r="X138" s="62"/>
      <c r="Y138" s="62"/>
      <c r="Z138" s="62"/>
    </row>
    <row r="139" spans="1:26" ht="70.5" customHeight="1">
      <c r="A139" s="72"/>
      <c r="B139" s="1294"/>
      <c r="C139" s="1294"/>
      <c r="D139" s="136" t="s">
        <v>521</v>
      </c>
      <c r="E139" s="130" t="s">
        <v>86</v>
      </c>
      <c r="F139" s="1294"/>
      <c r="G139" s="1294"/>
      <c r="H139" s="1294"/>
      <c r="I139" s="1294"/>
      <c r="J139" s="1294"/>
      <c r="K139" s="62"/>
      <c r="L139" s="62"/>
      <c r="M139" s="62"/>
      <c r="N139" s="62"/>
      <c r="O139" s="62"/>
      <c r="P139" s="62"/>
      <c r="Q139" s="62"/>
      <c r="R139" s="62"/>
      <c r="S139" s="62"/>
      <c r="T139" s="62"/>
      <c r="U139" s="62"/>
      <c r="V139" s="62"/>
      <c r="W139" s="62"/>
      <c r="X139" s="62"/>
      <c r="Y139" s="62"/>
      <c r="Z139" s="62"/>
    </row>
    <row r="140" spans="1:26" ht="62.5" customHeight="1">
      <c r="A140" s="72"/>
      <c r="B140" s="1327" t="s">
        <v>522</v>
      </c>
      <c r="C140" s="1327" t="s">
        <v>523</v>
      </c>
      <c r="D140" s="108" t="s">
        <v>524</v>
      </c>
      <c r="E140" s="126" t="s">
        <v>10</v>
      </c>
      <c r="F140" s="1319"/>
      <c r="G140" s="1315" t="s">
        <v>525</v>
      </c>
      <c r="H140" s="1315" t="s">
        <v>266</v>
      </c>
      <c r="I140" s="1315" t="s">
        <v>365</v>
      </c>
      <c r="J140" s="1315" t="s">
        <v>520</v>
      </c>
      <c r="K140" s="62"/>
      <c r="L140" s="62"/>
      <c r="M140" s="62"/>
      <c r="N140" s="62"/>
      <c r="O140" s="62"/>
      <c r="P140" s="62"/>
      <c r="Q140" s="62"/>
      <c r="R140" s="62"/>
      <c r="S140" s="62"/>
      <c r="T140" s="62"/>
      <c r="U140" s="62"/>
      <c r="V140" s="62"/>
      <c r="W140" s="62"/>
      <c r="X140" s="62"/>
      <c r="Y140" s="62"/>
      <c r="Z140" s="62"/>
    </row>
    <row r="141" spans="1:26" ht="56.5" customHeight="1">
      <c r="A141" s="72"/>
      <c r="B141" s="1294"/>
      <c r="C141" s="1294"/>
      <c r="D141" s="136" t="s">
        <v>526</v>
      </c>
      <c r="E141" s="130" t="s">
        <v>86</v>
      </c>
      <c r="F141" s="1294"/>
      <c r="G141" s="1294"/>
      <c r="H141" s="1294"/>
      <c r="I141" s="1294"/>
      <c r="J141" s="1294"/>
      <c r="K141" s="62"/>
      <c r="L141" s="62"/>
      <c r="M141" s="62"/>
      <c r="N141" s="62"/>
      <c r="O141" s="62"/>
      <c r="P141" s="62"/>
      <c r="Q141" s="62"/>
      <c r="R141" s="62"/>
      <c r="S141" s="62"/>
      <c r="T141" s="62"/>
      <c r="U141" s="62"/>
      <c r="V141" s="62"/>
      <c r="W141" s="62"/>
      <c r="X141" s="62"/>
      <c r="Y141" s="62"/>
      <c r="Z141" s="62"/>
    </row>
    <row r="142" spans="1:26" ht="62.5">
      <c r="A142" s="72"/>
      <c r="B142" s="67" t="s">
        <v>527</v>
      </c>
      <c r="C142" s="67" t="s">
        <v>528</v>
      </c>
      <c r="D142" s="108" t="s">
        <v>529</v>
      </c>
      <c r="E142" s="135" t="s">
        <v>530</v>
      </c>
      <c r="F142" s="108"/>
      <c r="G142" s="109" t="s">
        <v>531</v>
      </c>
      <c r="H142" s="109" t="s">
        <v>418</v>
      </c>
      <c r="I142" s="109" t="s">
        <v>365</v>
      </c>
      <c r="J142" s="109" t="s">
        <v>520</v>
      </c>
      <c r="K142" s="62"/>
      <c r="L142" s="62"/>
      <c r="M142" s="62"/>
      <c r="N142" s="62"/>
      <c r="O142" s="62"/>
      <c r="P142" s="62"/>
      <c r="Q142" s="62"/>
      <c r="R142" s="62"/>
      <c r="S142" s="62"/>
      <c r="T142" s="62"/>
      <c r="U142" s="62"/>
      <c r="V142" s="62"/>
      <c r="W142" s="62"/>
      <c r="X142" s="62"/>
      <c r="Y142" s="62"/>
      <c r="Z142" s="62"/>
    </row>
    <row r="143" spans="1:26" ht="26">
      <c r="A143" s="72"/>
      <c r="B143" s="132" t="s">
        <v>437</v>
      </c>
      <c r="C143" s="132" t="s">
        <v>532</v>
      </c>
      <c r="D143" s="132" t="s">
        <v>533</v>
      </c>
      <c r="E143" s="133" t="s">
        <v>298</v>
      </c>
      <c r="F143" s="160"/>
      <c r="G143" s="134" t="s">
        <v>531</v>
      </c>
      <c r="H143" s="134"/>
      <c r="I143" s="134"/>
      <c r="J143" s="134"/>
      <c r="K143" s="62"/>
      <c r="L143" s="62"/>
      <c r="M143" s="62"/>
      <c r="N143" s="62"/>
      <c r="O143" s="62"/>
      <c r="P143" s="62"/>
      <c r="Q143" s="62"/>
      <c r="R143" s="62"/>
      <c r="S143" s="62"/>
      <c r="T143" s="62"/>
      <c r="U143" s="62"/>
      <c r="V143" s="62"/>
      <c r="W143" s="62"/>
      <c r="X143" s="62"/>
      <c r="Y143" s="62"/>
      <c r="Z143" s="62"/>
    </row>
    <row r="144" spans="1:26">
      <c r="A144" s="72"/>
      <c r="B144" s="105"/>
      <c r="C144" s="105"/>
      <c r="D144" s="108"/>
      <c r="E144" s="108"/>
      <c r="F144" s="108"/>
      <c r="G144" s="109"/>
      <c r="H144" s="109"/>
      <c r="I144" s="109"/>
      <c r="J144" s="109"/>
      <c r="K144" s="62"/>
      <c r="L144" s="62"/>
      <c r="M144" s="62"/>
      <c r="N144" s="62"/>
      <c r="O144" s="62"/>
      <c r="P144" s="62"/>
      <c r="Q144" s="62"/>
      <c r="R144" s="62"/>
      <c r="S144" s="62"/>
      <c r="T144" s="62"/>
      <c r="U144" s="62"/>
      <c r="V144" s="62"/>
      <c r="W144" s="62"/>
      <c r="X144" s="62"/>
      <c r="Y144" s="62"/>
      <c r="Z144" s="62"/>
    </row>
    <row r="145" spans="1:26">
      <c r="A145" s="72"/>
      <c r="B145" s="1330" t="s">
        <v>534</v>
      </c>
      <c r="C145" s="1299"/>
      <c r="D145" s="1299"/>
      <c r="E145" s="1299"/>
      <c r="F145" s="1299"/>
      <c r="G145" s="1299"/>
      <c r="H145" s="1299"/>
      <c r="I145" s="1299"/>
      <c r="J145" s="1285"/>
      <c r="K145" s="62"/>
      <c r="L145" s="62"/>
      <c r="M145" s="62"/>
      <c r="N145" s="62"/>
      <c r="O145" s="62"/>
      <c r="P145" s="62"/>
      <c r="Q145" s="62"/>
      <c r="R145" s="62"/>
      <c r="S145" s="62"/>
      <c r="T145" s="62"/>
      <c r="U145" s="62"/>
      <c r="V145" s="62"/>
      <c r="W145" s="62"/>
      <c r="X145" s="62"/>
      <c r="Y145" s="62"/>
      <c r="Z145" s="62"/>
    </row>
    <row r="146" spans="1:26">
      <c r="A146" s="72"/>
      <c r="B146" s="1317" t="s">
        <v>535</v>
      </c>
      <c r="C146" s="1299"/>
      <c r="D146" s="1299"/>
      <c r="E146" s="1299"/>
      <c r="F146" s="1299"/>
      <c r="G146" s="1299"/>
      <c r="H146" s="1299"/>
      <c r="I146" s="1299"/>
      <c r="J146" s="1285"/>
      <c r="K146" s="62"/>
      <c r="L146" s="62"/>
      <c r="M146" s="62"/>
      <c r="N146" s="62"/>
      <c r="O146" s="62"/>
      <c r="P146" s="62"/>
      <c r="Q146" s="62"/>
      <c r="R146" s="62"/>
      <c r="S146" s="62"/>
      <c r="T146" s="62"/>
      <c r="U146" s="62"/>
      <c r="V146" s="62"/>
      <c r="W146" s="62"/>
      <c r="X146" s="62"/>
      <c r="Y146" s="62"/>
      <c r="Z146" s="62"/>
    </row>
    <row r="147" spans="1:26" ht="38">
      <c r="A147" s="72"/>
      <c r="B147" s="1318" t="s">
        <v>404</v>
      </c>
      <c r="C147" s="1318" t="s">
        <v>405</v>
      </c>
      <c r="D147" s="87" t="s">
        <v>536</v>
      </c>
      <c r="E147" s="118" t="s">
        <v>10</v>
      </c>
      <c r="F147" s="1300"/>
      <c r="G147" s="1316" t="s">
        <v>537</v>
      </c>
      <c r="H147" s="1316" t="s">
        <v>538</v>
      </c>
      <c r="I147" s="1316" t="s">
        <v>539</v>
      </c>
      <c r="J147" s="1316" t="s">
        <v>540</v>
      </c>
      <c r="K147" s="62"/>
      <c r="L147" s="62"/>
      <c r="M147" s="62"/>
      <c r="N147" s="62"/>
      <c r="O147" s="62"/>
      <c r="P147" s="62"/>
      <c r="Q147" s="62"/>
      <c r="R147" s="62"/>
      <c r="S147" s="62"/>
      <c r="T147" s="62"/>
      <c r="U147" s="62"/>
      <c r="V147" s="62"/>
      <c r="W147" s="62"/>
      <c r="X147" s="62"/>
      <c r="Y147" s="62"/>
      <c r="Z147" s="62"/>
    </row>
    <row r="148" spans="1:26" ht="38">
      <c r="A148" s="72"/>
      <c r="B148" s="1279"/>
      <c r="C148" s="1279"/>
      <c r="D148" s="108" t="s">
        <v>541</v>
      </c>
      <c r="E148" s="135" t="s">
        <v>86</v>
      </c>
      <c r="F148" s="1279"/>
      <c r="G148" s="1279"/>
      <c r="H148" s="1279"/>
      <c r="I148" s="1279"/>
      <c r="J148" s="1279"/>
      <c r="K148" s="62"/>
      <c r="L148" s="62"/>
      <c r="M148" s="62"/>
      <c r="N148" s="62"/>
      <c r="O148" s="62"/>
      <c r="P148" s="62"/>
      <c r="Q148" s="62"/>
      <c r="R148" s="62"/>
      <c r="S148" s="62"/>
      <c r="T148" s="62"/>
      <c r="U148" s="62"/>
      <c r="V148" s="62"/>
      <c r="W148" s="62"/>
      <c r="X148" s="62"/>
      <c r="Y148" s="62"/>
      <c r="Z148" s="62"/>
    </row>
    <row r="149" spans="1:26" ht="26">
      <c r="A149" s="72"/>
      <c r="B149" s="1294"/>
      <c r="C149" s="1294"/>
      <c r="D149" s="142" t="s">
        <v>413</v>
      </c>
      <c r="E149" s="130" t="s">
        <v>413</v>
      </c>
      <c r="F149" s="1294"/>
      <c r="G149" s="1294"/>
      <c r="H149" s="1294"/>
      <c r="I149" s="1294"/>
      <c r="J149" s="1294"/>
      <c r="K149" s="62"/>
      <c r="L149" s="62"/>
      <c r="M149" s="62"/>
      <c r="N149" s="62"/>
      <c r="O149" s="62"/>
      <c r="P149" s="62"/>
      <c r="Q149" s="62"/>
      <c r="R149" s="62"/>
      <c r="S149" s="62"/>
      <c r="T149" s="62"/>
      <c r="U149" s="62"/>
      <c r="V149" s="62"/>
      <c r="W149" s="62"/>
      <c r="X149" s="62"/>
      <c r="Y149" s="62"/>
      <c r="Z149" s="62"/>
    </row>
    <row r="150" spans="1:26" ht="38">
      <c r="A150" s="72"/>
      <c r="B150" s="1327" t="s">
        <v>542</v>
      </c>
      <c r="C150" s="1327" t="s">
        <v>543</v>
      </c>
      <c r="D150" s="127" t="s">
        <v>544</v>
      </c>
      <c r="E150" s="126" t="s">
        <v>10</v>
      </c>
      <c r="F150" s="1314"/>
      <c r="G150" s="1315" t="s">
        <v>545</v>
      </c>
      <c r="H150" s="1315" t="s">
        <v>546</v>
      </c>
      <c r="I150" s="1315" t="s">
        <v>539</v>
      </c>
      <c r="J150" s="1315" t="s">
        <v>547</v>
      </c>
      <c r="K150" s="62"/>
      <c r="L150" s="62"/>
      <c r="M150" s="62"/>
      <c r="N150" s="62"/>
      <c r="O150" s="62"/>
      <c r="P150" s="62"/>
      <c r="Q150" s="62"/>
      <c r="R150" s="62"/>
      <c r="S150" s="62"/>
      <c r="T150" s="62"/>
      <c r="U150" s="62"/>
      <c r="V150" s="62"/>
      <c r="W150" s="62"/>
      <c r="X150" s="62"/>
      <c r="Y150" s="62"/>
      <c r="Z150" s="62"/>
    </row>
    <row r="151" spans="1:26" ht="32.5" customHeight="1">
      <c r="A151" s="72"/>
      <c r="B151" s="1294"/>
      <c r="C151" s="1294"/>
      <c r="D151" s="136" t="s">
        <v>548</v>
      </c>
      <c r="E151" s="130" t="s">
        <v>80</v>
      </c>
      <c r="F151" s="1294"/>
      <c r="G151" s="1294"/>
      <c r="H151" s="1294"/>
      <c r="I151" s="1294"/>
      <c r="J151" s="1294"/>
      <c r="K151" s="62"/>
      <c r="L151" s="62"/>
      <c r="M151" s="62"/>
      <c r="N151" s="62"/>
      <c r="O151" s="62"/>
      <c r="P151" s="62"/>
      <c r="Q151" s="62"/>
      <c r="R151" s="62"/>
      <c r="S151" s="62"/>
      <c r="T151" s="62"/>
      <c r="U151" s="62"/>
      <c r="V151" s="62"/>
      <c r="W151" s="62"/>
      <c r="X151" s="62"/>
      <c r="Y151" s="62"/>
      <c r="Z151" s="62"/>
    </row>
    <row r="152" spans="1:26" ht="69">
      <c r="A152" s="72"/>
      <c r="B152" s="120" t="s">
        <v>549</v>
      </c>
      <c r="C152" s="120" t="s">
        <v>550</v>
      </c>
      <c r="D152" s="121" t="s">
        <v>551</v>
      </c>
      <c r="E152" s="126" t="s">
        <v>10</v>
      </c>
      <c r="F152" s="84" t="s">
        <v>552</v>
      </c>
      <c r="G152" s="123" t="s">
        <v>553</v>
      </c>
      <c r="H152" s="123"/>
      <c r="I152" s="123"/>
      <c r="J152" s="123" t="s">
        <v>547</v>
      </c>
      <c r="K152" s="62"/>
      <c r="L152" s="62"/>
      <c r="M152" s="62"/>
      <c r="N152" s="62"/>
      <c r="O152" s="62"/>
      <c r="P152" s="62"/>
      <c r="Q152" s="62"/>
      <c r="R152" s="62"/>
      <c r="S152" s="62"/>
      <c r="T152" s="62"/>
      <c r="U152" s="62"/>
      <c r="V152" s="62"/>
      <c r="W152" s="62"/>
      <c r="X152" s="62"/>
      <c r="Y152" s="62"/>
      <c r="Z152" s="62"/>
    </row>
    <row r="153" spans="1:26" ht="38">
      <c r="A153" s="72"/>
      <c r="B153" s="1327" t="s">
        <v>554</v>
      </c>
      <c r="C153" s="1327" t="s">
        <v>555</v>
      </c>
      <c r="D153" s="127" t="s">
        <v>556</v>
      </c>
      <c r="E153" s="126" t="s">
        <v>10</v>
      </c>
      <c r="F153" s="1314"/>
      <c r="G153" s="1315" t="s">
        <v>557</v>
      </c>
      <c r="H153" s="1315" t="s">
        <v>546</v>
      </c>
      <c r="I153" s="1315" t="s">
        <v>539</v>
      </c>
      <c r="J153" s="1315" t="s">
        <v>558</v>
      </c>
      <c r="K153" s="62"/>
      <c r="L153" s="62"/>
      <c r="M153" s="62"/>
      <c r="N153" s="62"/>
      <c r="O153" s="62"/>
      <c r="P153" s="62"/>
      <c r="Q153" s="62"/>
      <c r="R153" s="62"/>
      <c r="S153" s="62"/>
      <c r="T153" s="62"/>
      <c r="U153" s="62"/>
      <c r="V153" s="62"/>
      <c r="W153" s="62"/>
      <c r="X153" s="62"/>
      <c r="Y153" s="62"/>
      <c r="Z153" s="62"/>
    </row>
    <row r="154" spans="1:26" ht="25.5">
      <c r="A154" s="72"/>
      <c r="B154" s="1294"/>
      <c r="C154" s="1294"/>
      <c r="D154" s="142" t="s">
        <v>559</v>
      </c>
      <c r="E154" s="130" t="s">
        <v>80</v>
      </c>
      <c r="F154" s="1294"/>
      <c r="G154" s="1294"/>
      <c r="H154" s="1294"/>
      <c r="I154" s="1294"/>
      <c r="J154" s="1294"/>
      <c r="K154" s="62"/>
      <c r="L154" s="62"/>
      <c r="M154" s="62"/>
      <c r="N154" s="62"/>
      <c r="O154" s="62"/>
      <c r="P154" s="62"/>
      <c r="Q154" s="62"/>
      <c r="R154" s="62"/>
      <c r="S154" s="62"/>
      <c r="T154" s="62"/>
      <c r="U154" s="62"/>
      <c r="V154" s="62"/>
      <c r="W154" s="62"/>
      <c r="X154" s="62"/>
      <c r="Y154" s="62"/>
      <c r="Z154" s="62"/>
    </row>
    <row r="155" spans="1:26" ht="69">
      <c r="A155" s="72"/>
      <c r="B155" s="132" t="s">
        <v>560</v>
      </c>
      <c r="C155" s="132" t="s">
        <v>561</v>
      </c>
      <c r="D155" s="160" t="s">
        <v>562</v>
      </c>
      <c r="E155" s="133" t="s">
        <v>10</v>
      </c>
      <c r="F155" s="163" t="s">
        <v>563</v>
      </c>
      <c r="G155" s="134"/>
      <c r="H155" s="134" t="s">
        <v>564</v>
      </c>
      <c r="I155" s="134" t="s">
        <v>539</v>
      </c>
      <c r="J155" s="134" t="s">
        <v>558</v>
      </c>
      <c r="K155" s="62"/>
      <c r="L155" s="62"/>
      <c r="M155" s="62"/>
      <c r="N155" s="62"/>
      <c r="O155" s="62"/>
      <c r="P155" s="62"/>
      <c r="Q155" s="62"/>
      <c r="R155" s="62"/>
      <c r="S155" s="62"/>
      <c r="T155" s="62"/>
      <c r="U155" s="62"/>
      <c r="V155" s="62"/>
      <c r="W155" s="62"/>
      <c r="X155" s="62"/>
      <c r="Y155" s="62"/>
      <c r="Z155" s="62"/>
    </row>
    <row r="156" spans="1:26" ht="15.5">
      <c r="A156" s="59"/>
      <c r="B156" s="110"/>
      <c r="C156" s="111"/>
      <c r="D156" s="111"/>
      <c r="E156" s="110"/>
      <c r="F156" s="112"/>
      <c r="G156" s="113"/>
      <c r="H156" s="63"/>
      <c r="I156" s="63"/>
      <c r="J156" s="63"/>
      <c r="K156" s="61"/>
      <c r="L156" s="61"/>
      <c r="M156" s="61"/>
      <c r="N156" s="61"/>
      <c r="O156" s="61"/>
      <c r="P156" s="61"/>
      <c r="Q156" s="61"/>
      <c r="R156" s="61"/>
      <c r="S156" s="61"/>
      <c r="T156" s="61"/>
      <c r="U156" s="61"/>
      <c r="V156" s="61"/>
      <c r="W156" s="61"/>
      <c r="X156" s="61"/>
      <c r="Y156" s="61"/>
      <c r="Z156" s="61"/>
    </row>
    <row r="157" spans="1:26">
      <c r="A157" s="72"/>
      <c r="B157" s="1317" t="s">
        <v>565</v>
      </c>
      <c r="C157" s="1299"/>
      <c r="D157" s="1299"/>
      <c r="E157" s="1299"/>
      <c r="F157" s="1299"/>
      <c r="G157" s="1299"/>
      <c r="H157" s="1299"/>
      <c r="I157" s="1299"/>
      <c r="J157" s="1285"/>
      <c r="K157" s="62"/>
      <c r="L157" s="62"/>
      <c r="M157" s="62"/>
      <c r="N157" s="62"/>
      <c r="O157" s="62"/>
      <c r="P157" s="62"/>
      <c r="Q157" s="62"/>
      <c r="R157" s="62"/>
      <c r="S157" s="62"/>
      <c r="T157" s="62"/>
      <c r="U157" s="62"/>
      <c r="V157" s="62"/>
      <c r="W157" s="62"/>
      <c r="X157" s="62"/>
      <c r="Y157" s="62"/>
      <c r="Z157" s="62"/>
    </row>
    <row r="158" spans="1:26" ht="43.5" customHeight="1">
      <c r="A158" s="72"/>
      <c r="B158" s="1318" t="s">
        <v>404</v>
      </c>
      <c r="C158" s="1318" t="s">
        <v>405</v>
      </c>
      <c r="D158" s="87" t="s">
        <v>566</v>
      </c>
      <c r="E158" s="118" t="s">
        <v>10</v>
      </c>
      <c r="F158" s="1300"/>
      <c r="G158" s="1316" t="s">
        <v>567</v>
      </c>
      <c r="H158" s="1316" t="s">
        <v>564</v>
      </c>
      <c r="I158" s="1316" t="s">
        <v>539</v>
      </c>
      <c r="J158" s="1316" t="s">
        <v>568</v>
      </c>
      <c r="K158" s="62"/>
      <c r="L158" s="62"/>
      <c r="M158" s="62"/>
      <c r="N158" s="62"/>
      <c r="O158" s="62"/>
      <c r="P158" s="62"/>
      <c r="Q158" s="62"/>
      <c r="R158" s="62"/>
      <c r="S158" s="62"/>
      <c r="T158" s="62"/>
      <c r="U158" s="62"/>
      <c r="V158" s="62"/>
      <c r="W158" s="62"/>
      <c r="X158" s="62"/>
      <c r="Y158" s="62"/>
      <c r="Z158" s="62"/>
    </row>
    <row r="159" spans="1:26" ht="43.5" customHeight="1">
      <c r="A159" s="72"/>
      <c r="B159" s="1294"/>
      <c r="C159" s="1294"/>
      <c r="D159" s="136" t="s">
        <v>569</v>
      </c>
      <c r="E159" s="130" t="s">
        <v>86</v>
      </c>
      <c r="F159" s="1294"/>
      <c r="G159" s="1294"/>
      <c r="H159" s="1294"/>
      <c r="I159" s="1294"/>
      <c r="J159" s="1294"/>
      <c r="K159" s="62"/>
      <c r="L159" s="62"/>
      <c r="M159" s="62"/>
      <c r="N159" s="62"/>
      <c r="O159" s="62"/>
      <c r="P159" s="62"/>
      <c r="Q159" s="62"/>
      <c r="R159" s="62"/>
      <c r="S159" s="62"/>
      <c r="T159" s="62"/>
      <c r="U159" s="62"/>
      <c r="V159" s="62"/>
      <c r="W159" s="62"/>
      <c r="X159" s="62"/>
      <c r="Y159" s="62"/>
      <c r="Z159" s="62"/>
    </row>
    <row r="160" spans="1:26" ht="32.5" customHeight="1">
      <c r="A160" s="72"/>
      <c r="B160" s="1327" t="s">
        <v>570</v>
      </c>
      <c r="C160" s="1327" t="s">
        <v>571</v>
      </c>
      <c r="D160" s="127" t="s">
        <v>572</v>
      </c>
      <c r="E160" s="126" t="s">
        <v>10</v>
      </c>
      <c r="F160" s="1314"/>
      <c r="G160" s="1315" t="s">
        <v>573</v>
      </c>
      <c r="H160" s="1315" t="s">
        <v>574</v>
      </c>
      <c r="I160" s="1315" t="s">
        <v>539</v>
      </c>
      <c r="J160" s="1315" t="s">
        <v>575</v>
      </c>
      <c r="K160" s="62"/>
      <c r="L160" s="62"/>
      <c r="M160" s="62"/>
      <c r="N160" s="62"/>
      <c r="O160" s="62"/>
      <c r="P160" s="62"/>
      <c r="Q160" s="62"/>
      <c r="R160" s="62"/>
      <c r="S160" s="62"/>
      <c r="T160" s="62"/>
      <c r="U160" s="62"/>
      <c r="V160" s="62"/>
      <c r="W160" s="62"/>
      <c r="X160" s="62"/>
      <c r="Y160" s="62"/>
      <c r="Z160" s="62"/>
    </row>
    <row r="161" spans="1:26" ht="32.5" customHeight="1">
      <c r="A161" s="72"/>
      <c r="B161" s="1294"/>
      <c r="C161" s="1294"/>
      <c r="D161" s="136" t="s">
        <v>576</v>
      </c>
      <c r="E161" s="130" t="s">
        <v>86</v>
      </c>
      <c r="F161" s="1294"/>
      <c r="G161" s="1294"/>
      <c r="H161" s="1294"/>
      <c r="I161" s="1294"/>
      <c r="J161" s="1294"/>
      <c r="K161" s="62"/>
      <c r="L161" s="62"/>
      <c r="M161" s="62"/>
      <c r="N161" s="62"/>
      <c r="O161" s="62"/>
      <c r="P161" s="62"/>
      <c r="Q161" s="62"/>
      <c r="R161" s="62"/>
      <c r="S161" s="62"/>
      <c r="T161" s="62"/>
      <c r="U161" s="62"/>
      <c r="V161" s="62"/>
      <c r="W161" s="62"/>
      <c r="X161" s="62"/>
      <c r="Y161" s="62"/>
      <c r="Z161" s="62"/>
    </row>
    <row r="162" spans="1:26" ht="64" customHeight="1">
      <c r="A162" s="72"/>
      <c r="B162" s="164" t="s">
        <v>577</v>
      </c>
      <c r="C162" s="164" t="s">
        <v>578</v>
      </c>
      <c r="D162" s="121" t="s">
        <v>579</v>
      </c>
      <c r="E162" s="122" t="s">
        <v>86</v>
      </c>
      <c r="F162" s="121"/>
      <c r="G162" s="123" t="s">
        <v>580</v>
      </c>
      <c r="H162" s="123" t="s">
        <v>574</v>
      </c>
      <c r="I162" s="123" t="s">
        <v>539</v>
      </c>
      <c r="J162" s="123" t="s">
        <v>581</v>
      </c>
      <c r="K162" s="62"/>
      <c r="L162" s="62"/>
      <c r="M162" s="62"/>
      <c r="N162" s="62"/>
      <c r="O162" s="62"/>
      <c r="P162" s="62"/>
      <c r="Q162" s="62"/>
      <c r="R162" s="62"/>
      <c r="S162" s="62"/>
      <c r="T162" s="62"/>
      <c r="U162" s="62"/>
      <c r="V162" s="62"/>
      <c r="W162" s="62"/>
      <c r="X162" s="62"/>
      <c r="Y162" s="62"/>
      <c r="Z162" s="62"/>
    </row>
    <row r="163" spans="1:26" ht="50.5">
      <c r="A163" s="72"/>
      <c r="B163" s="1327" t="s">
        <v>582</v>
      </c>
      <c r="C163" s="1327" t="s">
        <v>583</v>
      </c>
      <c r="D163" s="127" t="s">
        <v>584</v>
      </c>
      <c r="E163" s="126" t="s">
        <v>10</v>
      </c>
      <c r="F163" s="1296" t="s">
        <v>585</v>
      </c>
      <c r="G163" s="1315" t="s">
        <v>586</v>
      </c>
      <c r="H163" s="1315" t="s">
        <v>564</v>
      </c>
      <c r="I163" s="1315" t="s">
        <v>539</v>
      </c>
      <c r="J163" s="1315" t="s">
        <v>581</v>
      </c>
      <c r="K163" s="62"/>
      <c r="L163" s="62"/>
      <c r="M163" s="62"/>
      <c r="N163" s="62"/>
      <c r="O163" s="62"/>
      <c r="P163" s="62"/>
      <c r="Q163" s="62"/>
      <c r="R163" s="62"/>
      <c r="S163" s="62"/>
      <c r="T163" s="62"/>
      <c r="U163" s="62"/>
      <c r="V163" s="62"/>
      <c r="W163" s="62"/>
      <c r="X163" s="62"/>
      <c r="Y163" s="62"/>
      <c r="Z163" s="62"/>
    </row>
    <row r="164" spans="1:26" ht="31.5" customHeight="1">
      <c r="A164" s="72"/>
      <c r="B164" s="1294"/>
      <c r="C164" s="1294"/>
      <c r="D164" s="142" t="s">
        <v>587</v>
      </c>
      <c r="E164" s="130" t="s">
        <v>105</v>
      </c>
      <c r="F164" s="1294"/>
      <c r="G164" s="1294"/>
      <c r="H164" s="1294"/>
      <c r="I164" s="1294"/>
      <c r="J164" s="1294"/>
      <c r="K164" s="62"/>
      <c r="L164" s="62"/>
      <c r="M164" s="62"/>
      <c r="N164" s="62"/>
      <c r="O164" s="62"/>
      <c r="P164" s="62"/>
      <c r="Q164" s="62"/>
      <c r="R164" s="62"/>
      <c r="S164" s="62"/>
      <c r="T164" s="62"/>
      <c r="U164" s="62"/>
      <c r="V164" s="62"/>
      <c r="W164" s="62"/>
      <c r="X164" s="62"/>
      <c r="Y164" s="62"/>
      <c r="Z164" s="62"/>
    </row>
    <row r="165" spans="1:26" ht="50.5">
      <c r="A165" s="72"/>
      <c r="B165" s="1327" t="s">
        <v>588</v>
      </c>
      <c r="C165" s="1327" t="s">
        <v>589</v>
      </c>
      <c r="D165" s="127" t="s">
        <v>590</v>
      </c>
      <c r="E165" s="126" t="s">
        <v>10</v>
      </c>
      <c r="F165" s="1296" t="s">
        <v>591</v>
      </c>
      <c r="G165" s="1315" t="s">
        <v>592</v>
      </c>
      <c r="H165" s="1315" t="s">
        <v>564</v>
      </c>
      <c r="I165" s="1315" t="s">
        <v>539</v>
      </c>
      <c r="J165" s="1315" t="s">
        <v>581</v>
      </c>
      <c r="K165" s="62"/>
      <c r="L165" s="62"/>
      <c r="M165" s="62"/>
      <c r="N165" s="62"/>
      <c r="O165" s="62"/>
      <c r="P165" s="62"/>
      <c r="Q165" s="62"/>
      <c r="R165" s="62"/>
      <c r="S165" s="62"/>
      <c r="T165" s="62"/>
      <c r="U165" s="62"/>
      <c r="V165" s="62"/>
      <c r="W165" s="62"/>
      <c r="X165" s="62"/>
      <c r="Y165" s="62"/>
      <c r="Z165" s="62"/>
    </row>
    <row r="166" spans="1:26" ht="34" customHeight="1">
      <c r="A166" s="72"/>
      <c r="B166" s="1294"/>
      <c r="C166" s="1294"/>
      <c r="D166" s="142" t="s">
        <v>593</v>
      </c>
      <c r="E166" s="130" t="s">
        <v>105</v>
      </c>
      <c r="F166" s="1294"/>
      <c r="G166" s="1294"/>
      <c r="H166" s="1294"/>
      <c r="I166" s="1294"/>
      <c r="J166" s="1294"/>
      <c r="K166" s="62"/>
      <c r="L166" s="62"/>
      <c r="M166" s="62"/>
      <c r="N166" s="62"/>
      <c r="O166" s="62"/>
      <c r="P166" s="62"/>
      <c r="Q166" s="62"/>
      <c r="R166" s="62"/>
      <c r="S166" s="62"/>
      <c r="T166" s="62"/>
      <c r="U166" s="62"/>
      <c r="V166" s="62"/>
      <c r="W166" s="62"/>
      <c r="X166" s="62"/>
      <c r="Y166" s="62"/>
      <c r="Z166" s="62"/>
    </row>
    <row r="167" spans="1:26" ht="50.5">
      <c r="A167" s="72"/>
      <c r="B167" s="1327" t="s">
        <v>594</v>
      </c>
      <c r="C167" s="1327" t="s">
        <v>595</v>
      </c>
      <c r="D167" s="127" t="s">
        <v>596</v>
      </c>
      <c r="E167" s="126" t="s">
        <v>10</v>
      </c>
      <c r="F167" s="1314"/>
      <c r="G167" s="1315" t="s">
        <v>597</v>
      </c>
      <c r="H167" s="1315" t="s">
        <v>564</v>
      </c>
      <c r="I167" s="1315" t="s">
        <v>539</v>
      </c>
      <c r="J167" s="1315" t="s">
        <v>598</v>
      </c>
      <c r="K167" s="62"/>
      <c r="L167" s="62"/>
      <c r="M167" s="62"/>
      <c r="N167" s="62"/>
      <c r="O167" s="62"/>
      <c r="P167" s="62"/>
      <c r="Q167" s="62"/>
      <c r="R167" s="62"/>
      <c r="S167" s="62"/>
      <c r="T167" s="62"/>
      <c r="U167" s="62"/>
      <c r="V167" s="62"/>
      <c r="W167" s="62"/>
      <c r="X167" s="62"/>
      <c r="Y167" s="62"/>
      <c r="Z167" s="62"/>
    </row>
    <row r="168" spans="1:26" ht="25.5">
      <c r="A168" s="72"/>
      <c r="B168" s="1294"/>
      <c r="C168" s="1294"/>
      <c r="D168" s="142" t="s">
        <v>599</v>
      </c>
      <c r="E168" s="130" t="s">
        <v>105</v>
      </c>
      <c r="F168" s="1294"/>
      <c r="G168" s="1294"/>
      <c r="H168" s="1294"/>
      <c r="I168" s="1294"/>
      <c r="J168" s="1294"/>
      <c r="K168" s="62"/>
      <c r="L168" s="62"/>
      <c r="M168" s="62"/>
      <c r="N168" s="62"/>
      <c r="O168" s="62"/>
      <c r="P168" s="62"/>
      <c r="Q168" s="62"/>
      <c r="R168" s="62"/>
      <c r="S168" s="62"/>
      <c r="T168" s="62"/>
      <c r="U168" s="62"/>
      <c r="V168" s="62"/>
      <c r="W168" s="62"/>
      <c r="X168" s="62"/>
      <c r="Y168" s="62"/>
      <c r="Z168" s="62"/>
    </row>
    <row r="169" spans="1:26" ht="33" customHeight="1">
      <c r="A169" s="72"/>
      <c r="B169" s="120" t="s">
        <v>437</v>
      </c>
      <c r="C169" s="120" t="s">
        <v>600</v>
      </c>
      <c r="D169" s="121" t="s">
        <v>601</v>
      </c>
      <c r="E169" s="122" t="s">
        <v>86</v>
      </c>
      <c r="F169" s="121"/>
      <c r="G169" s="123" t="s">
        <v>567</v>
      </c>
      <c r="H169" s="123"/>
      <c r="I169" s="123"/>
      <c r="J169" s="123"/>
      <c r="K169" s="62"/>
      <c r="L169" s="62"/>
      <c r="M169" s="62"/>
      <c r="N169" s="62"/>
      <c r="O169" s="62"/>
      <c r="P169" s="62"/>
      <c r="Q169" s="62"/>
      <c r="R169" s="62"/>
      <c r="S169" s="62"/>
      <c r="T169" s="62"/>
      <c r="U169" s="62"/>
      <c r="V169" s="62"/>
      <c r="W169" s="62"/>
      <c r="X169" s="62"/>
      <c r="Y169" s="62"/>
      <c r="Z169" s="62"/>
    </row>
    <row r="170" spans="1:26" ht="33" customHeight="1">
      <c r="A170" s="72"/>
      <c r="B170" s="120" t="s">
        <v>437</v>
      </c>
      <c r="C170" s="120" t="s">
        <v>602</v>
      </c>
      <c r="D170" s="120" t="s">
        <v>603</v>
      </c>
      <c r="E170" s="122" t="s">
        <v>105</v>
      </c>
      <c r="F170" s="121"/>
      <c r="G170" s="123" t="s">
        <v>586</v>
      </c>
      <c r="H170" s="123"/>
      <c r="I170" s="123"/>
      <c r="J170" s="123"/>
      <c r="K170" s="62"/>
      <c r="L170" s="62"/>
      <c r="M170" s="62"/>
      <c r="N170" s="62"/>
      <c r="O170" s="62"/>
      <c r="P170" s="62"/>
      <c r="Q170" s="62"/>
      <c r="R170" s="62"/>
      <c r="S170" s="62"/>
      <c r="T170" s="62"/>
      <c r="U170" s="62"/>
      <c r="V170" s="62"/>
      <c r="W170" s="62"/>
      <c r="X170" s="62"/>
      <c r="Y170" s="62"/>
      <c r="Z170" s="62"/>
    </row>
    <row r="171" spans="1:26" ht="33" customHeight="1">
      <c r="A171" s="72"/>
      <c r="B171" s="120" t="s">
        <v>437</v>
      </c>
      <c r="C171" s="120" t="s">
        <v>604</v>
      </c>
      <c r="D171" s="120" t="s">
        <v>605</v>
      </c>
      <c r="E171" s="122" t="s">
        <v>105</v>
      </c>
      <c r="F171" s="121"/>
      <c r="G171" s="123" t="s">
        <v>592</v>
      </c>
      <c r="H171" s="123"/>
      <c r="I171" s="123"/>
      <c r="J171" s="123"/>
      <c r="K171" s="62"/>
      <c r="L171" s="62"/>
      <c r="M171" s="62"/>
      <c r="N171" s="62"/>
      <c r="O171" s="62"/>
      <c r="P171" s="62"/>
      <c r="Q171" s="62"/>
      <c r="R171" s="62"/>
      <c r="S171" s="62"/>
      <c r="T171" s="62"/>
      <c r="U171" s="62"/>
      <c r="V171" s="62"/>
      <c r="W171" s="62"/>
      <c r="X171" s="62"/>
      <c r="Y171" s="62"/>
      <c r="Z171" s="62"/>
    </row>
    <row r="172" spans="1:26" ht="33" customHeight="1">
      <c r="A172" s="72"/>
      <c r="B172" s="132" t="s">
        <v>437</v>
      </c>
      <c r="C172" s="132" t="s">
        <v>606</v>
      </c>
      <c r="D172" s="132" t="s">
        <v>607</v>
      </c>
      <c r="E172" s="133" t="s">
        <v>105</v>
      </c>
      <c r="F172" s="160"/>
      <c r="G172" s="134" t="s">
        <v>597</v>
      </c>
      <c r="H172" s="134"/>
      <c r="I172" s="134"/>
      <c r="J172" s="134"/>
      <c r="K172" s="62"/>
      <c r="L172" s="62"/>
      <c r="M172" s="62"/>
      <c r="N172" s="62"/>
      <c r="O172" s="62"/>
      <c r="P172" s="62"/>
      <c r="Q172" s="62"/>
      <c r="R172" s="62"/>
      <c r="S172" s="62"/>
      <c r="T172" s="62"/>
      <c r="U172" s="62"/>
      <c r="V172" s="62"/>
      <c r="W172" s="62"/>
      <c r="X172" s="62"/>
      <c r="Y172" s="62"/>
      <c r="Z172" s="62"/>
    </row>
    <row r="173" spans="1:26" ht="15.5">
      <c r="A173" s="59"/>
      <c r="B173" s="110"/>
      <c r="C173" s="111"/>
      <c r="D173" s="111"/>
      <c r="E173" s="110"/>
      <c r="F173" s="112"/>
      <c r="G173" s="113"/>
      <c r="H173" s="63"/>
      <c r="I173" s="63"/>
      <c r="J173" s="63"/>
      <c r="K173" s="61"/>
      <c r="L173" s="61"/>
      <c r="M173" s="61"/>
      <c r="N173" s="61"/>
      <c r="O173" s="61"/>
      <c r="P173" s="61"/>
      <c r="Q173" s="61"/>
      <c r="R173" s="61"/>
      <c r="S173" s="61"/>
      <c r="T173" s="61"/>
      <c r="U173" s="61"/>
      <c r="V173" s="61"/>
      <c r="W173" s="61"/>
      <c r="X173" s="61"/>
      <c r="Y173" s="61"/>
      <c r="Z173" s="61"/>
    </row>
    <row r="174" spans="1:26">
      <c r="A174" s="72"/>
      <c r="B174" s="1317" t="s">
        <v>31</v>
      </c>
      <c r="C174" s="1299"/>
      <c r="D174" s="1299"/>
      <c r="E174" s="1299"/>
      <c r="F174" s="1299"/>
      <c r="G174" s="1299"/>
      <c r="H174" s="1299"/>
      <c r="I174" s="1299"/>
      <c r="J174" s="1285"/>
      <c r="K174" s="62"/>
      <c r="L174" s="62"/>
      <c r="M174" s="62"/>
      <c r="N174" s="62"/>
      <c r="O174" s="62"/>
      <c r="P174" s="62"/>
      <c r="Q174" s="62"/>
      <c r="R174" s="62"/>
      <c r="S174" s="62"/>
      <c r="T174" s="62"/>
      <c r="U174" s="62"/>
      <c r="V174" s="62"/>
      <c r="W174" s="62"/>
      <c r="X174" s="62"/>
      <c r="Y174" s="62"/>
      <c r="Z174" s="62"/>
    </row>
    <row r="175" spans="1:26" ht="38">
      <c r="A175" s="72"/>
      <c r="B175" s="1343" t="s">
        <v>404</v>
      </c>
      <c r="C175" s="1343" t="s">
        <v>405</v>
      </c>
      <c r="D175" s="87" t="s">
        <v>608</v>
      </c>
      <c r="E175" s="118" t="s">
        <v>10</v>
      </c>
      <c r="F175" s="1300"/>
      <c r="G175" s="1338" t="s">
        <v>609</v>
      </c>
      <c r="H175" s="1316"/>
      <c r="I175" s="1316" t="s">
        <v>539</v>
      </c>
      <c r="J175" s="1316" t="s">
        <v>610</v>
      </c>
      <c r="K175" s="62"/>
      <c r="L175" s="62"/>
      <c r="M175" s="62"/>
      <c r="N175" s="62"/>
      <c r="O175" s="62"/>
      <c r="P175" s="62"/>
      <c r="Q175" s="62"/>
      <c r="R175" s="62"/>
      <c r="S175" s="62"/>
      <c r="T175" s="62"/>
      <c r="U175" s="62"/>
      <c r="V175" s="62"/>
      <c r="W175" s="62"/>
      <c r="X175" s="62"/>
      <c r="Y175" s="62"/>
      <c r="Z175" s="62"/>
    </row>
    <row r="176" spans="1:26" ht="45.5" customHeight="1">
      <c r="A176" s="72"/>
      <c r="B176" s="1294"/>
      <c r="C176" s="1294"/>
      <c r="D176" s="136" t="s">
        <v>611</v>
      </c>
      <c r="E176" s="130" t="s">
        <v>86</v>
      </c>
      <c r="F176" s="1294"/>
      <c r="G176" s="1294"/>
      <c r="H176" s="1294"/>
      <c r="I176" s="1294"/>
      <c r="J176" s="1294"/>
      <c r="K176" s="62"/>
      <c r="L176" s="62"/>
      <c r="M176" s="62"/>
      <c r="N176" s="62"/>
      <c r="O176" s="62"/>
      <c r="P176" s="62"/>
      <c r="Q176" s="62"/>
      <c r="R176" s="62"/>
      <c r="S176" s="62"/>
      <c r="T176" s="62"/>
      <c r="U176" s="62"/>
      <c r="V176" s="62"/>
      <c r="W176" s="62"/>
      <c r="X176" s="62"/>
      <c r="Y176" s="62"/>
      <c r="Z176" s="62"/>
    </row>
    <row r="177" spans="1:26" ht="26">
      <c r="A177" s="72"/>
      <c r="B177" s="1341" t="s">
        <v>612</v>
      </c>
      <c r="C177" s="1341" t="s">
        <v>613</v>
      </c>
      <c r="D177" s="127" t="s">
        <v>614</v>
      </c>
      <c r="E177" s="126" t="s">
        <v>86</v>
      </c>
      <c r="F177" s="1315"/>
      <c r="G177" s="1315" t="s">
        <v>615</v>
      </c>
      <c r="H177" s="1315"/>
      <c r="I177" s="1315"/>
      <c r="J177" s="1315"/>
      <c r="K177" s="62"/>
      <c r="L177" s="62"/>
      <c r="M177" s="62"/>
      <c r="N177" s="62"/>
      <c r="O177" s="62"/>
      <c r="P177" s="62"/>
      <c r="Q177" s="62"/>
      <c r="R177" s="62"/>
      <c r="S177" s="62"/>
      <c r="T177" s="62"/>
      <c r="U177" s="62"/>
      <c r="V177" s="62"/>
      <c r="W177" s="62"/>
      <c r="X177" s="62"/>
      <c r="Y177" s="62"/>
      <c r="Z177" s="62"/>
    </row>
    <row r="178" spans="1:26" ht="43.5" customHeight="1">
      <c r="A178" s="72"/>
      <c r="B178" s="1294"/>
      <c r="C178" s="1294"/>
      <c r="D178" s="136" t="s">
        <v>616</v>
      </c>
      <c r="E178" s="130" t="s">
        <v>10</v>
      </c>
      <c r="F178" s="1294"/>
      <c r="G178" s="1294"/>
      <c r="H178" s="1294"/>
      <c r="I178" s="1294"/>
      <c r="J178" s="1294"/>
      <c r="K178" s="62"/>
      <c r="L178" s="62"/>
      <c r="M178" s="62"/>
      <c r="N178" s="62"/>
      <c r="O178" s="62"/>
      <c r="P178" s="62"/>
      <c r="Q178" s="62"/>
      <c r="R178" s="62"/>
      <c r="S178" s="62"/>
      <c r="T178" s="62"/>
      <c r="U178" s="62"/>
      <c r="V178" s="62"/>
      <c r="W178" s="62"/>
      <c r="X178" s="62"/>
      <c r="Y178" s="62"/>
      <c r="Z178" s="62"/>
    </row>
    <row r="179" spans="1:26" ht="38">
      <c r="A179" s="72"/>
      <c r="B179" s="1340" t="s">
        <v>617</v>
      </c>
      <c r="C179" s="1340" t="s">
        <v>618</v>
      </c>
      <c r="D179" s="108" t="s">
        <v>619</v>
      </c>
      <c r="E179" s="135" t="s">
        <v>10</v>
      </c>
      <c r="F179" s="1324" t="s">
        <v>620</v>
      </c>
      <c r="G179" s="1325" t="s">
        <v>621</v>
      </c>
      <c r="H179" s="1323"/>
      <c r="I179" s="1323"/>
      <c r="J179" s="1323"/>
      <c r="K179" s="62"/>
      <c r="L179" s="62"/>
      <c r="M179" s="62"/>
      <c r="N179" s="62"/>
      <c r="O179" s="62"/>
      <c r="P179" s="62"/>
      <c r="Q179" s="62"/>
      <c r="R179" s="62"/>
      <c r="S179" s="62"/>
      <c r="T179" s="62"/>
      <c r="U179" s="62"/>
      <c r="V179" s="62"/>
      <c r="W179" s="62"/>
      <c r="X179" s="62"/>
      <c r="Y179" s="62"/>
      <c r="Z179" s="62"/>
    </row>
    <row r="180" spans="1:26" ht="25.5">
      <c r="A180" s="72"/>
      <c r="B180" s="1279"/>
      <c r="C180" s="1279"/>
      <c r="D180" s="108" t="s">
        <v>622</v>
      </c>
      <c r="E180" s="165" t="s">
        <v>157</v>
      </c>
      <c r="F180" s="1279"/>
      <c r="G180" s="1279"/>
      <c r="H180" s="1279"/>
      <c r="I180" s="1279"/>
      <c r="J180" s="1279"/>
      <c r="K180" s="62"/>
      <c r="L180" s="62"/>
      <c r="M180" s="62"/>
      <c r="N180" s="62"/>
      <c r="O180" s="62"/>
      <c r="P180" s="62"/>
      <c r="Q180" s="62"/>
      <c r="R180" s="62"/>
      <c r="S180" s="62"/>
      <c r="T180" s="62"/>
      <c r="U180" s="62"/>
      <c r="V180" s="62"/>
      <c r="W180" s="62"/>
      <c r="X180" s="62"/>
      <c r="Y180" s="62"/>
      <c r="Z180" s="62"/>
    </row>
    <row r="181" spans="1:26" ht="33" customHeight="1">
      <c r="A181" s="72"/>
      <c r="B181" s="1279"/>
      <c r="C181" s="1279"/>
      <c r="D181" s="108" t="s">
        <v>623</v>
      </c>
      <c r="E181" s="135" t="s">
        <v>86</v>
      </c>
      <c r="F181" s="1279"/>
      <c r="G181" s="1279"/>
      <c r="H181" s="1279"/>
      <c r="I181" s="1279"/>
      <c r="J181" s="1279"/>
      <c r="K181" s="62"/>
      <c r="L181" s="62"/>
      <c r="M181" s="62"/>
      <c r="N181" s="62"/>
      <c r="O181" s="62"/>
      <c r="P181" s="62"/>
      <c r="Q181" s="62"/>
      <c r="R181" s="62"/>
      <c r="S181" s="62"/>
      <c r="T181" s="62"/>
      <c r="U181" s="62"/>
      <c r="V181" s="62"/>
      <c r="W181" s="62"/>
      <c r="X181" s="62"/>
      <c r="Y181" s="62"/>
      <c r="Z181" s="62"/>
    </row>
    <row r="182" spans="1:26" ht="26">
      <c r="A182" s="72"/>
      <c r="B182" s="1341" t="s">
        <v>624</v>
      </c>
      <c r="C182" s="1341" t="s">
        <v>625</v>
      </c>
      <c r="D182" s="127" t="s">
        <v>626</v>
      </c>
      <c r="E182" s="126" t="s">
        <v>86</v>
      </c>
      <c r="F182" s="1314" t="s">
        <v>627</v>
      </c>
      <c r="G182" s="1321" t="s">
        <v>628</v>
      </c>
      <c r="H182" s="128"/>
      <c r="I182" s="128"/>
      <c r="J182" s="128"/>
      <c r="K182" s="62"/>
      <c r="L182" s="62"/>
      <c r="M182" s="62"/>
      <c r="N182" s="62"/>
      <c r="O182" s="62"/>
      <c r="P182" s="62"/>
      <c r="Q182" s="62"/>
      <c r="R182" s="62"/>
      <c r="S182" s="62"/>
      <c r="T182" s="62"/>
      <c r="U182" s="62"/>
      <c r="V182" s="62"/>
      <c r="W182" s="62"/>
      <c r="X182" s="62"/>
      <c r="Y182" s="62"/>
      <c r="Z182" s="62"/>
    </row>
    <row r="183" spans="1:26" ht="48" customHeight="1">
      <c r="A183" s="72"/>
      <c r="B183" s="1294"/>
      <c r="C183" s="1294"/>
      <c r="D183" s="142" t="s">
        <v>629</v>
      </c>
      <c r="E183" s="130" t="s">
        <v>10</v>
      </c>
      <c r="F183" s="1294"/>
      <c r="G183" s="1294"/>
      <c r="H183" s="131"/>
      <c r="I183" s="131"/>
      <c r="J183" s="131"/>
      <c r="K183" s="62"/>
      <c r="L183" s="62"/>
      <c r="M183" s="62"/>
      <c r="N183" s="62"/>
      <c r="O183" s="62"/>
      <c r="P183" s="62"/>
      <c r="Q183" s="62"/>
      <c r="R183" s="62"/>
      <c r="S183" s="62"/>
      <c r="T183" s="62"/>
      <c r="U183" s="62"/>
      <c r="V183" s="62"/>
      <c r="W183" s="62"/>
      <c r="X183" s="62"/>
      <c r="Y183" s="62"/>
      <c r="Z183" s="62"/>
    </row>
    <row r="184" spans="1:26" ht="38">
      <c r="A184" s="72"/>
      <c r="B184" s="1341" t="s">
        <v>630</v>
      </c>
      <c r="C184" s="1341" t="s">
        <v>631</v>
      </c>
      <c r="D184" s="124" t="s">
        <v>632</v>
      </c>
      <c r="E184" s="126" t="s">
        <v>10</v>
      </c>
      <c r="F184" s="1314"/>
      <c r="G184" s="1321" t="s">
        <v>633</v>
      </c>
      <c r="H184" s="1315"/>
      <c r="I184" s="1322"/>
      <c r="J184" s="1322"/>
      <c r="K184" s="62"/>
      <c r="L184" s="62"/>
      <c r="M184" s="62"/>
      <c r="N184" s="62"/>
      <c r="O184" s="62"/>
      <c r="P184" s="62"/>
      <c r="Q184" s="62"/>
      <c r="R184" s="62"/>
      <c r="S184" s="62"/>
      <c r="T184" s="62"/>
      <c r="U184" s="62"/>
      <c r="V184" s="62"/>
      <c r="W184" s="62"/>
      <c r="X184" s="62"/>
      <c r="Y184" s="62"/>
      <c r="Z184" s="62"/>
    </row>
    <row r="185" spans="1:26" ht="34" customHeight="1">
      <c r="A185" s="72"/>
      <c r="B185" s="1294"/>
      <c r="C185" s="1294"/>
      <c r="D185" s="136" t="s">
        <v>634</v>
      </c>
      <c r="E185" s="130" t="s">
        <v>157</v>
      </c>
      <c r="F185" s="1294"/>
      <c r="G185" s="1294"/>
      <c r="H185" s="1294"/>
      <c r="I185" s="1294"/>
      <c r="J185" s="1294"/>
      <c r="K185" s="62"/>
      <c r="L185" s="62"/>
      <c r="M185" s="62"/>
      <c r="N185" s="62"/>
      <c r="O185" s="62"/>
      <c r="P185" s="62"/>
      <c r="Q185" s="62"/>
      <c r="R185" s="62"/>
      <c r="S185" s="62"/>
      <c r="T185" s="62"/>
      <c r="U185" s="62"/>
      <c r="V185" s="62"/>
      <c r="W185" s="62"/>
      <c r="X185" s="62"/>
      <c r="Y185" s="62"/>
      <c r="Z185" s="62"/>
    </row>
    <row r="186" spans="1:26" ht="50.5">
      <c r="A186" s="72"/>
      <c r="B186" s="1341" t="s">
        <v>635</v>
      </c>
      <c r="C186" s="1341" t="s">
        <v>636</v>
      </c>
      <c r="D186" s="124" t="s">
        <v>637</v>
      </c>
      <c r="E186" s="126" t="s">
        <v>10</v>
      </c>
      <c r="F186" s="1314" t="s">
        <v>638</v>
      </c>
      <c r="G186" s="1321" t="s">
        <v>639</v>
      </c>
      <c r="H186" s="1315"/>
      <c r="I186" s="1315"/>
      <c r="J186" s="1315"/>
      <c r="K186" s="62"/>
      <c r="L186" s="62"/>
      <c r="M186" s="62"/>
      <c r="N186" s="62"/>
      <c r="O186" s="62"/>
      <c r="P186" s="62"/>
      <c r="Q186" s="62"/>
      <c r="R186" s="62"/>
      <c r="S186" s="62"/>
      <c r="T186" s="62"/>
      <c r="U186" s="62"/>
      <c r="V186" s="62"/>
      <c r="W186" s="62"/>
      <c r="X186" s="62"/>
      <c r="Y186" s="62"/>
      <c r="Z186" s="62"/>
    </row>
    <row r="187" spans="1:26" ht="56.5" customHeight="1">
      <c r="A187" s="72"/>
      <c r="B187" s="1294"/>
      <c r="C187" s="1294"/>
      <c r="D187" s="136" t="s">
        <v>640</v>
      </c>
      <c r="E187" s="130" t="s">
        <v>157</v>
      </c>
      <c r="F187" s="1294"/>
      <c r="G187" s="1294"/>
      <c r="H187" s="1294"/>
      <c r="I187" s="1294"/>
      <c r="J187" s="1294"/>
      <c r="K187" s="62"/>
      <c r="L187" s="62"/>
      <c r="M187" s="62"/>
      <c r="N187" s="62"/>
      <c r="O187" s="62"/>
      <c r="P187" s="62"/>
      <c r="Q187" s="62"/>
      <c r="R187" s="62"/>
      <c r="S187" s="62"/>
      <c r="T187" s="62"/>
      <c r="U187" s="62"/>
      <c r="V187" s="62"/>
      <c r="W187" s="62"/>
      <c r="X187" s="62"/>
      <c r="Y187" s="62"/>
      <c r="Z187" s="62"/>
    </row>
    <row r="188" spans="1:26" ht="47.5" customHeight="1">
      <c r="A188" s="72"/>
      <c r="B188" s="1341" t="s">
        <v>641</v>
      </c>
      <c r="C188" s="1341" t="s">
        <v>642</v>
      </c>
      <c r="D188" s="124"/>
      <c r="E188" s="1320"/>
      <c r="F188" s="1314" t="s">
        <v>643</v>
      </c>
      <c r="G188" s="1321" t="s">
        <v>644</v>
      </c>
      <c r="H188" s="1315"/>
      <c r="I188" s="1315"/>
      <c r="J188" s="1315"/>
      <c r="K188" s="62"/>
      <c r="L188" s="62"/>
      <c r="M188" s="62"/>
      <c r="N188" s="62"/>
      <c r="O188" s="62"/>
      <c r="P188" s="62"/>
      <c r="Q188" s="62"/>
      <c r="R188" s="62"/>
      <c r="S188" s="62"/>
      <c r="T188" s="62"/>
      <c r="U188" s="62"/>
      <c r="V188" s="62"/>
      <c r="W188" s="62"/>
      <c r="X188" s="62"/>
      <c r="Y188" s="62"/>
      <c r="Z188" s="62"/>
    </row>
    <row r="189" spans="1:26" ht="47.5" customHeight="1">
      <c r="A189" s="72"/>
      <c r="B189" s="1294"/>
      <c r="C189" s="1294"/>
      <c r="D189" s="136"/>
      <c r="E189" s="1294"/>
      <c r="F189" s="1294"/>
      <c r="G189" s="1294"/>
      <c r="H189" s="1294"/>
      <c r="I189" s="1294"/>
      <c r="J189" s="1294"/>
      <c r="K189" s="62"/>
      <c r="L189" s="62"/>
      <c r="M189" s="62"/>
      <c r="N189" s="62"/>
      <c r="O189" s="62"/>
      <c r="P189" s="62"/>
      <c r="Q189" s="62"/>
      <c r="R189" s="62"/>
      <c r="S189" s="62"/>
      <c r="T189" s="62"/>
      <c r="U189" s="62"/>
      <c r="V189" s="62"/>
      <c r="W189" s="62"/>
      <c r="X189" s="62"/>
      <c r="Y189" s="62"/>
      <c r="Z189" s="62"/>
    </row>
    <row r="190" spans="1:26" ht="118.5" customHeight="1">
      <c r="A190" s="72"/>
      <c r="B190" s="164" t="s">
        <v>645</v>
      </c>
      <c r="C190" s="164" t="s">
        <v>646</v>
      </c>
      <c r="D190" s="120" t="s">
        <v>647</v>
      </c>
      <c r="E190" s="122" t="s">
        <v>157</v>
      </c>
      <c r="F190" s="121" t="s">
        <v>648</v>
      </c>
      <c r="G190" s="166" t="s">
        <v>649</v>
      </c>
      <c r="H190" s="123"/>
      <c r="I190" s="123"/>
      <c r="J190" s="123"/>
      <c r="K190" s="62"/>
      <c r="L190" s="62"/>
      <c r="M190" s="62"/>
      <c r="N190" s="62"/>
      <c r="O190" s="62"/>
      <c r="P190" s="62"/>
      <c r="Q190" s="62"/>
      <c r="R190" s="62"/>
      <c r="S190" s="62"/>
      <c r="T190" s="62"/>
      <c r="U190" s="62"/>
      <c r="V190" s="62"/>
      <c r="W190" s="62"/>
      <c r="X190" s="62"/>
      <c r="Y190" s="62"/>
      <c r="Z190" s="62"/>
    </row>
    <row r="191" spans="1:26" ht="38">
      <c r="A191" s="72"/>
      <c r="B191" s="1341" t="s">
        <v>650</v>
      </c>
      <c r="C191" s="1341" t="s">
        <v>651</v>
      </c>
      <c r="D191" s="127" t="s">
        <v>652</v>
      </c>
      <c r="E191" s="126" t="s">
        <v>10</v>
      </c>
      <c r="F191" s="1314"/>
      <c r="G191" s="1315" t="s">
        <v>653</v>
      </c>
      <c r="H191" s="1315"/>
      <c r="I191" s="1315"/>
      <c r="J191" s="1315"/>
      <c r="K191" s="62"/>
      <c r="L191" s="62"/>
      <c r="M191" s="62"/>
      <c r="N191" s="62"/>
      <c r="O191" s="62"/>
      <c r="P191" s="62"/>
      <c r="Q191" s="62"/>
      <c r="R191" s="62"/>
      <c r="S191" s="62"/>
      <c r="T191" s="62"/>
      <c r="U191" s="62"/>
      <c r="V191" s="62"/>
      <c r="W191" s="62"/>
      <c r="X191" s="62"/>
      <c r="Y191" s="62"/>
      <c r="Z191" s="62"/>
    </row>
    <row r="192" spans="1:26" ht="25.5">
      <c r="A192" s="72"/>
      <c r="B192" s="1294"/>
      <c r="C192" s="1294"/>
      <c r="D192" s="142" t="s">
        <v>654</v>
      </c>
      <c r="E192" s="130" t="s">
        <v>655</v>
      </c>
      <c r="F192" s="1294"/>
      <c r="G192" s="1294"/>
      <c r="H192" s="1294"/>
      <c r="I192" s="1294"/>
      <c r="J192" s="1294"/>
      <c r="K192" s="62"/>
      <c r="L192" s="62"/>
      <c r="M192" s="62"/>
      <c r="N192" s="62"/>
      <c r="O192" s="62"/>
      <c r="P192" s="62"/>
      <c r="Q192" s="62"/>
      <c r="R192" s="62"/>
      <c r="S192" s="62"/>
      <c r="T192" s="62"/>
      <c r="U192" s="62"/>
      <c r="V192" s="62"/>
      <c r="W192" s="62"/>
      <c r="X192" s="62"/>
      <c r="Y192" s="62"/>
      <c r="Z192" s="62"/>
    </row>
    <row r="193" spans="1:26" ht="38">
      <c r="A193" s="72"/>
      <c r="B193" s="164" t="s">
        <v>650</v>
      </c>
      <c r="C193" s="164" t="s">
        <v>656</v>
      </c>
      <c r="D193" s="121" t="s">
        <v>657</v>
      </c>
      <c r="E193" s="122" t="s">
        <v>10</v>
      </c>
      <c r="F193" s="121"/>
      <c r="G193" s="123" t="s">
        <v>658</v>
      </c>
      <c r="H193" s="123"/>
      <c r="I193" s="123"/>
      <c r="J193" s="123"/>
      <c r="K193" s="62"/>
      <c r="L193" s="62"/>
      <c r="M193" s="62"/>
      <c r="N193" s="62"/>
      <c r="O193" s="62"/>
      <c r="P193" s="62"/>
      <c r="Q193" s="62"/>
      <c r="R193" s="62"/>
      <c r="S193" s="62"/>
      <c r="T193" s="62"/>
      <c r="U193" s="62"/>
      <c r="V193" s="62"/>
      <c r="W193" s="62"/>
      <c r="X193" s="62"/>
      <c r="Y193" s="62"/>
      <c r="Z193" s="62"/>
    </row>
    <row r="194" spans="1:26" ht="25.5">
      <c r="A194" s="72"/>
      <c r="B194" s="1341" t="s">
        <v>650</v>
      </c>
      <c r="C194" s="1341" t="s">
        <v>659</v>
      </c>
      <c r="D194" s="124" t="s">
        <v>660</v>
      </c>
      <c r="E194" s="126" t="s">
        <v>10</v>
      </c>
      <c r="F194" s="1296"/>
      <c r="G194" s="1315" t="s">
        <v>661</v>
      </c>
      <c r="H194" s="1315"/>
      <c r="I194" s="1315"/>
      <c r="J194" s="1315"/>
      <c r="K194" s="62"/>
      <c r="L194" s="62"/>
      <c r="M194" s="62"/>
      <c r="N194" s="62"/>
      <c r="O194" s="62"/>
      <c r="P194" s="62"/>
      <c r="Q194" s="62"/>
      <c r="R194" s="62"/>
      <c r="S194" s="62"/>
      <c r="T194" s="62"/>
      <c r="U194" s="62"/>
      <c r="V194" s="62"/>
      <c r="W194" s="62"/>
      <c r="X194" s="62"/>
      <c r="Y194" s="62"/>
      <c r="Z194" s="62"/>
    </row>
    <row r="195" spans="1:26" ht="25.5">
      <c r="A195" s="72"/>
      <c r="B195" s="1294"/>
      <c r="C195" s="1294"/>
      <c r="D195" s="142" t="s">
        <v>662</v>
      </c>
      <c r="E195" s="130" t="s">
        <v>157</v>
      </c>
      <c r="F195" s="1294"/>
      <c r="G195" s="1294"/>
      <c r="H195" s="1294"/>
      <c r="I195" s="1294"/>
      <c r="J195" s="1294"/>
      <c r="K195" s="62"/>
      <c r="L195" s="62"/>
      <c r="M195" s="62"/>
      <c r="N195" s="62"/>
      <c r="O195" s="62"/>
      <c r="P195" s="62"/>
      <c r="Q195" s="62"/>
      <c r="R195" s="62"/>
      <c r="S195" s="62"/>
      <c r="T195" s="62"/>
      <c r="U195" s="62"/>
      <c r="V195" s="62"/>
      <c r="W195" s="62"/>
      <c r="X195" s="62"/>
      <c r="Y195" s="62"/>
      <c r="Z195" s="62"/>
    </row>
    <row r="196" spans="1:26" ht="38">
      <c r="A196" s="72"/>
      <c r="B196" s="1341" t="s">
        <v>650</v>
      </c>
      <c r="C196" s="1341" t="s">
        <v>663</v>
      </c>
      <c r="D196" s="124" t="s">
        <v>664</v>
      </c>
      <c r="E196" s="126" t="s">
        <v>10</v>
      </c>
      <c r="F196" s="88"/>
      <c r="G196" s="1315" t="s">
        <v>665</v>
      </c>
      <c r="H196" s="1315"/>
      <c r="I196" s="1315"/>
      <c r="J196" s="1315"/>
      <c r="K196" s="62"/>
      <c r="L196" s="62"/>
      <c r="M196" s="62"/>
      <c r="N196" s="62"/>
      <c r="O196" s="62"/>
      <c r="P196" s="62"/>
      <c r="Q196" s="62"/>
      <c r="R196" s="62"/>
      <c r="S196" s="62"/>
      <c r="T196" s="62"/>
      <c r="U196" s="62"/>
      <c r="V196" s="62"/>
      <c r="W196" s="62"/>
      <c r="X196" s="62"/>
      <c r="Y196" s="62"/>
      <c r="Z196" s="62"/>
    </row>
    <row r="197" spans="1:26" ht="25.5">
      <c r="A197" s="72"/>
      <c r="B197" s="1294"/>
      <c r="C197" s="1294"/>
      <c r="D197" s="142" t="s">
        <v>666</v>
      </c>
      <c r="E197" s="130" t="s">
        <v>655</v>
      </c>
      <c r="F197" s="136"/>
      <c r="G197" s="1294"/>
      <c r="H197" s="1294"/>
      <c r="I197" s="1294"/>
      <c r="J197" s="1294"/>
      <c r="K197" s="62"/>
      <c r="L197" s="62"/>
      <c r="M197" s="62"/>
      <c r="N197" s="62"/>
      <c r="O197" s="62"/>
      <c r="P197" s="62"/>
      <c r="Q197" s="62"/>
      <c r="R197" s="62"/>
      <c r="S197" s="62"/>
      <c r="T197" s="62"/>
      <c r="U197" s="62"/>
      <c r="V197" s="62"/>
      <c r="W197" s="62"/>
      <c r="X197" s="62"/>
      <c r="Y197" s="62"/>
      <c r="Z197" s="62"/>
    </row>
    <row r="198" spans="1:26" ht="50.5">
      <c r="A198" s="72"/>
      <c r="B198" s="167" t="s">
        <v>650</v>
      </c>
      <c r="C198" s="167" t="s">
        <v>667</v>
      </c>
      <c r="D198" s="132" t="s">
        <v>668</v>
      </c>
      <c r="E198" s="133" t="s">
        <v>10</v>
      </c>
      <c r="F198" s="160"/>
      <c r="G198" s="134" t="s">
        <v>669</v>
      </c>
      <c r="H198" s="134"/>
      <c r="I198" s="134"/>
      <c r="J198" s="134"/>
      <c r="K198" s="62"/>
      <c r="L198" s="62"/>
      <c r="M198" s="62"/>
      <c r="N198" s="62"/>
      <c r="O198" s="62"/>
      <c r="P198" s="62"/>
      <c r="Q198" s="62"/>
      <c r="R198" s="62"/>
      <c r="S198" s="62"/>
      <c r="T198" s="62"/>
      <c r="U198" s="62"/>
      <c r="V198" s="62"/>
      <c r="W198" s="62"/>
      <c r="X198" s="62"/>
      <c r="Y198" s="62"/>
      <c r="Z198" s="62"/>
    </row>
    <row r="199" spans="1:26" ht="15.5">
      <c r="A199" s="59"/>
      <c r="B199" s="110"/>
      <c r="C199" s="111"/>
      <c r="D199" s="111"/>
      <c r="E199" s="110"/>
      <c r="F199" s="112"/>
      <c r="G199" s="113"/>
      <c r="H199" s="63"/>
      <c r="I199" s="63"/>
      <c r="J199" s="63"/>
      <c r="K199" s="61"/>
      <c r="L199" s="61"/>
      <c r="M199" s="61"/>
      <c r="N199" s="61"/>
      <c r="O199" s="61"/>
      <c r="P199" s="61"/>
      <c r="Q199" s="61"/>
      <c r="R199" s="61"/>
      <c r="S199" s="61"/>
      <c r="T199" s="61"/>
      <c r="U199" s="61"/>
      <c r="V199" s="61"/>
      <c r="W199" s="61"/>
      <c r="X199" s="61"/>
      <c r="Y199" s="61"/>
      <c r="Z199" s="61"/>
    </row>
    <row r="200" spans="1:26">
      <c r="A200" s="72"/>
      <c r="B200" s="1317" t="s">
        <v>670</v>
      </c>
      <c r="C200" s="1299"/>
      <c r="D200" s="1299"/>
      <c r="E200" s="1299"/>
      <c r="F200" s="1299"/>
      <c r="G200" s="1299"/>
      <c r="H200" s="1299"/>
      <c r="I200" s="1299"/>
      <c r="J200" s="1285"/>
      <c r="K200" s="62"/>
      <c r="L200" s="62"/>
      <c r="M200" s="62"/>
      <c r="N200" s="62"/>
      <c r="O200" s="62"/>
      <c r="P200" s="62"/>
      <c r="Q200" s="62"/>
      <c r="R200" s="62"/>
      <c r="S200" s="62"/>
      <c r="T200" s="62"/>
      <c r="U200" s="62"/>
      <c r="V200" s="62"/>
      <c r="W200" s="62"/>
      <c r="X200" s="62"/>
      <c r="Y200" s="62"/>
      <c r="Z200" s="62"/>
    </row>
    <row r="201" spans="1:26" ht="50.5">
      <c r="A201" s="72"/>
      <c r="B201" s="1318" t="s">
        <v>404</v>
      </c>
      <c r="C201" s="1318" t="s">
        <v>405</v>
      </c>
      <c r="D201" s="87" t="s">
        <v>671</v>
      </c>
      <c r="E201" s="118" t="s">
        <v>10</v>
      </c>
      <c r="F201" s="1300"/>
      <c r="G201" s="1316" t="s">
        <v>672</v>
      </c>
      <c r="H201" s="1316"/>
      <c r="I201" s="1316" t="s">
        <v>539</v>
      </c>
      <c r="J201" s="1316" t="s">
        <v>673</v>
      </c>
      <c r="K201" s="62"/>
      <c r="L201" s="62"/>
      <c r="M201" s="62"/>
      <c r="N201" s="62"/>
      <c r="O201" s="62"/>
      <c r="P201" s="62"/>
      <c r="Q201" s="62"/>
      <c r="R201" s="62"/>
      <c r="S201" s="62"/>
      <c r="T201" s="62"/>
      <c r="U201" s="62"/>
      <c r="V201" s="62"/>
      <c r="W201" s="62"/>
      <c r="X201" s="62"/>
      <c r="Y201" s="62"/>
      <c r="Z201" s="62"/>
    </row>
    <row r="202" spans="1:26" ht="38">
      <c r="A202" s="72"/>
      <c r="B202" s="1279"/>
      <c r="C202" s="1279"/>
      <c r="D202" s="108" t="s">
        <v>674</v>
      </c>
      <c r="E202" s="135" t="s">
        <v>86</v>
      </c>
      <c r="F202" s="1279"/>
      <c r="G202" s="1279"/>
      <c r="H202" s="1279"/>
      <c r="I202" s="1279"/>
      <c r="J202" s="1279"/>
      <c r="K202" s="62"/>
      <c r="L202" s="62"/>
      <c r="M202" s="62"/>
      <c r="N202" s="62"/>
      <c r="O202" s="62"/>
      <c r="P202" s="62"/>
      <c r="Q202" s="62"/>
      <c r="R202" s="62"/>
      <c r="S202" s="62"/>
      <c r="T202" s="62"/>
      <c r="U202" s="62"/>
      <c r="V202" s="62"/>
      <c r="W202" s="62"/>
      <c r="X202" s="62"/>
      <c r="Y202" s="62"/>
      <c r="Z202" s="62"/>
    </row>
    <row r="203" spans="1:26" ht="26">
      <c r="A203" s="72"/>
      <c r="B203" s="1279"/>
      <c r="C203" s="1279"/>
      <c r="D203" s="105" t="s">
        <v>413</v>
      </c>
      <c r="E203" s="135" t="s">
        <v>413</v>
      </c>
      <c r="F203" s="1279"/>
      <c r="G203" s="1279"/>
      <c r="H203" s="1279"/>
      <c r="I203" s="1279"/>
      <c r="J203" s="1279"/>
      <c r="K203" s="62"/>
      <c r="L203" s="62"/>
      <c r="M203" s="62"/>
      <c r="N203" s="62"/>
      <c r="O203" s="62"/>
      <c r="P203" s="62"/>
      <c r="Q203" s="62"/>
      <c r="R203" s="62"/>
      <c r="S203" s="62"/>
      <c r="T203" s="62"/>
      <c r="U203" s="62"/>
      <c r="V203" s="62"/>
      <c r="W203" s="62"/>
      <c r="X203" s="62"/>
      <c r="Y203" s="62"/>
      <c r="Z203" s="62"/>
    </row>
    <row r="204" spans="1:26" ht="39">
      <c r="A204" s="72"/>
      <c r="B204" s="1279"/>
      <c r="C204" s="1279"/>
      <c r="D204" s="105" t="s">
        <v>675</v>
      </c>
      <c r="E204" s="135" t="s">
        <v>675</v>
      </c>
      <c r="F204" s="1279"/>
      <c r="G204" s="1279"/>
      <c r="H204" s="1279"/>
      <c r="I204" s="1279"/>
      <c r="J204" s="1279"/>
      <c r="K204" s="62"/>
      <c r="L204" s="62"/>
      <c r="M204" s="62"/>
      <c r="N204" s="62"/>
      <c r="O204" s="62"/>
      <c r="P204" s="62"/>
      <c r="Q204" s="62"/>
      <c r="R204" s="62"/>
      <c r="S204" s="62"/>
      <c r="T204" s="62"/>
      <c r="U204" s="62"/>
      <c r="V204" s="62"/>
      <c r="W204" s="62"/>
      <c r="X204" s="62"/>
      <c r="Y204" s="62"/>
      <c r="Z204" s="62"/>
    </row>
    <row r="205" spans="1:26" ht="38">
      <c r="A205" s="72"/>
      <c r="B205" s="1327" t="s">
        <v>676</v>
      </c>
      <c r="C205" s="1327" t="s">
        <v>677</v>
      </c>
      <c r="D205" s="124" t="s">
        <v>678</v>
      </c>
      <c r="E205" s="126" t="s">
        <v>10</v>
      </c>
      <c r="F205" s="1314"/>
      <c r="G205" s="1315" t="s">
        <v>679</v>
      </c>
      <c r="H205" s="1315" t="s">
        <v>546</v>
      </c>
      <c r="I205" s="1315" t="s">
        <v>539</v>
      </c>
      <c r="J205" s="1315" t="s">
        <v>680</v>
      </c>
      <c r="K205" s="62"/>
      <c r="L205" s="62"/>
      <c r="M205" s="62"/>
      <c r="N205" s="62"/>
      <c r="O205" s="62"/>
      <c r="P205" s="62"/>
      <c r="Q205" s="62"/>
      <c r="R205" s="62"/>
      <c r="S205" s="62"/>
      <c r="T205" s="62"/>
      <c r="U205" s="62"/>
      <c r="V205" s="62"/>
      <c r="W205" s="62"/>
      <c r="X205" s="62"/>
      <c r="Y205" s="62"/>
      <c r="Z205" s="62"/>
    </row>
    <row r="206" spans="1:26" ht="39">
      <c r="A206" s="72"/>
      <c r="B206" s="1294"/>
      <c r="C206" s="1294"/>
      <c r="D206" s="142" t="s">
        <v>681</v>
      </c>
      <c r="E206" s="130" t="s">
        <v>675</v>
      </c>
      <c r="F206" s="1294"/>
      <c r="G206" s="1294"/>
      <c r="H206" s="1294"/>
      <c r="I206" s="1294"/>
      <c r="J206" s="1294"/>
      <c r="K206" s="62"/>
      <c r="L206" s="62"/>
      <c r="M206" s="62"/>
      <c r="N206" s="62"/>
      <c r="O206" s="62"/>
      <c r="P206" s="62"/>
      <c r="Q206" s="62"/>
      <c r="R206" s="62"/>
      <c r="S206" s="62"/>
      <c r="T206" s="62"/>
      <c r="U206" s="62"/>
      <c r="V206" s="62"/>
      <c r="W206" s="62"/>
      <c r="X206" s="62"/>
      <c r="Y206" s="62"/>
      <c r="Z206" s="62"/>
    </row>
    <row r="207" spans="1:26" ht="38">
      <c r="A207" s="72"/>
      <c r="B207" s="1327" t="s">
        <v>682</v>
      </c>
      <c r="C207" s="1327" t="s">
        <v>683</v>
      </c>
      <c r="D207" s="124" t="s">
        <v>684</v>
      </c>
      <c r="E207" s="126" t="s">
        <v>10</v>
      </c>
      <c r="F207" s="1314"/>
      <c r="G207" s="1315" t="s">
        <v>685</v>
      </c>
      <c r="H207" s="1315" t="s">
        <v>546</v>
      </c>
      <c r="I207" s="1315" t="s">
        <v>539</v>
      </c>
      <c r="J207" s="1315" t="s">
        <v>680</v>
      </c>
      <c r="K207" s="62"/>
      <c r="L207" s="62"/>
      <c r="M207" s="62"/>
      <c r="N207" s="62"/>
      <c r="O207" s="62"/>
      <c r="P207" s="62"/>
      <c r="Q207" s="62"/>
      <c r="R207" s="62"/>
      <c r="S207" s="62"/>
      <c r="T207" s="62"/>
      <c r="U207" s="62"/>
      <c r="V207" s="62"/>
      <c r="W207" s="62"/>
      <c r="X207" s="62"/>
      <c r="Y207" s="62"/>
      <c r="Z207" s="62"/>
    </row>
    <row r="208" spans="1:26" ht="25.5">
      <c r="A208" s="72"/>
      <c r="B208" s="1279"/>
      <c r="C208" s="1279"/>
      <c r="D208" s="105" t="s">
        <v>686</v>
      </c>
      <c r="E208" s="135" t="s">
        <v>80</v>
      </c>
      <c r="F208" s="1279"/>
      <c r="G208" s="1279"/>
      <c r="H208" s="1279"/>
      <c r="I208" s="1279"/>
      <c r="J208" s="1279"/>
      <c r="K208" s="62"/>
      <c r="L208" s="62"/>
      <c r="M208" s="62"/>
      <c r="N208" s="62"/>
      <c r="O208" s="62"/>
      <c r="P208" s="62"/>
      <c r="Q208" s="62"/>
      <c r="R208" s="62"/>
      <c r="S208" s="62"/>
      <c r="T208" s="62"/>
      <c r="U208" s="62"/>
      <c r="V208" s="62"/>
      <c r="W208" s="62"/>
      <c r="X208" s="62"/>
      <c r="Y208" s="62"/>
      <c r="Z208" s="62"/>
    </row>
    <row r="209" spans="1:26" ht="39">
      <c r="A209" s="72"/>
      <c r="B209" s="1294"/>
      <c r="C209" s="1294"/>
      <c r="D209" s="142" t="s">
        <v>687</v>
      </c>
      <c r="E209" s="130" t="s">
        <v>675</v>
      </c>
      <c r="F209" s="1294"/>
      <c r="G209" s="1294"/>
      <c r="H209" s="1294"/>
      <c r="I209" s="1294"/>
      <c r="J209" s="1294"/>
      <c r="K209" s="62"/>
      <c r="L209" s="62"/>
      <c r="M209" s="62"/>
      <c r="N209" s="62"/>
      <c r="O209" s="62"/>
      <c r="P209" s="62"/>
      <c r="Q209" s="62"/>
      <c r="R209" s="62"/>
      <c r="S209" s="62"/>
      <c r="T209" s="62"/>
      <c r="U209" s="62"/>
      <c r="V209" s="62"/>
      <c r="W209" s="62"/>
      <c r="X209" s="62"/>
      <c r="Y209" s="62"/>
      <c r="Z209" s="62"/>
    </row>
    <row r="210" spans="1:26" ht="62.5">
      <c r="A210" s="72"/>
      <c r="B210" s="120" t="s">
        <v>688</v>
      </c>
      <c r="C210" s="120" t="s">
        <v>689</v>
      </c>
      <c r="D210" s="120" t="s">
        <v>690</v>
      </c>
      <c r="E210" s="122" t="s">
        <v>675</v>
      </c>
      <c r="F210" s="121"/>
      <c r="G210" s="123" t="s">
        <v>691</v>
      </c>
      <c r="H210" s="123"/>
      <c r="I210" s="123" t="s">
        <v>539</v>
      </c>
      <c r="J210" s="123" t="s">
        <v>680</v>
      </c>
      <c r="K210" s="62"/>
      <c r="L210" s="62"/>
      <c r="M210" s="62"/>
      <c r="N210" s="62"/>
      <c r="O210" s="62"/>
      <c r="P210" s="62"/>
      <c r="Q210" s="62"/>
      <c r="R210" s="62"/>
      <c r="S210" s="62"/>
      <c r="T210" s="62"/>
      <c r="U210" s="62"/>
      <c r="V210" s="62"/>
      <c r="W210" s="62"/>
      <c r="X210" s="62"/>
      <c r="Y210" s="62"/>
      <c r="Z210" s="62"/>
    </row>
    <row r="211" spans="1:26" ht="38">
      <c r="A211" s="72"/>
      <c r="B211" s="1327" t="s">
        <v>692</v>
      </c>
      <c r="C211" s="1327" t="s">
        <v>693</v>
      </c>
      <c r="D211" s="124" t="s">
        <v>694</v>
      </c>
      <c r="E211" s="135" t="s">
        <v>10</v>
      </c>
      <c r="F211" s="1314"/>
      <c r="G211" s="1315" t="s">
        <v>695</v>
      </c>
      <c r="H211" s="1315" t="s">
        <v>546</v>
      </c>
      <c r="I211" s="1315" t="s">
        <v>539</v>
      </c>
      <c r="J211" s="1315" t="s">
        <v>696</v>
      </c>
      <c r="K211" s="62"/>
      <c r="L211" s="62"/>
      <c r="M211" s="62"/>
      <c r="N211" s="62"/>
      <c r="O211" s="62"/>
      <c r="P211" s="62"/>
      <c r="Q211" s="62"/>
      <c r="R211" s="62"/>
      <c r="S211" s="62"/>
      <c r="T211" s="62"/>
      <c r="U211" s="62"/>
      <c r="V211" s="62"/>
      <c r="W211" s="62"/>
      <c r="X211" s="62"/>
      <c r="Y211" s="62"/>
      <c r="Z211" s="62"/>
    </row>
    <row r="212" spans="1:26" ht="25.5">
      <c r="A212" s="72"/>
      <c r="B212" s="1294"/>
      <c r="C212" s="1294"/>
      <c r="D212" s="142" t="s">
        <v>697</v>
      </c>
      <c r="E212" s="130" t="s">
        <v>80</v>
      </c>
      <c r="F212" s="1294"/>
      <c r="G212" s="1294"/>
      <c r="H212" s="1294"/>
      <c r="I212" s="1294"/>
      <c r="J212" s="1294"/>
      <c r="K212" s="62"/>
      <c r="L212" s="62"/>
      <c r="M212" s="62"/>
      <c r="N212" s="62"/>
      <c r="O212" s="62"/>
      <c r="P212" s="62"/>
      <c r="Q212" s="62"/>
      <c r="R212" s="62"/>
      <c r="S212" s="62"/>
      <c r="T212" s="62"/>
      <c r="U212" s="62"/>
      <c r="V212" s="62"/>
      <c r="W212" s="62"/>
      <c r="X212" s="62"/>
      <c r="Y212" s="62"/>
      <c r="Z212" s="62"/>
    </row>
    <row r="213" spans="1:26" ht="50.5">
      <c r="A213" s="72"/>
      <c r="B213" s="1327" t="s">
        <v>698</v>
      </c>
      <c r="C213" s="1327" t="s">
        <v>699</v>
      </c>
      <c r="D213" s="124" t="s">
        <v>700</v>
      </c>
      <c r="E213" s="126" t="s">
        <v>10</v>
      </c>
      <c r="F213" s="1314"/>
      <c r="G213" s="1315" t="s">
        <v>701</v>
      </c>
      <c r="H213" s="1315" t="s">
        <v>564</v>
      </c>
      <c r="I213" s="1315" t="s">
        <v>539</v>
      </c>
      <c r="J213" s="1315" t="s">
        <v>696</v>
      </c>
      <c r="K213" s="62"/>
      <c r="L213" s="62"/>
      <c r="M213" s="62"/>
      <c r="N213" s="62"/>
      <c r="O213" s="62"/>
      <c r="P213" s="62"/>
      <c r="Q213" s="62"/>
      <c r="R213" s="62"/>
      <c r="S213" s="62"/>
      <c r="T213" s="62"/>
      <c r="U213" s="62"/>
      <c r="V213" s="62"/>
      <c r="W213" s="62"/>
      <c r="X213" s="62"/>
      <c r="Y213" s="62"/>
      <c r="Z213" s="62"/>
    </row>
    <row r="214" spans="1:26" ht="39">
      <c r="A214" s="62"/>
      <c r="B214" s="1294"/>
      <c r="C214" s="1294"/>
      <c r="D214" s="142" t="s">
        <v>702</v>
      </c>
      <c r="E214" s="130" t="s">
        <v>675</v>
      </c>
      <c r="F214" s="1294"/>
      <c r="G214" s="1294"/>
      <c r="H214" s="1294"/>
      <c r="I214" s="1294"/>
      <c r="J214" s="1294"/>
      <c r="K214" s="62"/>
      <c r="L214" s="62"/>
      <c r="M214" s="62"/>
      <c r="N214" s="62"/>
      <c r="O214" s="62"/>
      <c r="P214" s="62"/>
      <c r="Q214" s="62"/>
      <c r="R214" s="62"/>
      <c r="S214" s="62"/>
      <c r="T214" s="62"/>
      <c r="U214" s="62"/>
      <c r="V214" s="62"/>
      <c r="W214" s="62"/>
      <c r="X214" s="62"/>
      <c r="Y214" s="62"/>
      <c r="Z214" s="62"/>
    </row>
    <row r="215" spans="1:26" ht="38">
      <c r="A215" s="72"/>
      <c r="B215" s="1327" t="s">
        <v>703</v>
      </c>
      <c r="C215" s="1327" t="s">
        <v>704</v>
      </c>
      <c r="D215" s="124" t="s">
        <v>705</v>
      </c>
      <c r="E215" s="126" t="s">
        <v>10</v>
      </c>
      <c r="F215" s="1296" t="s">
        <v>706</v>
      </c>
      <c r="G215" s="1315" t="s">
        <v>707</v>
      </c>
      <c r="H215" s="1315" t="s">
        <v>546</v>
      </c>
      <c r="I215" s="1315" t="s">
        <v>539</v>
      </c>
      <c r="J215" s="1315" t="s">
        <v>708</v>
      </c>
      <c r="K215" s="62"/>
      <c r="L215" s="62"/>
      <c r="M215" s="62"/>
      <c r="N215" s="62"/>
      <c r="O215" s="62"/>
      <c r="P215" s="62"/>
      <c r="Q215" s="62"/>
      <c r="R215" s="62"/>
      <c r="S215" s="62"/>
      <c r="T215" s="62"/>
      <c r="U215" s="62"/>
      <c r="V215" s="62"/>
      <c r="W215" s="62"/>
      <c r="X215" s="62"/>
      <c r="Y215" s="62"/>
      <c r="Z215" s="62"/>
    </row>
    <row r="216" spans="1:26" ht="25.5">
      <c r="A216" s="72"/>
      <c r="B216" s="1279"/>
      <c r="C216" s="1279"/>
      <c r="D216" s="105" t="s">
        <v>709</v>
      </c>
      <c r="E216" s="135" t="s">
        <v>91</v>
      </c>
      <c r="F216" s="1279"/>
      <c r="G216" s="1279"/>
      <c r="H216" s="1279"/>
      <c r="I216" s="1279"/>
      <c r="J216" s="1279"/>
      <c r="K216" s="62"/>
      <c r="L216" s="62"/>
      <c r="M216" s="62"/>
      <c r="N216" s="62"/>
      <c r="O216" s="62"/>
      <c r="P216" s="62"/>
      <c r="Q216" s="62"/>
      <c r="R216" s="62"/>
      <c r="S216" s="62"/>
      <c r="T216" s="62"/>
      <c r="U216" s="62"/>
      <c r="V216" s="62"/>
      <c r="W216" s="62"/>
      <c r="X216" s="62"/>
      <c r="Y216" s="62"/>
      <c r="Z216" s="62"/>
    </row>
    <row r="217" spans="1:26" ht="26">
      <c r="A217" s="72"/>
      <c r="B217" s="1279"/>
      <c r="C217" s="1279"/>
      <c r="D217" s="105" t="s">
        <v>710</v>
      </c>
      <c r="E217" s="135" t="s">
        <v>710</v>
      </c>
      <c r="F217" s="1279"/>
      <c r="G217" s="1279"/>
      <c r="H217" s="1279"/>
      <c r="I217" s="1279"/>
      <c r="J217" s="1279"/>
      <c r="K217" s="62"/>
      <c r="L217" s="62"/>
      <c r="M217" s="62"/>
      <c r="N217" s="62"/>
      <c r="O217" s="62"/>
      <c r="P217" s="62"/>
      <c r="Q217" s="62"/>
      <c r="R217" s="62"/>
      <c r="S217" s="62"/>
      <c r="T217" s="62"/>
      <c r="U217" s="62"/>
      <c r="V217" s="62"/>
      <c r="W217" s="62"/>
      <c r="X217" s="62"/>
      <c r="Y217" s="62"/>
      <c r="Z217" s="62"/>
    </row>
    <row r="218" spans="1:26">
      <c r="A218" s="72"/>
      <c r="B218" s="1294"/>
      <c r="C218" s="1294"/>
      <c r="D218" s="142" t="s">
        <v>711</v>
      </c>
      <c r="E218" s="130" t="s">
        <v>711</v>
      </c>
      <c r="F218" s="1294"/>
      <c r="G218" s="1294"/>
      <c r="H218" s="1294"/>
      <c r="I218" s="1294"/>
      <c r="J218" s="1294"/>
      <c r="K218" s="62"/>
      <c r="L218" s="62"/>
      <c r="M218" s="62"/>
      <c r="N218" s="62"/>
      <c r="O218" s="62"/>
      <c r="P218" s="62"/>
      <c r="Q218" s="62"/>
      <c r="R218" s="62"/>
      <c r="S218" s="62"/>
      <c r="T218" s="62"/>
      <c r="U218" s="62"/>
      <c r="V218" s="62"/>
      <c r="W218" s="62"/>
      <c r="X218" s="62"/>
      <c r="Y218" s="62"/>
      <c r="Z218" s="62"/>
    </row>
    <row r="219" spans="1:26" ht="26">
      <c r="A219" s="72"/>
      <c r="B219" s="120" t="s">
        <v>437</v>
      </c>
      <c r="C219" s="120" t="s">
        <v>712</v>
      </c>
      <c r="D219" s="120" t="s">
        <v>413</v>
      </c>
      <c r="E219" s="122" t="s">
        <v>413</v>
      </c>
      <c r="F219" s="121"/>
      <c r="G219" s="123" t="s">
        <v>713</v>
      </c>
      <c r="H219" s="123"/>
      <c r="I219" s="123"/>
      <c r="J219" s="123"/>
      <c r="K219" s="62"/>
      <c r="L219" s="62"/>
      <c r="M219" s="62"/>
      <c r="N219" s="62"/>
      <c r="O219" s="62"/>
      <c r="P219" s="62"/>
      <c r="Q219" s="62"/>
      <c r="R219" s="62"/>
      <c r="S219" s="62"/>
      <c r="T219" s="62"/>
      <c r="U219" s="62"/>
      <c r="V219" s="62"/>
      <c r="W219" s="62"/>
      <c r="X219" s="62"/>
      <c r="Y219" s="62"/>
      <c r="Z219" s="62"/>
    </row>
    <row r="220" spans="1:26" ht="26">
      <c r="A220" s="72"/>
      <c r="B220" s="132" t="s">
        <v>437</v>
      </c>
      <c r="C220" s="132" t="s">
        <v>714</v>
      </c>
      <c r="D220" s="132" t="s">
        <v>715</v>
      </c>
      <c r="E220" s="133" t="s">
        <v>91</v>
      </c>
      <c r="F220" s="160"/>
      <c r="G220" s="134" t="s">
        <v>707</v>
      </c>
      <c r="H220" s="134"/>
      <c r="I220" s="134"/>
      <c r="J220" s="134"/>
      <c r="K220" s="62"/>
      <c r="L220" s="62"/>
      <c r="M220" s="62"/>
      <c r="N220" s="62"/>
      <c r="O220" s="62"/>
      <c r="P220" s="62"/>
      <c r="Q220" s="62"/>
      <c r="R220" s="62"/>
      <c r="S220" s="62"/>
      <c r="T220" s="62"/>
      <c r="U220" s="62"/>
      <c r="V220" s="62"/>
      <c r="W220" s="62"/>
      <c r="X220" s="62"/>
      <c r="Y220" s="62"/>
      <c r="Z220" s="62"/>
    </row>
    <row r="221" spans="1:26" ht="15.5">
      <c r="A221" s="59"/>
      <c r="B221" s="110"/>
      <c r="C221" s="111"/>
      <c r="D221" s="111"/>
      <c r="E221" s="110"/>
      <c r="F221" s="112"/>
      <c r="G221" s="113"/>
      <c r="H221" s="63"/>
      <c r="I221" s="63"/>
      <c r="J221" s="63"/>
      <c r="K221" s="61"/>
      <c r="L221" s="61"/>
      <c r="M221" s="61"/>
      <c r="N221" s="61"/>
      <c r="O221" s="61"/>
      <c r="P221" s="61"/>
      <c r="Q221" s="61"/>
      <c r="R221" s="61"/>
      <c r="S221" s="61"/>
      <c r="T221" s="61"/>
      <c r="U221" s="61"/>
      <c r="V221" s="61"/>
      <c r="W221" s="61"/>
      <c r="X221" s="61"/>
      <c r="Y221" s="61"/>
      <c r="Z221" s="61"/>
    </row>
    <row r="222" spans="1:26">
      <c r="A222" s="72"/>
      <c r="B222" s="1667" t="s">
        <v>716</v>
      </c>
      <c r="C222" s="1668"/>
      <c r="D222" s="1668"/>
      <c r="E222" s="1668"/>
      <c r="F222" s="1668"/>
      <c r="G222" s="1668"/>
      <c r="H222" s="1668"/>
      <c r="I222" s="1668"/>
      <c r="J222" s="1669"/>
      <c r="K222" s="62"/>
      <c r="L222" s="62"/>
      <c r="M222" s="62"/>
      <c r="N222" s="62"/>
      <c r="O222" s="62"/>
      <c r="P222" s="62"/>
      <c r="Q222" s="62"/>
      <c r="R222" s="62"/>
      <c r="S222" s="62"/>
      <c r="T222" s="62"/>
      <c r="U222" s="62"/>
      <c r="V222" s="62"/>
      <c r="W222" s="62"/>
      <c r="X222" s="62"/>
      <c r="Y222" s="62"/>
      <c r="Z222" s="62"/>
    </row>
    <row r="223" spans="1:26" ht="50.5">
      <c r="A223" s="72"/>
      <c r="B223" s="1318" t="s">
        <v>404</v>
      </c>
      <c r="C223" s="1318" t="s">
        <v>405</v>
      </c>
      <c r="D223" s="87" t="s">
        <v>717</v>
      </c>
      <c r="E223" s="118" t="s">
        <v>10</v>
      </c>
      <c r="F223" s="1300"/>
      <c r="G223" s="1316" t="s">
        <v>718</v>
      </c>
      <c r="H223" s="1316"/>
      <c r="I223" s="1316" t="s">
        <v>539</v>
      </c>
      <c r="J223" s="1316" t="s">
        <v>719</v>
      </c>
      <c r="K223" s="62"/>
      <c r="L223" s="62"/>
      <c r="M223" s="62"/>
      <c r="N223" s="62"/>
      <c r="O223" s="62"/>
      <c r="P223" s="62"/>
      <c r="Q223" s="62"/>
      <c r="R223" s="62"/>
      <c r="S223" s="62"/>
      <c r="T223" s="62"/>
      <c r="U223" s="62"/>
      <c r="V223" s="62"/>
      <c r="W223" s="62"/>
      <c r="X223" s="62"/>
      <c r="Y223" s="62"/>
      <c r="Z223" s="62"/>
    </row>
    <row r="224" spans="1:26" ht="50.5">
      <c r="A224" s="72"/>
      <c r="B224" s="1294"/>
      <c r="C224" s="1294"/>
      <c r="D224" s="136" t="s">
        <v>720</v>
      </c>
      <c r="E224" s="130" t="s">
        <v>86</v>
      </c>
      <c r="F224" s="1294"/>
      <c r="G224" s="1294"/>
      <c r="H224" s="1294"/>
      <c r="I224" s="1294"/>
      <c r="J224" s="1294"/>
      <c r="K224" s="62"/>
      <c r="L224" s="62"/>
      <c r="M224" s="62"/>
      <c r="N224" s="62"/>
      <c r="O224" s="62"/>
      <c r="P224" s="62"/>
      <c r="Q224" s="62"/>
      <c r="R224" s="62"/>
      <c r="S224" s="62"/>
      <c r="T224" s="62"/>
      <c r="U224" s="62"/>
      <c r="V224" s="62"/>
      <c r="W224" s="62"/>
      <c r="X224" s="62"/>
      <c r="Y224" s="62"/>
      <c r="Z224" s="62"/>
    </row>
    <row r="225" spans="1:26" ht="75">
      <c r="A225" s="72"/>
      <c r="B225" s="164" t="s">
        <v>721</v>
      </c>
      <c r="C225" s="164" t="s">
        <v>722</v>
      </c>
      <c r="D225" s="121" t="s">
        <v>723</v>
      </c>
      <c r="E225" s="122" t="s">
        <v>86</v>
      </c>
      <c r="F225" s="121"/>
      <c r="G225" s="123" t="s">
        <v>724</v>
      </c>
      <c r="H225" s="123" t="s">
        <v>564</v>
      </c>
      <c r="I225" s="123" t="s">
        <v>539</v>
      </c>
      <c r="J225" s="123" t="s">
        <v>725</v>
      </c>
      <c r="K225" s="62"/>
      <c r="L225" s="62"/>
      <c r="M225" s="62"/>
      <c r="N225" s="62"/>
      <c r="O225" s="62"/>
      <c r="P225" s="62"/>
      <c r="Q225" s="62"/>
      <c r="R225" s="62"/>
      <c r="S225" s="62"/>
      <c r="T225" s="62"/>
      <c r="U225" s="62"/>
      <c r="V225" s="62"/>
      <c r="W225" s="62"/>
      <c r="X225" s="62"/>
      <c r="Y225" s="62"/>
      <c r="Z225" s="62"/>
    </row>
    <row r="226" spans="1:26" ht="50.5">
      <c r="A226" s="72"/>
      <c r="B226" s="1327" t="s">
        <v>726</v>
      </c>
      <c r="C226" s="1327" t="s">
        <v>727</v>
      </c>
      <c r="D226" s="124" t="s">
        <v>728</v>
      </c>
      <c r="E226" s="126" t="s">
        <v>10</v>
      </c>
      <c r="F226" s="1314"/>
      <c r="G226" s="1315" t="s">
        <v>729</v>
      </c>
      <c r="H226" s="1315" t="s">
        <v>564</v>
      </c>
      <c r="I226" s="1315" t="s">
        <v>539</v>
      </c>
      <c r="J226" s="1315" t="s">
        <v>730</v>
      </c>
      <c r="K226" s="62"/>
      <c r="L226" s="62"/>
      <c r="M226" s="62"/>
      <c r="N226" s="62"/>
      <c r="O226" s="62"/>
      <c r="P226" s="62"/>
      <c r="Q226" s="62"/>
      <c r="R226" s="62"/>
      <c r="S226" s="62"/>
      <c r="T226" s="62"/>
      <c r="U226" s="62"/>
      <c r="V226" s="62"/>
      <c r="W226" s="62"/>
      <c r="X226" s="62"/>
      <c r="Y226" s="62"/>
      <c r="Z226" s="62"/>
    </row>
    <row r="227" spans="1:26" ht="25.5">
      <c r="A227" s="72"/>
      <c r="B227" s="1279"/>
      <c r="C227" s="1279"/>
      <c r="D227" s="105" t="s">
        <v>731</v>
      </c>
      <c r="E227" s="135" t="s">
        <v>119</v>
      </c>
      <c r="F227" s="1279"/>
      <c r="G227" s="1279"/>
      <c r="H227" s="1279"/>
      <c r="I227" s="1279"/>
      <c r="J227" s="1279"/>
      <c r="K227" s="62"/>
      <c r="L227" s="62"/>
      <c r="M227" s="62"/>
      <c r="N227" s="62"/>
      <c r="O227" s="62"/>
      <c r="P227" s="62"/>
      <c r="Q227" s="62"/>
      <c r="R227" s="62"/>
      <c r="S227" s="62"/>
      <c r="T227" s="62"/>
      <c r="U227" s="62"/>
      <c r="V227" s="62"/>
      <c r="W227" s="62"/>
      <c r="X227" s="62"/>
      <c r="Y227" s="62"/>
      <c r="Z227" s="62"/>
    </row>
    <row r="228" spans="1:26" ht="26">
      <c r="A228" s="72"/>
      <c r="B228" s="1294"/>
      <c r="C228" s="1294"/>
      <c r="D228" s="136" t="s">
        <v>732</v>
      </c>
      <c r="E228" s="130" t="s">
        <v>86</v>
      </c>
      <c r="F228" s="1294"/>
      <c r="G228" s="1294"/>
      <c r="H228" s="1294"/>
      <c r="I228" s="1294"/>
      <c r="J228" s="1294"/>
      <c r="K228" s="62"/>
      <c r="L228" s="62"/>
      <c r="M228" s="62"/>
      <c r="N228" s="62"/>
      <c r="O228" s="62"/>
      <c r="P228" s="62"/>
      <c r="Q228" s="62"/>
      <c r="R228" s="62"/>
      <c r="S228" s="62"/>
      <c r="T228" s="62"/>
      <c r="U228" s="62"/>
      <c r="V228" s="62"/>
      <c r="W228" s="62"/>
      <c r="X228" s="62"/>
      <c r="Y228" s="62"/>
      <c r="Z228" s="62"/>
    </row>
    <row r="229" spans="1:26" ht="63">
      <c r="A229" s="72"/>
      <c r="B229" s="1327" t="s">
        <v>733</v>
      </c>
      <c r="C229" s="1327" t="s">
        <v>734</v>
      </c>
      <c r="D229" s="124" t="s">
        <v>735</v>
      </c>
      <c r="E229" s="126" t="s">
        <v>10</v>
      </c>
      <c r="F229" s="1319"/>
      <c r="G229" s="1315" t="s">
        <v>736</v>
      </c>
      <c r="H229" s="1315" t="s">
        <v>564</v>
      </c>
      <c r="I229" s="1315" t="s">
        <v>539</v>
      </c>
      <c r="J229" s="1315" t="s">
        <v>737</v>
      </c>
      <c r="K229" s="62"/>
      <c r="L229" s="62"/>
      <c r="M229" s="62"/>
      <c r="N229" s="62"/>
      <c r="O229" s="62"/>
      <c r="P229" s="62"/>
      <c r="Q229" s="62"/>
      <c r="R229" s="62"/>
      <c r="S229" s="62"/>
      <c r="T229" s="62"/>
      <c r="U229" s="62"/>
      <c r="V229" s="62"/>
      <c r="W229" s="62"/>
      <c r="X229" s="62"/>
      <c r="Y229" s="62"/>
      <c r="Z229" s="62"/>
    </row>
    <row r="230" spans="1:26" ht="37" customHeight="1">
      <c r="A230" s="72"/>
      <c r="B230" s="1294"/>
      <c r="C230" s="1294"/>
      <c r="D230" s="142" t="s">
        <v>738</v>
      </c>
      <c r="E230" s="130" t="s">
        <v>119</v>
      </c>
      <c r="F230" s="1294"/>
      <c r="G230" s="1294"/>
      <c r="H230" s="1294"/>
      <c r="I230" s="1294"/>
      <c r="J230" s="1294"/>
      <c r="K230" s="62"/>
      <c r="L230" s="62"/>
      <c r="M230" s="62"/>
      <c r="N230" s="62"/>
      <c r="O230" s="62"/>
      <c r="P230" s="62"/>
      <c r="Q230" s="62"/>
      <c r="R230" s="62"/>
      <c r="S230" s="62"/>
      <c r="T230" s="62"/>
      <c r="U230" s="62"/>
      <c r="V230" s="62"/>
      <c r="W230" s="62"/>
      <c r="X230" s="62"/>
      <c r="Y230" s="62"/>
      <c r="Z230" s="62"/>
    </row>
    <row r="231" spans="1:26" ht="85" customHeight="1">
      <c r="A231" s="72"/>
      <c r="B231" s="120" t="s">
        <v>739</v>
      </c>
      <c r="C231" s="120" t="s">
        <v>740</v>
      </c>
      <c r="D231" s="120" t="s">
        <v>741</v>
      </c>
      <c r="E231" s="122" t="s">
        <v>10</v>
      </c>
      <c r="F231" s="121"/>
      <c r="G231" s="123" t="s">
        <v>742</v>
      </c>
      <c r="H231" s="123" t="s">
        <v>743</v>
      </c>
      <c r="I231" s="123" t="s">
        <v>539</v>
      </c>
      <c r="J231" s="123" t="s">
        <v>744</v>
      </c>
      <c r="K231" s="62"/>
      <c r="L231" s="62"/>
      <c r="M231" s="62"/>
      <c r="N231" s="62"/>
      <c r="O231" s="62"/>
      <c r="P231" s="62"/>
      <c r="Q231" s="62"/>
      <c r="R231" s="62"/>
      <c r="S231" s="62"/>
      <c r="T231" s="62"/>
      <c r="U231" s="62"/>
      <c r="V231" s="62"/>
      <c r="W231" s="62"/>
      <c r="X231" s="62"/>
      <c r="Y231" s="62"/>
      <c r="Z231" s="62"/>
    </row>
    <row r="232" spans="1:26" ht="38">
      <c r="A232" s="72"/>
      <c r="B232" s="1327" t="s">
        <v>745</v>
      </c>
      <c r="C232" s="1327" t="s">
        <v>746</v>
      </c>
      <c r="D232" s="124" t="s">
        <v>747</v>
      </c>
      <c r="E232" s="126" t="s">
        <v>10</v>
      </c>
      <c r="F232" s="1319"/>
      <c r="G232" s="1315" t="s">
        <v>748</v>
      </c>
      <c r="H232" s="1315" t="s">
        <v>564</v>
      </c>
      <c r="I232" s="1315" t="s">
        <v>749</v>
      </c>
      <c r="J232" s="1315" t="s">
        <v>750</v>
      </c>
      <c r="K232" s="62"/>
      <c r="L232" s="62"/>
      <c r="M232" s="62"/>
      <c r="N232" s="62"/>
      <c r="O232" s="62"/>
      <c r="P232" s="62"/>
      <c r="Q232" s="62"/>
      <c r="R232" s="62"/>
      <c r="S232" s="62"/>
      <c r="T232" s="62"/>
      <c r="U232" s="62"/>
      <c r="V232" s="62"/>
      <c r="W232" s="62"/>
      <c r="X232" s="62"/>
      <c r="Y232" s="62"/>
      <c r="Z232" s="62"/>
    </row>
    <row r="233" spans="1:26" ht="32.5" customHeight="1">
      <c r="A233" s="72"/>
      <c r="B233" s="1294"/>
      <c r="C233" s="1294"/>
      <c r="D233" s="142" t="s">
        <v>751</v>
      </c>
      <c r="E233" s="130" t="s">
        <v>119</v>
      </c>
      <c r="F233" s="1294"/>
      <c r="G233" s="1294"/>
      <c r="H233" s="1294"/>
      <c r="I233" s="1294"/>
      <c r="J233" s="1294"/>
      <c r="K233" s="62"/>
      <c r="L233" s="62"/>
      <c r="M233" s="62"/>
      <c r="N233" s="62"/>
      <c r="O233" s="62"/>
      <c r="P233" s="62"/>
      <c r="Q233" s="62"/>
      <c r="R233" s="62"/>
      <c r="S233" s="62"/>
      <c r="T233" s="62"/>
      <c r="U233" s="62"/>
      <c r="V233" s="62"/>
      <c r="W233" s="62"/>
      <c r="X233" s="62"/>
      <c r="Y233" s="62"/>
      <c r="Z233" s="62"/>
    </row>
    <row r="234" spans="1:26" ht="38">
      <c r="A234" s="72"/>
      <c r="B234" s="1327" t="s">
        <v>752</v>
      </c>
      <c r="C234" s="1327" t="s">
        <v>753</v>
      </c>
      <c r="D234" s="124" t="s">
        <v>754</v>
      </c>
      <c r="E234" s="126" t="s">
        <v>10</v>
      </c>
      <c r="F234" s="1319"/>
      <c r="G234" s="1315" t="s">
        <v>755</v>
      </c>
      <c r="H234" s="1315" t="s">
        <v>564</v>
      </c>
      <c r="I234" s="1315" t="s">
        <v>539</v>
      </c>
      <c r="J234" s="1315" t="s">
        <v>737</v>
      </c>
      <c r="K234" s="62"/>
      <c r="L234" s="62"/>
      <c r="M234" s="62"/>
      <c r="N234" s="62"/>
      <c r="O234" s="62"/>
      <c r="P234" s="62"/>
      <c r="Q234" s="62"/>
      <c r="R234" s="62"/>
      <c r="S234" s="62"/>
      <c r="T234" s="62"/>
      <c r="U234" s="62"/>
      <c r="V234" s="62"/>
      <c r="W234" s="62"/>
      <c r="X234" s="62"/>
      <c r="Y234" s="62"/>
      <c r="Z234" s="62"/>
    </row>
    <row r="235" spans="1:26" ht="25.5">
      <c r="A235" s="72"/>
      <c r="B235" s="1294"/>
      <c r="C235" s="1294"/>
      <c r="D235" s="142" t="s">
        <v>756</v>
      </c>
      <c r="E235" s="130" t="s">
        <v>119</v>
      </c>
      <c r="F235" s="1294"/>
      <c r="G235" s="1294"/>
      <c r="H235" s="1294"/>
      <c r="I235" s="1294"/>
      <c r="J235" s="1294"/>
      <c r="K235" s="62"/>
      <c r="L235" s="62"/>
      <c r="M235" s="62"/>
      <c r="N235" s="62"/>
      <c r="O235" s="62"/>
      <c r="P235" s="62"/>
      <c r="Q235" s="62"/>
      <c r="R235" s="62"/>
      <c r="S235" s="62"/>
      <c r="T235" s="62"/>
      <c r="U235" s="62"/>
      <c r="V235" s="62"/>
      <c r="W235" s="62"/>
      <c r="X235" s="62"/>
      <c r="Y235" s="62"/>
      <c r="Z235" s="62"/>
    </row>
    <row r="236" spans="1:26" ht="39">
      <c r="A236" s="72"/>
      <c r="B236" s="120" t="s">
        <v>437</v>
      </c>
      <c r="C236" s="120" t="s">
        <v>757</v>
      </c>
      <c r="D236" s="121" t="s">
        <v>758</v>
      </c>
      <c r="E236" s="122" t="s">
        <v>86</v>
      </c>
      <c r="F236" s="121"/>
      <c r="G236" s="123" t="s">
        <v>759</v>
      </c>
      <c r="H236" s="123"/>
      <c r="I236" s="123"/>
      <c r="J236" s="123"/>
      <c r="K236" s="62"/>
      <c r="L236" s="62"/>
      <c r="M236" s="62"/>
      <c r="N236" s="62"/>
      <c r="O236" s="62"/>
      <c r="P236" s="62"/>
      <c r="Q236" s="62"/>
      <c r="R236" s="62"/>
      <c r="S236" s="62"/>
      <c r="T236" s="62"/>
      <c r="U236" s="62"/>
      <c r="V236" s="62"/>
      <c r="W236" s="62"/>
      <c r="X236" s="62"/>
      <c r="Y236" s="62"/>
      <c r="Z236" s="62"/>
    </row>
    <row r="237" spans="1:26" ht="26">
      <c r="A237" s="72"/>
      <c r="B237" s="142" t="s">
        <v>650</v>
      </c>
      <c r="C237" s="142" t="s">
        <v>760</v>
      </c>
      <c r="D237" s="142" t="s">
        <v>761</v>
      </c>
      <c r="E237" s="122" t="s">
        <v>761</v>
      </c>
      <c r="F237" s="136"/>
      <c r="G237" s="131" t="s">
        <v>762</v>
      </c>
      <c r="H237" s="131"/>
      <c r="I237" s="131"/>
      <c r="J237" s="131"/>
      <c r="K237" s="62"/>
      <c r="L237" s="62"/>
      <c r="M237" s="62"/>
      <c r="N237" s="62"/>
      <c r="O237" s="62"/>
      <c r="P237" s="62"/>
      <c r="Q237" s="62"/>
      <c r="R237" s="62"/>
      <c r="S237" s="62"/>
      <c r="T237" s="62"/>
      <c r="U237" s="62"/>
      <c r="V237" s="62"/>
      <c r="W237" s="62"/>
      <c r="X237" s="62"/>
      <c r="Y237" s="62"/>
      <c r="Z237" s="62"/>
    </row>
    <row r="238" spans="1:26" ht="26">
      <c r="A238" s="72"/>
      <c r="B238" s="142" t="s">
        <v>650</v>
      </c>
      <c r="C238" s="142" t="s">
        <v>763</v>
      </c>
      <c r="D238" s="120" t="s">
        <v>764</v>
      </c>
      <c r="E238" s="122" t="s">
        <v>227</v>
      </c>
      <c r="F238" s="136"/>
      <c r="G238" s="131" t="s">
        <v>765</v>
      </c>
      <c r="H238" s="131"/>
      <c r="I238" s="131"/>
      <c r="J238" s="131"/>
      <c r="K238" s="62"/>
      <c r="L238" s="62"/>
      <c r="M238" s="62"/>
      <c r="N238" s="62"/>
      <c r="O238" s="62"/>
      <c r="P238" s="62"/>
      <c r="Q238" s="62"/>
      <c r="R238" s="62"/>
      <c r="S238" s="62"/>
      <c r="T238" s="62"/>
      <c r="U238" s="62"/>
      <c r="V238" s="62"/>
      <c r="W238" s="62"/>
      <c r="X238" s="62"/>
      <c r="Y238" s="62"/>
      <c r="Z238" s="62"/>
    </row>
    <row r="239" spans="1:26" ht="39">
      <c r="A239" s="72"/>
      <c r="B239" s="120" t="s">
        <v>437</v>
      </c>
      <c r="C239" s="120" t="s">
        <v>766</v>
      </c>
      <c r="D239" s="121" t="s">
        <v>767</v>
      </c>
      <c r="E239" s="122" t="s">
        <v>86</v>
      </c>
      <c r="F239" s="121"/>
      <c r="G239" s="123" t="s">
        <v>768</v>
      </c>
      <c r="H239" s="123"/>
      <c r="I239" s="123"/>
      <c r="J239" s="123"/>
      <c r="K239" s="62"/>
      <c r="L239" s="62"/>
      <c r="M239" s="62"/>
      <c r="N239" s="62"/>
      <c r="O239" s="62"/>
      <c r="P239" s="62"/>
      <c r="Q239" s="62"/>
      <c r="R239" s="62"/>
      <c r="S239" s="62"/>
      <c r="T239" s="62"/>
      <c r="U239" s="62"/>
      <c r="V239" s="62"/>
      <c r="W239" s="62"/>
      <c r="X239" s="62"/>
      <c r="Y239" s="62"/>
      <c r="Z239" s="62"/>
    </row>
    <row r="240" spans="1:26" ht="82.5" customHeight="1">
      <c r="A240" s="72"/>
      <c r="B240" s="120" t="s">
        <v>650</v>
      </c>
      <c r="C240" s="120" t="s">
        <v>769</v>
      </c>
      <c r="D240" s="121" t="s">
        <v>770</v>
      </c>
      <c r="E240" s="122" t="s">
        <v>10</v>
      </c>
      <c r="F240" s="121"/>
      <c r="G240" s="123" t="s">
        <v>771</v>
      </c>
      <c r="H240" s="168"/>
      <c r="I240" s="168"/>
      <c r="J240" s="168"/>
      <c r="K240" s="169"/>
      <c r="L240" s="169"/>
      <c r="M240" s="169"/>
      <c r="N240" s="169"/>
      <c r="O240" s="169"/>
      <c r="P240" s="169"/>
      <c r="Q240" s="169"/>
      <c r="R240" s="169"/>
      <c r="S240" s="169"/>
      <c r="T240" s="169"/>
      <c r="U240" s="169"/>
      <c r="V240" s="169"/>
      <c r="W240" s="169"/>
      <c r="X240" s="169"/>
      <c r="Y240" s="169"/>
      <c r="Z240" s="169"/>
    </row>
    <row r="241" spans="1:26" ht="34.5" customHeight="1">
      <c r="A241" s="72"/>
      <c r="B241" s="132" t="s">
        <v>650</v>
      </c>
      <c r="C241" s="132" t="s">
        <v>772</v>
      </c>
      <c r="D241" s="160" t="s">
        <v>773</v>
      </c>
      <c r="E241" s="133" t="s">
        <v>86</v>
      </c>
      <c r="F241" s="160"/>
      <c r="G241" s="134" t="s">
        <v>774</v>
      </c>
      <c r="H241" s="134"/>
      <c r="I241" s="134"/>
      <c r="J241" s="134"/>
      <c r="K241" s="62"/>
      <c r="L241" s="62"/>
      <c r="M241" s="62"/>
      <c r="N241" s="62"/>
      <c r="O241" s="62"/>
      <c r="P241" s="62"/>
      <c r="Q241" s="62"/>
      <c r="R241" s="62"/>
      <c r="S241" s="62"/>
      <c r="T241" s="62"/>
      <c r="U241" s="62"/>
      <c r="V241" s="62"/>
      <c r="W241" s="62"/>
      <c r="X241" s="62"/>
      <c r="Y241" s="62"/>
      <c r="Z241" s="62"/>
    </row>
    <row r="242" spans="1:26" ht="15.5">
      <c r="A242" s="59"/>
      <c r="B242" s="110"/>
      <c r="C242" s="111"/>
      <c r="D242" s="111"/>
      <c r="E242" s="110"/>
      <c r="F242" s="112"/>
      <c r="G242" s="113"/>
      <c r="H242" s="63"/>
      <c r="I242" s="63"/>
      <c r="J242" s="63"/>
      <c r="K242" s="61"/>
      <c r="L242" s="61"/>
      <c r="M242" s="61"/>
      <c r="N242" s="61"/>
      <c r="O242" s="61"/>
      <c r="P242" s="61"/>
      <c r="Q242" s="61"/>
      <c r="R242" s="61"/>
      <c r="S242" s="61"/>
      <c r="T242" s="61"/>
      <c r="U242" s="61"/>
      <c r="V242" s="61"/>
      <c r="W242" s="61"/>
      <c r="X242" s="61"/>
      <c r="Y242" s="61"/>
      <c r="Z242" s="61"/>
    </row>
    <row r="243" spans="1:26">
      <c r="A243" s="72"/>
      <c r="B243" s="1317" t="s">
        <v>775</v>
      </c>
      <c r="C243" s="1299"/>
      <c r="D243" s="1299"/>
      <c r="E243" s="1299"/>
      <c r="F243" s="1299"/>
      <c r="G243" s="1299"/>
      <c r="H243" s="1299"/>
      <c r="I243" s="1299"/>
      <c r="J243" s="1285"/>
      <c r="K243" s="62"/>
      <c r="L243" s="62"/>
      <c r="M243" s="62"/>
      <c r="N243" s="62"/>
      <c r="O243" s="62"/>
      <c r="P243" s="62"/>
      <c r="Q243" s="62"/>
      <c r="R243" s="62"/>
      <c r="S243" s="62"/>
      <c r="T243" s="62"/>
      <c r="U243" s="62"/>
      <c r="V243" s="62"/>
      <c r="W243" s="62"/>
      <c r="X243" s="62"/>
      <c r="Y243" s="62"/>
      <c r="Z243" s="62"/>
    </row>
    <row r="244" spans="1:26" ht="38">
      <c r="A244" s="72"/>
      <c r="B244" s="1318" t="s">
        <v>404</v>
      </c>
      <c r="C244" s="1318" t="s">
        <v>405</v>
      </c>
      <c r="D244" s="87" t="s">
        <v>776</v>
      </c>
      <c r="E244" s="118" t="s">
        <v>10</v>
      </c>
      <c r="F244" s="1300"/>
      <c r="G244" s="1316"/>
      <c r="H244" s="1316"/>
      <c r="I244" s="1316" t="s">
        <v>539</v>
      </c>
      <c r="J244" s="1316"/>
      <c r="K244" s="62"/>
      <c r="L244" s="62"/>
      <c r="M244" s="62"/>
      <c r="N244" s="62"/>
      <c r="O244" s="62"/>
      <c r="P244" s="62"/>
      <c r="Q244" s="62"/>
      <c r="R244" s="62"/>
      <c r="S244" s="62"/>
      <c r="T244" s="62"/>
      <c r="U244" s="62"/>
      <c r="V244" s="62"/>
      <c r="W244" s="62"/>
      <c r="X244" s="62"/>
      <c r="Y244" s="62"/>
      <c r="Z244" s="62"/>
    </row>
    <row r="245" spans="1:26" ht="38">
      <c r="A245" s="72"/>
      <c r="B245" s="1279"/>
      <c r="C245" s="1279"/>
      <c r="D245" s="108" t="s">
        <v>777</v>
      </c>
      <c r="E245" s="135" t="s">
        <v>86</v>
      </c>
      <c r="F245" s="1279"/>
      <c r="G245" s="1279"/>
      <c r="H245" s="1279"/>
      <c r="I245" s="1279"/>
      <c r="J245" s="1279"/>
      <c r="K245" s="62"/>
      <c r="L245" s="62"/>
      <c r="M245" s="62"/>
      <c r="N245" s="62"/>
      <c r="O245" s="62"/>
      <c r="P245" s="62"/>
      <c r="Q245" s="62"/>
      <c r="R245" s="62"/>
      <c r="S245" s="62"/>
      <c r="T245" s="62"/>
      <c r="U245" s="62"/>
      <c r="V245" s="62"/>
      <c r="W245" s="62"/>
      <c r="X245" s="62"/>
      <c r="Y245" s="62"/>
      <c r="Z245" s="62"/>
    </row>
    <row r="246" spans="1:26" ht="52">
      <c r="A246" s="72"/>
      <c r="B246" s="1279"/>
      <c r="C246" s="1279"/>
      <c r="D246" s="105" t="s">
        <v>778</v>
      </c>
      <c r="E246" s="135" t="s">
        <v>779</v>
      </c>
      <c r="F246" s="1279"/>
      <c r="G246" s="1279"/>
      <c r="H246" s="1279"/>
      <c r="I246" s="1279"/>
      <c r="J246" s="1279"/>
      <c r="K246" s="62"/>
      <c r="L246" s="62"/>
      <c r="M246" s="62"/>
      <c r="N246" s="62"/>
      <c r="O246" s="62"/>
      <c r="P246" s="62"/>
      <c r="Q246" s="62"/>
      <c r="R246" s="62"/>
      <c r="S246" s="62"/>
      <c r="T246" s="62"/>
      <c r="U246" s="62"/>
      <c r="V246" s="62"/>
      <c r="W246" s="62"/>
      <c r="X246" s="62"/>
      <c r="Y246" s="62"/>
      <c r="Z246" s="62"/>
    </row>
    <row r="247" spans="1:26" ht="87.5" customHeight="1">
      <c r="A247" s="72"/>
      <c r="B247" s="120" t="s">
        <v>780</v>
      </c>
      <c r="C247" s="120" t="s">
        <v>781</v>
      </c>
      <c r="D247" s="121" t="s">
        <v>782</v>
      </c>
      <c r="E247" s="122" t="s">
        <v>10</v>
      </c>
      <c r="F247" s="84" t="s">
        <v>783</v>
      </c>
      <c r="G247" s="123"/>
      <c r="H247" s="123" t="s">
        <v>291</v>
      </c>
      <c r="I247" s="123" t="s">
        <v>539</v>
      </c>
      <c r="J247" s="123"/>
      <c r="K247" s="62"/>
      <c r="L247" s="62"/>
      <c r="M247" s="62"/>
      <c r="N247" s="62"/>
      <c r="O247" s="62"/>
      <c r="P247" s="62"/>
      <c r="Q247" s="62"/>
      <c r="R247" s="62"/>
      <c r="S247" s="62"/>
      <c r="T247" s="62"/>
      <c r="U247" s="62"/>
      <c r="V247" s="62"/>
      <c r="W247" s="62"/>
      <c r="X247" s="62"/>
      <c r="Y247" s="62"/>
      <c r="Z247" s="62"/>
    </row>
    <row r="248" spans="1:26" ht="50.5">
      <c r="A248" s="72"/>
      <c r="B248" s="1327" t="s">
        <v>784</v>
      </c>
      <c r="C248" s="1327" t="s">
        <v>785</v>
      </c>
      <c r="D248" s="127" t="s">
        <v>786</v>
      </c>
      <c r="E248" s="126" t="s">
        <v>10</v>
      </c>
      <c r="F248" s="1314"/>
      <c r="G248" s="1315"/>
      <c r="H248" s="1315" t="s">
        <v>787</v>
      </c>
      <c r="I248" s="1315" t="s">
        <v>539</v>
      </c>
      <c r="J248" s="1315"/>
      <c r="K248" s="62"/>
      <c r="L248" s="62"/>
      <c r="M248" s="62"/>
      <c r="N248" s="62"/>
      <c r="O248" s="62"/>
      <c r="P248" s="62"/>
      <c r="Q248" s="62"/>
      <c r="R248" s="62"/>
      <c r="S248" s="62"/>
      <c r="T248" s="62"/>
      <c r="U248" s="62"/>
      <c r="V248" s="62"/>
      <c r="W248" s="62"/>
      <c r="X248" s="62"/>
      <c r="Y248" s="62"/>
      <c r="Z248" s="62"/>
    </row>
    <row r="249" spans="1:26" ht="33.5" customHeight="1">
      <c r="A249" s="72"/>
      <c r="B249" s="1301"/>
      <c r="C249" s="1301"/>
      <c r="D249" s="137" t="s">
        <v>788</v>
      </c>
      <c r="E249" s="138" t="s">
        <v>86</v>
      </c>
      <c r="F249" s="1301"/>
      <c r="G249" s="1301"/>
      <c r="H249" s="1301"/>
      <c r="I249" s="1301"/>
      <c r="J249" s="1301"/>
      <c r="K249" s="62"/>
      <c r="L249" s="62"/>
      <c r="M249" s="62"/>
      <c r="N249" s="62"/>
      <c r="O249" s="62"/>
      <c r="P249" s="62"/>
      <c r="Q249" s="62"/>
      <c r="R249" s="62"/>
      <c r="S249" s="62"/>
      <c r="T249" s="62"/>
      <c r="U249" s="62"/>
      <c r="V249" s="62"/>
      <c r="W249" s="62"/>
      <c r="X249" s="62"/>
      <c r="Y249" s="62"/>
      <c r="Z249" s="62"/>
    </row>
    <row r="250" spans="1:26">
      <c r="A250" s="72"/>
      <c r="B250" s="105"/>
      <c r="C250" s="105"/>
      <c r="D250" s="108"/>
      <c r="E250" s="108"/>
      <c r="F250" s="108"/>
      <c r="G250" s="109"/>
      <c r="H250" s="109"/>
      <c r="I250" s="109"/>
      <c r="J250" s="109"/>
      <c r="K250" s="62"/>
      <c r="L250" s="62"/>
      <c r="M250" s="62"/>
      <c r="N250" s="62"/>
      <c r="O250" s="62"/>
      <c r="P250" s="62"/>
      <c r="Q250" s="62"/>
      <c r="R250" s="62"/>
      <c r="S250" s="62"/>
      <c r="T250" s="62"/>
      <c r="U250" s="62"/>
      <c r="V250" s="62"/>
      <c r="W250" s="62"/>
      <c r="X250" s="62"/>
      <c r="Y250" s="62"/>
      <c r="Z250" s="62"/>
    </row>
    <row r="251" spans="1:26">
      <c r="A251" s="72"/>
      <c r="B251" s="1330" t="s">
        <v>789</v>
      </c>
      <c r="C251" s="1299"/>
      <c r="D251" s="1299"/>
      <c r="E251" s="1299"/>
      <c r="F251" s="1299"/>
      <c r="G251" s="1299"/>
      <c r="H251" s="1299"/>
      <c r="I251" s="1299"/>
      <c r="J251" s="1285"/>
      <c r="K251" s="62"/>
      <c r="L251" s="62"/>
      <c r="M251" s="62"/>
      <c r="N251" s="62"/>
      <c r="O251" s="62"/>
      <c r="P251" s="62"/>
      <c r="Q251" s="62"/>
      <c r="R251" s="62"/>
      <c r="S251" s="62"/>
      <c r="T251" s="62"/>
      <c r="U251" s="62"/>
      <c r="V251" s="62"/>
      <c r="W251" s="62"/>
      <c r="X251" s="62"/>
      <c r="Y251" s="62"/>
      <c r="Z251" s="62"/>
    </row>
    <row r="252" spans="1:26">
      <c r="A252" s="72"/>
      <c r="B252" s="1317" t="s">
        <v>790</v>
      </c>
      <c r="C252" s="1299"/>
      <c r="D252" s="1299"/>
      <c r="E252" s="1299"/>
      <c r="F252" s="1299"/>
      <c r="G252" s="1299"/>
      <c r="H252" s="1299"/>
      <c r="I252" s="1299"/>
      <c r="J252" s="1285"/>
      <c r="K252" s="62"/>
      <c r="L252" s="62"/>
      <c r="M252" s="62"/>
      <c r="N252" s="62"/>
      <c r="O252" s="62"/>
      <c r="P252" s="62"/>
      <c r="Q252" s="62"/>
      <c r="R252" s="62"/>
      <c r="S252" s="62"/>
      <c r="T252" s="62"/>
      <c r="U252" s="62"/>
      <c r="V252" s="62"/>
      <c r="W252" s="62"/>
      <c r="X252" s="62"/>
      <c r="Y252" s="62"/>
      <c r="Z252" s="62"/>
    </row>
    <row r="253" spans="1:26" ht="38">
      <c r="A253" s="62"/>
      <c r="B253" s="1318" t="s">
        <v>404</v>
      </c>
      <c r="C253" s="1318" t="s">
        <v>405</v>
      </c>
      <c r="D253" s="87" t="s">
        <v>791</v>
      </c>
      <c r="E253" s="118" t="s">
        <v>10</v>
      </c>
      <c r="F253" s="1300"/>
      <c r="G253" s="1316" t="s">
        <v>443</v>
      </c>
      <c r="H253" s="1316" t="s">
        <v>792</v>
      </c>
      <c r="I253" s="1316" t="s">
        <v>444</v>
      </c>
      <c r="J253" s="1316" t="s">
        <v>793</v>
      </c>
      <c r="K253" s="62"/>
      <c r="L253" s="62"/>
      <c r="M253" s="62"/>
      <c r="N253" s="62"/>
      <c r="O253" s="62"/>
      <c r="P253" s="62"/>
      <c r="Q253" s="62"/>
      <c r="R253" s="62"/>
      <c r="S253" s="62"/>
      <c r="T253" s="62"/>
      <c r="U253" s="62"/>
      <c r="V253" s="62"/>
      <c r="W253" s="62"/>
      <c r="X253" s="62"/>
      <c r="Y253" s="62"/>
      <c r="Z253" s="62"/>
    </row>
    <row r="254" spans="1:26" ht="51" customHeight="1">
      <c r="A254" s="72"/>
      <c r="B254" s="1294"/>
      <c r="C254" s="1294"/>
      <c r="D254" s="136" t="s">
        <v>794</v>
      </c>
      <c r="E254" s="130" t="s">
        <v>86</v>
      </c>
      <c r="F254" s="1294"/>
      <c r="G254" s="1294"/>
      <c r="H254" s="1294"/>
      <c r="I254" s="1294"/>
      <c r="J254" s="1294"/>
      <c r="K254" s="62"/>
      <c r="L254" s="62"/>
      <c r="M254" s="62"/>
      <c r="N254" s="62"/>
      <c r="O254" s="62"/>
      <c r="P254" s="62"/>
      <c r="Q254" s="62"/>
      <c r="R254" s="62"/>
      <c r="S254" s="62"/>
      <c r="T254" s="62"/>
      <c r="U254" s="62"/>
      <c r="V254" s="62"/>
      <c r="W254" s="62"/>
      <c r="X254" s="62"/>
      <c r="Y254" s="62"/>
      <c r="Z254" s="62"/>
    </row>
    <row r="255" spans="1:26" ht="50.5">
      <c r="A255" s="72"/>
      <c r="B255" s="1327" t="s">
        <v>795</v>
      </c>
      <c r="C255" s="1327" t="s">
        <v>796</v>
      </c>
      <c r="D255" s="124" t="s">
        <v>797</v>
      </c>
      <c r="E255" s="126" t="s">
        <v>10</v>
      </c>
      <c r="F255" s="1319"/>
      <c r="G255" s="1315" t="s">
        <v>798</v>
      </c>
      <c r="H255" s="1315" t="s">
        <v>799</v>
      </c>
      <c r="I255" s="1315" t="s">
        <v>444</v>
      </c>
      <c r="J255" s="1315" t="s">
        <v>800</v>
      </c>
      <c r="K255" s="62"/>
      <c r="L255" s="62"/>
      <c r="M255" s="62"/>
      <c r="N255" s="62"/>
      <c r="O255" s="62"/>
      <c r="P255" s="62"/>
      <c r="Q255" s="62"/>
      <c r="R255" s="62"/>
      <c r="S255" s="62"/>
      <c r="T255" s="62"/>
      <c r="U255" s="62"/>
      <c r="V255" s="62"/>
      <c r="W255" s="62"/>
      <c r="X255" s="62"/>
      <c r="Y255" s="62"/>
      <c r="Z255" s="62"/>
    </row>
    <row r="256" spans="1:26" ht="25.5">
      <c r="A256" s="72"/>
      <c r="B256" s="1294"/>
      <c r="C256" s="1294"/>
      <c r="D256" s="142" t="s">
        <v>801</v>
      </c>
      <c r="E256" s="135" t="s">
        <v>349</v>
      </c>
      <c r="F256" s="1294"/>
      <c r="G256" s="1294"/>
      <c r="H256" s="1294"/>
      <c r="I256" s="1294"/>
      <c r="J256" s="1294"/>
      <c r="K256" s="62"/>
      <c r="L256" s="62"/>
      <c r="M256" s="62"/>
      <c r="N256" s="62"/>
      <c r="O256" s="62"/>
      <c r="P256" s="62"/>
      <c r="Q256" s="62"/>
      <c r="R256" s="62"/>
      <c r="S256" s="62"/>
      <c r="T256" s="62"/>
      <c r="U256" s="62"/>
      <c r="V256" s="62"/>
      <c r="W256" s="62"/>
      <c r="X256" s="62"/>
      <c r="Y256" s="62"/>
      <c r="Z256" s="62"/>
    </row>
    <row r="257" spans="1:26" ht="38">
      <c r="A257" s="72"/>
      <c r="B257" s="1327" t="s">
        <v>802</v>
      </c>
      <c r="C257" s="1327" t="s">
        <v>803</v>
      </c>
      <c r="D257" s="124" t="s">
        <v>804</v>
      </c>
      <c r="E257" s="126" t="s">
        <v>10</v>
      </c>
      <c r="F257" s="1296" t="s">
        <v>805</v>
      </c>
      <c r="G257" s="1315" t="s">
        <v>806</v>
      </c>
      <c r="H257" s="1315"/>
      <c r="I257" s="1315" t="s">
        <v>444</v>
      </c>
      <c r="J257" s="1315" t="s">
        <v>807</v>
      </c>
      <c r="K257" s="62"/>
      <c r="L257" s="62"/>
      <c r="M257" s="62"/>
      <c r="N257" s="62"/>
      <c r="O257" s="62"/>
      <c r="P257" s="62"/>
      <c r="Q257" s="62"/>
      <c r="R257" s="62"/>
      <c r="S257" s="62"/>
      <c r="T257" s="62"/>
      <c r="U257" s="62"/>
      <c r="V257" s="62"/>
      <c r="W257" s="62"/>
      <c r="X257" s="62"/>
      <c r="Y257" s="62"/>
      <c r="Z257" s="62"/>
    </row>
    <row r="258" spans="1:26" ht="25.5">
      <c r="A258" s="72"/>
      <c r="B258" s="1279"/>
      <c r="C258" s="1279"/>
      <c r="D258" s="105" t="s">
        <v>808</v>
      </c>
      <c r="E258" s="135" t="s">
        <v>12</v>
      </c>
      <c r="F258" s="1279"/>
      <c r="G258" s="1279"/>
      <c r="H258" s="1279"/>
      <c r="I258" s="1279"/>
      <c r="J258" s="1279"/>
      <c r="K258" s="62"/>
      <c r="L258" s="62"/>
      <c r="M258" s="62"/>
      <c r="N258" s="62"/>
      <c r="O258" s="62"/>
      <c r="P258" s="62"/>
      <c r="Q258" s="62"/>
      <c r="R258" s="62"/>
      <c r="S258" s="62"/>
      <c r="T258" s="62"/>
      <c r="U258" s="62"/>
      <c r="V258" s="62"/>
      <c r="W258" s="62"/>
      <c r="X258" s="62"/>
      <c r="Y258" s="62"/>
      <c r="Z258" s="62"/>
    </row>
    <row r="259" spans="1:26" ht="26">
      <c r="A259" s="72"/>
      <c r="B259" s="1294"/>
      <c r="C259" s="1294"/>
      <c r="D259" s="136" t="s">
        <v>809</v>
      </c>
      <c r="E259" s="130" t="s">
        <v>86</v>
      </c>
      <c r="F259" s="1294"/>
      <c r="G259" s="1294"/>
      <c r="H259" s="1294"/>
      <c r="I259" s="1294"/>
      <c r="J259" s="1294"/>
      <c r="K259" s="62"/>
      <c r="L259" s="62"/>
      <c r="M259" s="62"/>
      <c r="N259" s="62"/>
      <c r="O259" s="62"/>
      <c r="P259" s="62"/>
      <c r="Q259" s="62"/>
      <c r="R259" s="62"/>
      <c r="S259" s="62"/>
      <c r="T259" s="62"/>
      <c r="U259" s="62"/>
      <c r="V259" s="62"/>
      <c r="W259" s="62"/>
      <c r="X259" s="62"/>
      <c r="Y259" s="62"/>
      <c r="Z259" s="62"/>
    </row>
    <row r="260" spans="1:26" ht="64">
      <c r="A260" s="72"/>
      <c r="B260" s="1327" t="s">
        <v>810</v>
      </c>
      <c r="C260" s="1327" t="s">
        <v>811</v>
      </c>
      <c r="D260" s="124" t="s">
        <v>812</v>
      </c>
      <c r="E260" s="126" t="s">
        <v>10</v>
      </c>
      <c r="F260" s="1314"/>
      <c r="G260" s="1315" t="s">
        <v>813</v>
      </c>
      <c r="H260" s="1315"/>
      <c r="I260" s="1315" t="s">
        <v>444</v>
      </c>
      <c r="J260" s="1315" t="s">
        <v>807</v>
      </c>
      <c r="K260" s="62"/>
      <c r="L260" s="62"/>
      <c r="M260" s="62"/>
      <c r="N260" s="62"/>
      <c r="O260" s="62"/>
      <c r="P260" s="62"/>
      <c r="Q260" s="62"/>
      <c r="R260" s="62"/>
      <c r="S260" s="62"/>
      <c r="T260" s="62"/>
      <c r="U260" s="62"/>
      <c r="V260" s="62"/>
      <c r="W260" s="62"/>
      <c r="X260" s="62"/>
      <c r="Y260" s="62"/>
      <c r="Z260" s="62"/>
    </row>
    <row r="261" spans="1:26" ht="34" customHeight="1">
      <c r="A261" s="72"/>
      <c r="B261" s="1301"/>
      <c r="C261" s="1301"/>
      <c r="D261" s="157" t="s">
        <v>814</v>
      </c>
      <c r="E261" s="138" t="s">
        <v>349</v>
      </c>
      <c r="F261" s="1301"/>
      <c r="G261" s="1301"/>
      <c r="H261" s="1301"/>
      <c r="I261" s="1301"/>
      <c r="J261" s="1301"/>
      <c r="K261" s="62"/>
      <c r="L261" s="62"/>
      <c r="M261" s="62"/>
      <c r="N261" s="62"/>
      <c r="O261" s="62"/>
      <c r="P261" s="62"/>
      <c r="Q261" s="62"/>
      <c r="R261" s="62"/>
      <c r="S261" s="62"/>
      <c r="T261" s="62"/>
      <c r="U261" s="62"/>
      <c r="V261" s="62"/>
      <c r="W261" s="62"/>
      <c r="X261" s="62"/>
      <c r="Y261" s="62"/>
      <c r="Z261" s="62"/>
    </row>
    <row r="262" spans="1:26" ht="15.5">
      <c r="A262" s="59"/>
      <c r="B262" s="110"/>
      <c r="C262" s="111"/>
      <c r="D262" s="111"/>
      <c r="E262" s="110"/>
      <c r="F262" s="112"/>
      <c r="G262" s="113"/>
      <c r="H262" s="63"/>
      <c r="I262" s="63"/>
      <c r="J262" s="63"/>
      <c r="K262" s="61"/>
      <c r="L262" s="61"/>
      <c r="M262" s="61"/>
      <c r="N262" s="61"/>
      <c r="O262" s="61"/>
      <c r="P262" s="61"/>
      <c r="Q262" s="61"/>
      <c r="R262" s="61"/>
      <c r="S262" s="61"/>
      <c r="T262" s="61"/>
      <c r="U262" s="61"/>
      <c r="V262" s="61"/>
      <c r="W262" s="61"/>
      <c r="X262" s="61"/>
      <c r="Y262" s="61"/>
      <c r="Z262" s="61"/>
    </row>
    <row r="263" spans="1:26">
      <c r="A263" s="72"/>
      <c r="B263" s="1317" t="s">
        <v>815</v>
      </c>
      <c r="C263" s="1299"/>
      <c r="D263" s="1299"/>
      <c r="E263" s="1299"/>
      <c r="F263" s="1299"/>
      <c r="G263" s="1299"/>
      <c r="H263" s="1299"/>
      <c r="I263" s="1299"/>
      <c r="J263" s="1285"/>
      <c r="K263" s="62"/>
      <c r="L263" s="62"/>
      <c r="M263" s="62"/>
      <c r="N263" s="62"/>
      <c r="O263" s="62"/>
      <c r="P263" s="62"/>
      <c r="Q263" s="62"/>
      <c r="R263" s="62"/>
      <c r="S263" s="62"/>
      <c r="T263" s="62"/>
      <c r="U263" s="62"/>
      <c r="V263" s="62"/>
      <c r="W263" s="62"/>
      <c r="X263" s="62"/>
      <c r="Y263" s="62"/>
      <c r="Z263" s="62"/>
    </row>
    <row r="264" spans="1:26" ht="31.5" customHeight="1">
      <c r="A264" s="72"/>
      <c r="B264" s="150" t="s">
        <v>404</v>
      </c>
      <c r="C264" s="150" t="s">
        <v>405</v>
      </c>
      <c r="D264" s="151" t="s">
        <v>816</v>
      </c>
      <c r="E264" s="152" t="s">
        <v>86</v>
      </c>
      <c r="F264" s="151"/>
      <c r="G264" s="155" t="s">
        <v>817</v>
      </c>
      <c r="H264" s="155"/>
      <c r="I264" s="155" t="s">
        <v>818</v>
      </c>
      <c r="J264" s="155" t="s">
        <v>476</v>
      </c>
      <c r="K264" s="62"/>
      <c r="L264" s="62"/>
      <c r="M264" s="62"/>
      <c r="N264" s="62"/>
      <c r="O264" s="62"/>
      <c r="P264" s="62"/>
      <c r="Q264" s="62"/>
      <c r="R264" s="62"/>
      <c r="S264" s="62"/>
      <c r="T264" s="62"/>
      <c r="U264" s="62"/>
      <c r="V264" s="62"/>
      <c r="W264" s="62"/>
      <c r="X264" s="62"/>
      <c r="Y264" s="62"/>
      <c r="Z264" s="62"/>
    </row>
    <row r="265" spans="1:26" ht="30" customHeight="1">
      <c r="A265" s="72"/>
      <c r="B265" s="164" t="s">
        <v>819</v>
      </c>
      <c r="C265" s="164" t="s">
        <v>820</v>
      </c>
      <c r="D265" s="121" t="s">
        <v>821</v>
      </c>
      <c r="E265" s="122" t="s">
        <v>86</v>
      </c>
      <c r="F265" s="121"/>
      <c r="G265" s="123" t="s">
        <v>822</v>
      </c>
      <c r="H265" s="123"/>
      <c r="I265" s="123" t="s">
        <v>818</v>
      </c>
      <c r="J265" s="123" t="s">
        <v>393</v>
      </c>
      <c r="K265" s="62"/>
      <c r="L265" s="62"/>
      <c r="M265" s="62"/>
      <c r="N265" s="62"/>
      <c r="O265" s="62"/>
      <c r="P265" s="62"/>
      <c r="Q265" s="62"/>
      <c r="R265" s="62"/>
      <c r="S265" s="62"/>
      <c r="T265" s="62"/>
      <c r="U265" s="62"/>
      <c r="V265" s="62"/>
      <c r="W265" s="62"/>
      <c r="X265" s="62"/>
      <c r="Y265" s="62"/>
      <c r="Z265" s="62"/>
    </row>
    <row r="266" spans="1:26" ht="35" customHeight="1">
      <c r="A266" s="72"/>
      <c r="B266" s="132" t="s">
        <v>650</v>
      </c>
      <c r="C266" s="132" t="s">
        <v>823</v>
      </c>
      <c r="D266" s="160" t="s">
        <v>824</v>
      </c>
      <c r="E266" s="160"/>
      <c r="F266" s="160"/>
      <c r="G266" s="134" t="s">
        <v>825</v>
      </c>
      <c r="H266" s="134"/>
      <c r="I266" s="134"/>
      <c r="J266" s="134"/>
      <c r="K266" s="62"/>
      <c r="L266" s="62"/>
      <c r="M266" s="62"/>
      <c r="N266" s="62"/>
      <c r="O266" s="62"/>
      <c r="P266" s="62"/>
      <c r="Q266" s="62"/>
      <c r="R266" s="62"/>
      <c r="S266" s="62"/>
      <c r="T266" s="62"/>
      <c r="U266" s="62"/>
      <c r="V266" s="62"/>
      <c r="W266" s="62"/>
      <c r="X266" s="62"/>
      <c r="Y266" s="62"/>
      <c r="Z266" s="62"/>
    </row>
    <row r="267" spans="1:26" ht="15.5">
      <c r="A267" s="59"/>
      <c r="B267" s="110"/>
      <c r="C267" s="111"/>
      <c r="D267" s="111"/>
      <c r="E267" s="110"/>
      <c r="F267" s="112"/>
      <c r="G267" s="113"/>
      <c r="H267" s="63"/>
      <c r="I267" s="63"/>
      <c r="J267" s="63"/>
      <c r="K267" s="61"/>
      <c r="L267" s="61"/>
      <c r="M267" s="61"/>
      <c r="N267" s="61"/>
      <c r="O267" s="61"/>
      <c r="P267" s="61"/>
      <c r="Q267" s="61"/>
      <c r="R267" s="61"/>
      <c r="S267" s="61"/>
      <c r="T267" s="61"/>
      <c r="U267" s="61"/>
      <c r="V267" s="61"/>
      <c r="W267" s="61"/>
      <c r="X267" s="61"/>
      <c r="Y267" s="61"/>
      <c r="Z267" s="61"/>
    </row>
    <row r="268" spans="1:26">
      <c r="A268" s="72"/>
      <c r="B268" s="1317" t="s">
        <v>826</v>
      </c>
      <c r="C268" s="1299"/>
      <c r="D268" s="1299"/>
      <c r="E268" s="1299"/>
      <c r="F268" s="1299"/>
      <c r="G268" s="1299"/>
      <c r="H268" s="1299"/>
      <c r="I268" s="1299"/>
      <c r="J268" s="1285"/>
      <c r="K268" s="62"/>
      <c r="L268" s="62"/>
      <c r="M268" s="62"/>
      <c r="N268" s="62"/>
      <c r="O268" s="62"/>
      <c r="P268" s="62"/>
      <c r="Q268" s="62"/>
      <c r="R268" s="62"/>
      <c r="S268" s="62"/>
      <c r="T268" s="62"/>
      <c r="U268" s="62"/>
      <c r="V268" s="62"/>
      <c r="W268" s="62"/>
      <c r="X268" s="62"/>
      <c r="Y268" s="62"/>
      <c r="Z268" s="62"/>
    </row>
    <row r="269" spans="1:26" ht="38">
      <c r="A269" s="72"/>
      <c r="B269" s="1318" t="s">
        <v>404</v>
      </c>
      <c r="C269" s="1318" t="s">
        <v>405</v>
      </c>
      <c r="D269" s="87" t="s">
        <v>827</v>
      </c>
      <c r="E269" s="118" t="s">
        <v>10</v>
      </c>
      <c r="F269" s="1300"/>
      <c r="G269" s="1316" t="s">
        <v>828</v>
      </c>
      <c r="H269" s="1316"/>
      <c r="I269" s="1316" t="s">
        <v>302</v>
      </c>
      <c r="J269" s="1316" t="s">
        <v>829</v>
      </c>
      <c r="K269" s="62"/>
      <c r="L269" s="62"/>
      <c r="M269" s="62"/>
      <c r="N269" s="62"/>
      <c r="O269" s="62"/>
      <c r="P269" s="62"/>
      <c r="Q269" s="62"/>
      <c r="R269" s="62"/>
      <c r="S269" s="62"/>
      <c r="T269" s="62"/>
      <c r="U269" s="62"/>
      <c r="V269" s="62"/>
      <c r="W269" s="62"/>
      <c r="X269" s="62"/>
      <c r="Y269" s="62"/>
      <c r="Z269" s="62"/>
    </row>
    <row r="270" spans="1:26" ht="47" customHeight="1">
      <c r="A270" s="72"/>
      <c r="B270" s="1294"/>
      <c r="C270" s="1294"/>
      <c r="D270" s="136" t="s">
        <v>830</v>
      </c>
      <c r="E270" s="130" t="s">
        <v>86</v>
      </c>
      <c r="F270" s="1294"/>
      <c r="G270" s="1294"/>
      <c r="H270" s="1294"/>
      <c r="I270" s="1294"/>
      <c r="J270" s="1294"/>
      <c r="K270" s="62"/>
      <c r="L270" s="62"/>
      <c r="M270" s="62"/>
      <c r="N270" s="62"/>
      <c r="O270" s="62"/>
      <c r="P270" s="62"/>
      <c r="Q270" s="62"/>
      <c r="R270" s="62"/>
      <c r="S270" s="62"/>
      <c r="T270" s="62"/>
      <c r="U270" s="62"/>
      <c r="V270" s="62"/>
      <c r="W270" s="62"/>
      <c r="X270" s="62"/>
      <c r="Y270" s="62"/>
      <c r="Z270" s="62"/>
    </row>
    <row r="271" spans="1:26" ht="66.5" customHeight="1">
      <c r="A271" s="72"/>
      <c r="B271" s="120" t="s">
        <v>831</v>
      </c>
      <c r="C271" s="120" t="s">
        <v>832</v>
      </c>
      <c r="D271" s="121" t="s">
        <v>833</v>
      </c>
      <c r="E271" s="122" t="s">
        <v>10</v>
      </c>
      <c r="F271" s="121"/>
      <c r="G271" s="123" t="s">
        <v>834</v>
      </c>
      <c r="H271" s="123" t="s">
        <v>835</v>
      </c>
      <c r="I271" s="123" t="s">
        <v>302</v>
      </c>
      <c r="J271" s="123" t="s">
        <v>393</v>
      </c>
      <c r="K271" s="62"/>
      <c r="L271" s="62"/>
      <c r="M271" s="62"/>
      <c r="N271" s="62"/>
      <c r="O271" s="62"/>
      <c r="P271" s="62"/>
      <c r="Q271" s="62"/>
      <c r="R271" s="62"/>
      <c r="S271" s="62"/>
      <c r="T271" s="62"/>
      <c r="U271" s="62"/>
      <c r="V271" s="62"/>
      <c r="W271" s="62"/>
      <c r="X271" s="62"/>
      <c r="Y271" s="62"/>
      <c r="Z271" s="62"/>
    </row>
    <row r="272" spans="1:26" ht="55" customHeight="1">
      <c r="A272" s="72"/>
      <c r="B272" s="1327" t="s">
        <v>836</v>
      </c>
      <c r="C272" s="1327" t="s">
        <v>837</v>
      </c>
      <c r="D272" s="127" t="s">
        <v>838</v>
      </c>
      <c r="E272" s="126" t="s">
        <v>10</v>
      </c>
      <c r="F272" s="1314"/>
      <c r="G272" s="1315" t="s">
        <v>839</v>
      </c>
      <c r="H272" s="1315" t="s">
        <v>835</v>
      </c>
      <c r="I272" s="1315" t="s">
        <v>302</v>
      </c>
      <c r="J272" s="1315" t="s">
        <v>393</v>
      </c>
      <c r="K272" s="62"/>
      <c r="L272" s="62"/>
      <c r="M272" s="62"/>
      <c r="N272" s="62"/>
      <c r="O272" s="62"/>
      <c r="P272" s="62"/>
      <c r="Q272" s="62"/>
      <c r="R272" s="62"/>
      <c r="S272" s="62"/>
      <c r="T272" s="62"/>
      <c r="U272" s="62"/>
      <c r="V272" s="62"/>
      <c r="W272" s="62"/>
      <c r="X272" s="62"/>
      <c r="Y272" s="62"/>
      <c r="Z272" s="62"/>
    </row>
    <row r="273" spans="1:26" ht="58" customHeight="1">
      <c r="A273" s="72"/>
      <c r="B273" s="1294"/>
      <c r="C273" s="1294"/>
      <c r="D273" s="136" t="s">
        <v>840</v>
      </c>
      <c r="E273" s="130" t="s">
        <v>86</v>
      </c>
      <c r="F273" s="1294"/>
      <c r="G273" s="1294"/>
      <c r="H273" s="1294"/>
      <c r="I273" s="1294"/>
      <c r="J273" s="1294"/>
      <c r="K273" s="62"/>
      <c r="L273" s="62"/>
      <c r="M273" s="62"/>
      <c r="N273" s="62"/>
      <c r="O273" s="62"/>
      <c r="P273" s="62"/>
      <c r="Q273" s="62"/>
      <c r="R273" s="62"/>
      <c r="S273" s="62"/>
      <c r="T273" s="62"/>
      <c r="U273" s="62"/>
      <c r="V273" s="62"/>
      <c r="W273" s="62"/>
      <c r="X273" s="62"/>
      <c r="Y273" s="62"/>
      <c r="Z273" s="62"/>
    </row>
    <row r="274" spans="1:26" ht="59.5" customHeight="1">
      <c r="A274" s="72"/>
      <c r="B274" s="120" t="s">
        <v>841</v>
      </c>
      <c r="C274" s="120" t="s">
        <v>842</v>
      </c>
      <c r="D274" s="121" t="s">
        <v>843</v>
      </c>
      <c r="E274" s="122" t="s">
        <v>86</v>
      </c>
      <c r="F274" s="121"/>
      <c r="G274" s="123" t="s">
        <v>844</v>
      </c>
      <c r="H274" s="123" t="s">
        <v>835</v>
      </c>
      <c r="I274" s="123" t="s">
        <v>302</v>
      </c>
      <c r="J274" s="123" t="s">
        <v>393</v>
      </c>
      <c r="K274" s="62"/>
      <c r="L274" s="62"/>
      <c r="M274" s="62"/>
      <c r="N274" s="62"/>
      <c r="O274" s="62"/>
      <c r="P274" s="62"/>
      <c r="Q274" s="62"/>
      <c r="R274" s="62"/>
      <c r="S274" s="62"/>
      <c r="T274" s="62"/>
      <c r="U274" s="62"/>
      <c r="V274" s="62"/>
      <c r="W274" s="62"/>
      <c r="X274" s="62"/>
      <c r="Y274" s="62"/>
      <c r="Z274" s="62"/>
    </row>
    <row r="275" spans="1:26" ht="77" customHeight="1">
      <c r="A275" s="72"/>
      <c r="B275" s="120" t="s">
        <v>845</v>
      </c>
      <c r="C275" s="120" t="s">
        <v>846</v>
      </c>
      <c r="D275" s="121" t="s">
        <v>847</v>
      </c>
      <c r="E275" s="122" t="s">
        <v>86</v>
      </c>
      <c r="F275" s="121"/>
      <c r="G275" s="123" t="s">
        <v>848</v>
      </c>
      <c r="H275" s="123" t="s">
        <v>849</v>
      </c>
      <c r="I275" s="123" t="s">
        <v>818</v>
      </c>
      <c r="J275" s="123" t="s">
        <v>850</v>
      </c>
      <c r="K275" s="62"/>
      <c r="L275" s="62"/>
      <c r="M275" s="62"/>
      <c r="N275" s="62"/>
      <c r="O275" s="62"/>
      <c r="P275" s="62"/>
      <c r="Q275" s="62"/>
      <c r="R275" s="62"/>
      <c r="S275" s="62"/>
      <c r="T275" s="62"/>
      <c r="U275" s="62"/>
      <c r="V275" s="62"/>
      <c r="W275" s="62"/>
      <c r="X275" s="62"/>
      <c r="Y275" s="62"/>
      <c r="Z275" s="62"/>
    </row>
    <row r="276" spans="1:26" ht="42.5" customHeight="1">
      <c r="A276" s="72"/>
      <c r="B276" s="1327" t="s">
        <v>851</v>
      </c>
      <c r="C276" s="1327" t="s">
        <v>852</v>
      </c>
      <c r="D276" s="127" t="s">
        <v>853</v>
      </c>
      <c r="E276" s="126" t="s">
        <v>86</v>
      </c>
      <c r="F276" s="162"/>
      <c r="G276" s="1315" t="s">
        <v>854</v>
      </c>
      <c r="H276" s="1315" t="s">
        <v>855</v>
      </c>
      <c r="I276" s="1315" t="s">
        <v>444</v>
      </c>
      <c r="J276" s="1315" t="s">
        <v>393</v>
      </c>
      <c r="K276" s="62"/>
      <c r="L276" s="62"/>
      <c r="M276" s="62"/>
      <c r="N276" s="62"/>
      <c r="O276" s="62"/>
      <c r="P276" s="62"/>
      <c r="Q276" s="62"/>
      <c r="R276" s="62"/>
      <c r="S276" s="62"/>
      <c r="T276" s="62"/>
      <c r="U276" s="62"/>
      <c r="V276" s="62"/>
      <c r="W276" s="62"/>
      <c r="X276" s="62"/>
      <c r="Y276" s="62"/>
      <c r="Z276" s="62"/>
    </row>
    <row r="277" spans="1:26" ht="34.5" customHeight="1">
      <c r="A277" s="72"/>
      <c r="B277" s="1294"/>
      <c r="C277" s="1294"/>
      <c r="D277" s="142" t="s">
        <v>856</v>
      </c>
      <c r="E277" s="170"/>
      <c r="F277" s="171"/>
      <c r="G277" s="1294"/>
      <c r="H277" s="1294"/>
      <c r="I277" s="1294"/>
      <c r="J277" s="1294"/>
      <c r="K277" s="62"/>
      <c r="L277" s="62"/>
      <c r="M277" s="62"/>
      <c r="N277" s="62"/>
      <c r="O277" s="62"/>
      <c r="P277" s="62"/>
      <c r="Q277" s="62"/>
      <c r="R277" s="62"/>
      <c r="S277" s="62"/>
      <c r="T277" s="62"/>
      <c r="U277" s="62"/>
      <c r="V277" s="62"/>
      <c r="W277" s="62"/>
      <c r="X277" s="62"/>
      <c r="Y277" s="62"/>
      <c r="Z277" s="62"/>
    </row>
    <row r="278" spans="1:26" ht="88">
      <c r="A278" s="72"/>
      <c r="B278" s="1327" t="s">
        <v>857</v>
      </c>
      <c r="C278" s="1327" t="s">
        <v>858</v>
      </c>
      <c r="D278" s="127" t="s">
        <v>859</v>
      </c>
      <c r="E278" s="126" t="s">
        <v>10</v>
      </c>
      <c r="F278" s="1314"/>
      <c r="G278" s="1315" t="s">
        <v>860</v>
      </c>
      <c r="H278" s="1315" t="s">
        <v>855</v>
      </c>
      <c r="I278" s="1315" t="s">
        <v>302</v>
      </c>
      <c r="J278" s="1315" t="s">
        <v>861</v>
      </c>
      <c r="K278" s="62"/>
      <c r="L278" s="62"/>
      <c r="M278" s="62"/>
      <c r="N278" s="62"/>
      <c r="O278" s="62"/>
      <c r="P278" s="62"/>
      <c r="Q278" s="62"/>
      <c r="R278" s="62"/>
      <c r="S278" s="62"/>
      <c r="T278" s="62"/>
      <c r="U278" s="62"/>
      <c r="V278" s="62"/>
      <c r="W278" s="62"/>
      <c r="X278" s="62"/>
      <c r="Y278" s="62"/>
      <c r="Z278" s="62"/>
    </row>
    <row r="279" spans="1:26" ht="78" customHeight="1">
      <c r="A279" s="72"/>
      <c r="B279" s="1294"/>
      <c r="C279" s="1294"/>
      <c r="D279" s="136" t="s">
        <v>862</v>
      </c>
      <c r="E279" s="130" t="s">
        <v>86</v>
      </c>
      <c r="F279" s="1294"/>
      <c r="G279" s="1294"/>
      <c r="H279" s="1294"/>
      <c r="I279" s="1294"/>
      <c r="J279" s="1294"/>
      <c r="K279" s="62"/>
      <c r="L279" s="62"/>
      <c r="M279" s="62"/>
      <c r="N279" s="62"/>
      <c r="O279" s="62"/>
      <c r="P279" s="62"/>
      <c r="Q279" s="62"/>
      <c r="R279" s="62"/>
      <c r="S279" s="62"/>
      <c r="T279" s="62"/>
      <c r="U279" s="62"/>
      <c r="V279" s="62"/>
      <c r="W279" s="62"/>
      <c r="X279" s="62"/>
      <c r="Y279" s="62"/>
      <c r="Z279" s="62"/>
    </row>
    <row r="280" spans="1:26" ht="45" customHeight="1">
      <c r="A280" s="72"/>
      <c r="B280" s="1327" t="s">
        <v>863</v>
      </c>
      <c r="C280" s="1327" t="s">
        <v>864</v>
      </c>
      <c r="D280" s="127" t="s">
        <v>865</v>
      </c>
      <c r="E280" s="126" t="s">
        <v>10</v>
      </c>
      <c r="F280" s="1314"/>
      <c r="G280" s="1315" t="s">
        <v>866</v>
      </c>
      <c r="H280" s="1315"/>
      <c r="I280" s="1315" t="s">
        <v>302</v>
      </c>
      <c r="J280" s="1315" t="s">
        <v>393</v>
      </c>
      <c r="K280" s="62"/>
      <c r="L280" s="62"/>
      <c r="M280" s="62"/>
      <c r="N280" s="62"/>
      <c r="O280" s="62"/>
      <c r="P280" s="62"/>
      <c r="Q280" s="62"/>
      <c r="R280" s="62"/>
      <c r="S280" s="62"/>
      <c r="T280" s="62"/>
      <c r="U280" s="62"/>
      <c r="V280" s="62"/>
      <c r="W280" s="62"/>
      <c r="X280" s="62"/>
      <c r="Y280" s="62"/>
      <c r="Z280" s="62"/>
    </row>
    <row r="281" spans="1:26" ht="50.5" customHeight="1">
      <c r="A281" s="72"/>
      <c r="B281" s="1294"/>
      <c r="C281" s="1294"/>
      <c r="D281" s="136" t="s">
        <v>867</v>
      </c>
      <c r="E281" s="130" t="s">
        <v>86</v>
      </c>
      <c r="F281" s="1294"/>
      <c r="G281" s="1294"/>
      <c r="H281" s="1294"/>
      <c r="I281" s="1294"/>
      <c r="J281" s="1294"/>
      <c r="K281" s="62"/>
      <c r="L281" s="62"/>
      <c r="M281" s="62"/>
      <c r="N281" s="62"/>
      <c r="O281" s="62"/>
      <c r="P281" s="62"/>
      <c r="Q281" s="62"/>
      <c r="R281" s="62"/>
      <c r="S281" s="62"/>
      <c r="T281" s="62"/>
      <c r="U281" s="62"/>
      <c r="V281" s="62"/>
      <c r="W281" s="62"/>
      <c r="X281" s="62"/>
      <c r="Y281" s="62"/>
      <c r="Z281" s="62"/>
    </row>
    <row r="282" spans="1:26" ht="45.5" customHeight="1">
      <c r="A282" s="72"/>
      <c r="B282" s="1327" t="s">
        <v>868</v>
      </c>
      <c r="C282" s="1327" t="s">
        <v>869</v>
      </c>
      <c r="D282" s="127" t="s">
        <v>870</v>
      </c>
      <c r="E282" s="126" t="s">
        <v>10</v>
      </c>
      <c r="F282" s="1314"/>
      <c r="G282" s="1315" t="s">
        <v>871</v>
      </c>
      <c r="H282" s="1315" t="s">
        <v>855</v>
      </c>
      <c r="I282" s="1315" t="s">
        <v>302</v>
      </c>
      <c r="J282" s="1315" t="s">
        <v>393</v>
      </c>
      <c r="K282" s="62"/>
      <c r="L282" s="62"/>
      <c r="M282" s="62"/>
      <c r="N282" s="62"/>
      <c r="O282" s="62"/>
      <c r="P282" s="62"/>
      <c r="Q282" s="62"/>
      <c r="R282" s="62"/>
      <c r="S282" s="62"/>
      <c r="T282" s="62"/>
      <c r="U282" s="62"/>
      <c r="V282" s="62"/>
      <c r="W282" s="62"/>
      <c r="X282" s="62"/>
      <c r="Y282" s="62"/>
      <c r="Z282" s="62"/>
    </row>
    <row r="283" spans="1:26" ht="34.5" customHeight="1">
      <c r="A283" s="72"/>
      <c r="B283" s="1294"/>
      <c r="C283" s="1294"/>
      <c r="D283" s="136" t="s">
        <v>872</v>
      </c>
      <c r="E283" s="130" t="s">
        <v>86</v>
      </c>
      <c r="F283" s="1294"/>
      <c r="G283" s="1294"/>
      <c r="H283" s="1294"/>
      <c r="I283" s="1294"/>
      <c r="J283" s="1294"/>
      <c r="K283" s="62"/>
      <c r="L283" s="62"/>
      <c r="M283" s="62"/>
      <c r="N283" s="62"/>
      <c r="O283" s="62"/>
      <c r="P283" s="62"/>
      <c r="Q283" s="62"/>
      <c r="R283" s="62"/>
      <c r="S283" s="62"/>
      <c r="T283" s="62"/>
      <c r="U283" s="62"/>
      <c r="V283" s="62"/>
      <c r="W283" s="62"/>
      <c r="X283" s="62"/>
      <c r="Y283" s="62"/>
      <c r="Z283" s="62"/>
    </row>
    <row r="284" spans="1:26" ht="56" customHeight="1">
      <c r="A284" s="72"/>
      <c r="B284" s="1327" t="s">
        <v>873</v>
      </c>
      <c r="C284" s="1327" t="s">
        <v>874</v>
      </c>
      <c r="D284" s="124" t="s">
        <v>875</v>
      </c>
      <c r="E284" s="126" t="s">
        <v>10</v>
      </c>
      <c r="F284" s="1319"/>
      <c r="G284" s="1315" t="s">
        <v>876</v>
      </c>
      <c r="H284" s="1315" t="s">
        <v>855</v>
      </c>
      <c r="I284" s="1315" t="s">
        <v>302</v>
      </c>
      <c r="J284" s="1315" t="s">
        <v>877</v>
      </c>
      <c r="K284" s="62"/>
      <c r="L284" s="62"/>
      <c r="M284" s="62"/>
      <c r="N284" s="62"/>
      <c r="O284" s="62"/>
      <c r="P284" s="62"/>
      <c r="Q284" s="62"/>
      <c r="R284" s="62"/>
      <c r="S284" s="62"/>
      <c r="T284" s="62"/>
      <c r="U284" s="62"/>
      <c r="V284" s="62"/>
      <c r="W284" s="62"/>
      <c r="X284" s="62"/>
      <c r="Y284" s="62"/>
      <c r="Z284" s="62"/>
    </row>
    <row r="285" spans="1:26" ht="25.5">
      <c r="A285" s="72"/>
      <c r="B285" s="1279"/>
      <c r="C285" s="1279"/>
      <c r="D285" s="105" t="s">
        <v>878</v>
      </c>
      <c r="E285" s="135" t="s">
        <v>206</v>
      </c>
      <c r="F285" s="1279"/>
      <c r="G285" s="1279"/>
      <c r="H285" s="1279"/>
      <c r="I285" s="1279"/>
      <c r="J285" s="1279"/>
      <c r="K285" s="62"/>
      <c r="L285" s="62"/>
      <c r="M285" s="62"/>
      <c r="N285" s="62"/>
      <c r="O285" s="62"/>
      <c r="P285" s="62"/>
      <c r="Q285" s="62"/>
      <c r="R285" s="62"/>
      <c r="S285" s="62"/>
      <c r="T285" s="62"/>
      <c r="U285" s="62"/>
      <c r="V285" s="62"/>
      <c r="W285" s="62"/>
      <c r="X285" s="62"/>
      <c r="Y285" s="62"/>
      <c r="Z285" s="62"/>
    </row>
    <row r="286" spans="1:26" ht="66.5" customHeight="1">
      <c r="A286" s="72"/>
      <c r="B286" s="1294"/>
      <c r="C286" s="1294"/>
      <c r="D286" s="136" t="s">
        <v>879</v>
      </c>
      <c r="E286" s="171"/>
      <c r="F286" s="1294"/>
      <c r="G286" s="1294"/>
      <c r="H286" s="1294"/>
      <c r="I286" s="1294"/>
      <c r="J286" s="1294"/>
      <c r="K286" s="62"/>
      <c r="L286" s="62"/>
      <c r="M286" s="62"/>
      <c r="N286" s="62"/>
      <c r="O286" s="62"/>
      <c r="P286" s="62"/>
      <c r="Q286" s="62"/>
      <c r="R286" s="62"/>
      <c r="S286" s="62"/>
      <c r="T286" s="62"/>
      <c r="U286" s="62"/>
      <c r="V286" s="62"/>
      <c r="W286" s="62"/>
      <c r="X286" s="62"/>
      <c r="Y286" s="62"/>
      <c r="Z286" s="62"/>
    </row>
    <row r="287" spans="1:26" ht="38">
      <c r="A287" s="72"/>
      <c r="B287" s="1327" t="s">
        <v>880</v>
      </c>
      <c r="C287" s="1327" t="s">
        <v>881</v>
      </c>
      <c r="D287" s="124" t="s">
        <v>882</v>
      </c>
      <c r="E287" s="126" t="s">
        <v>10</v>
      </c>
      <c r="F287" s="1296" t="s">
        <v>883</v>
      </c>
      <c r="G287" s="1315" t="s">
        <v>884</v>
      </c>
      <c r="H287" s="1315" t="s">
        <v>855</v>
      </c>
      <c r="I287" s="1315" t="s">
        <v>302</v>
      </c>
      <c r="J287" s="1315" t="s">
        <v>885</v>
      </c>
      <c r="K287" s="62"/>
      <c r="L287" s="62"/>
      <c r="M287" s="62"/>
      <c r="N287" s="62"/>
      <c r="O287" s="62"/>
      <c r="P287" s="62"/>
      <c r="Q287" s="62"/>
      <c r="R287" s="62"/>
      <c r="S287" s="62"/>
      <c r="T287" s="62"/>
      <c r="U287" s="62"/>
      <c r="V287" s="62"/>
      <c r="W287" s="62"/>
      <c r="X287" s="62"/>
      <c r="Y287" s="62"/>
      <c r="Z287" s="62"/>
    </row>
    <row r="288" spans="1:26" ht="28.5" customHeight="1">
      <c r="A288" s="72"/>
      <c r="B288" s="1279"/>
      <c r="C288" s="1279"/>
      <c r="D288" s="105" t="s">
        <v>886</v>
      </c>
      <c r="E288" s="135" t="s">
        <v>206</v>
      </c>
      <c r="F288" s="1279"/>
      <c r="G288" s="1279"/>
      <c r="H288" s="1279"/>
      <c r="I288" s="1279"/>
      <c r="J288" s="1279"/>
      <c r="K288" s="62"/>
      <c r="L288" s="62"/>
      <c r="M288" s="62"/>
      <c r="N288" s="62"/>
      <c r="O288" s="62"/>
      <c r="P288" s="62"/>
      <c r="Q288" s="62"/>
      <c r="R288" s="62"/>
      <c r="S288" s="62"/>
      <c r="T288" s="62"/>
      <c r="U288" s="62"/>
      <c r="V288" s="62"/>
      <c r="W288" s="62"/>
      <c r="X288" s="62"/>
      <c r="Y288" s="62"/>
      <c r="Z288" s="62"/>
    </row>
    <row r="289" spans="1:26" ht="26">
      <c r="A289" s="72"/>
      <c r="B289" s="1279"/>
      <c r="C289" s="1279"/>
      <c r="D289" s="108" t="s">
        <v>887</v>
      </c>
      <c r="E289" s="135" t="s">
        <v>86</v>
      </c>
      <c r="F289" s="1279"/>
      <c r="G289" s="1279"/>
      <c r="H289" s="1279"/>
      <c r="I289" s="1279"/>
      <c r="J289" s="1279"/>
      <c r="K289" s="62"/>
      <c r="L289" s="62"/>
      <c r="M289" s="62"/>
      <c r="N289" s="62"/>
      <c r="O289" s="62"/>
      <c r="P289" s="62"/>
      <c r="Q289" s="62"/>
      <c r="R289" s="62"/>
      <c r="S289" s="62"/>
      <c r="T289" s="62"/>
      <c r="U289" s="62"/>
      <c r="V289" s="62"/>
      <c r="W289" s="62"/>
      <c r="X289" s="62"/>
      <c r="Y289" s="62"/>
      <c r="Z289" s="62"/>
    </row>
    <row r="290" spans="1:26" ht="75">
      <c r="A290" s="72"/>
      <c r="B290" s="1294"/>
      <c r="C290" s="1294"/>
      <c r="D290" s="136" t="s">
        <v>888</v>
      </c>
      <c r="E290" s="136"/>
      <c r="F290" s="1294"/>
      <c r="G290" s="1294"/>
      <c r="H290" s="1294"/>
      <c r="I290" s="1294"/>
      <c r="J290" s="1294"/>
      <c r="K290" s="62"/>
      <c r="L290" s="62"/>
      <c r="M290" s="62"/>
      <c r="N290" s="62"/>
      <c r="O290" s="62"/>
      <c r="P290" s="62"/>
      <c r="Q290" s="62"/>
      <c r="R290" s="62"/>
      <c r="S290" s="62"/>
      <c r="T290" s="62"/>
      <c r="U290" s="62"/>
      <c r="V290" s="62"/>
      <c r="W290" s="62"/>
      <c r="X290" s="62"/>
      <c r="Y290" s="62"/>
      <c r="Z290" s="62"/>
    </row>
    <row r="291" spans="1:26" ht="15.5">
      <c r="A291" s="59"/>
      <c r="B291" s="110"/>
      <c r="C291" s="111"/>
      <c r="D291" s="111"/>
      <c r="E291" s="110"/>
      <c r="F291" s="112"/>
      <c r="G291" s="113"/>
      <c r="H291" s="63"/>
      <c r="I291" s="63"/>
      <c r="J291" s="63"/>
      <c r="K291" s="61"/>
      <c r="L291" s="61"/>
      <c r="M291" s="61"/>
      <c r="N291" s="61"/>
      <c r="O291" s="61"/>
      <c r="P291" s="61"/>
      <c r="Q291" s="61"/>
      <c r="R291" s="61"/>
      <c r="S291" s="61"/>
      <c r="T291" s="61"/>
      <c r="U291" s="61"/>
      <c r="V291" s="61"/>
      <c r="W291" s="61"/>
      <c r="X291" s="61"/>
      <c r="Y291" s="61"/>
      <c r="Z291" s="61"/>
    </row>
    <row r="292" spans="1:26">
      <c r="A292" s="72"/>
      <c r="B292" s="1317" t="s">
        <v>889</v>
      </c>
      <c r="C292" s="1299"/>
      <c r="D292" s="1299"/>
      <c r="E292" s="1299"/>
      <c r="F292" s="1299"/>
      <c r="G292" s="1299"/>
      <c r="H292" s="1299"/>
      <c r="I292" s="1299"/>
      <c r="J292" s="1285"/>
      <c r="K292" s="62"/>
      <c r="L292" s="62"/>
      <c r="M292" s="62"/>
      <c r="N292" s="62"/>
      <c r="O292" s="62"/>
      <c r="P292" s="62"/>
      <c r="Q292" s="62"/>
      <c r="R292" s="62"/>
      <c r="S292" s="62"/>
      <c r="T292" s="62"/>
      <c r="U292" s="62"/>
      <c r="V292" s="62"/>
      <c r="W292" s="62"/>
      <c r="X292" s="62"/>
      <c r="Y292" s="62"/>
      <c r="Z292" s="62"/>
    </row>
    <row r="293" spans="1:26" ht="38">
      <c r="A293" s="72"/>
      <c r="B293" s="1318" t="s">
        <v>404</v>
      </c>
      <c r="C293" s="1318" t="s">
        <v>405</v>
      </c>
      <c r="D293" s="87" t="s">
        <v>890</v>
      </c>
      <c r="E293" s="118" t="s">
        <v>10</v>
      </c>
      <c r="F293" s="1300"/>
      <c r="G293" s="1316" t="s">
        <v>817</v>
      </c>
      <c r="H293" s="1316"/>
      <c r="I293" s="1316" t="s">
        <v>444</v>
      </c>
      <c r="J293" s="1316" t="s">
        <v>891</v>
      </c>
      <c r="K293" s="62"/>
      <c r="L293" s="62"/>
      <c r="M293" s="62"/>
      <c r="N293" s="62"/>
      <c r="O293" s="62"/>
      <c r="P293" s="62"/>
      <c r="Q293" s="62"/>
      <c r="R293" s="62"/>
      <c r="S293" s="62"/>
      <c r="T293" s="62"/>
      <c r="U293" s="62"/>
      <c r="V293" s="62"/>
      <c r="W293" s="62"/>
      <c r="X293" s="62"/>
      <c r="Y293" s="62"/>
      <c r="Z293" s="62"/>
    </row>
    <row r="294" spans="1:26" ht="38">
      <c r="A294" s="72"/>
      <c r="B294" s="1279"/>
      <c r="C294" s="1279"/>
      <c r="D294" s="108" t="s">
        <v>892</v>
      </c>
      <c r="E294" s="135" t="s">
        <v>86</v>
      </c>
      <c r="F294" s="1279"/>
      <c r="G294" s="1279"/>
      <c r="H294" s="1279"/>
      <c r="I294" s="1279"/>
      <c r="J294" s="1279"/>
      <c r="K294" s="62"/>
      <c r="L294" s="62"/>
      <c r="M294" s="62"/>
      <c r="N294" s="62"/>
      <c r="O294" s="62"/>
      <c r="P294" s="62"/>
      <c r="Q294" s="62"/>
      <c r="R294" s="62"/>
      <c r="S294" s="62"/>
      <c r="T294" s="62"/>
      <c r="U294" s="62"/>
      <c r="V294" s="62"/>
      <c r="W294" s="62"/>
      <c r="X294" s="62"/>
      <c r="Y294" s="62"/>
      <c r="Z294" s="62"/>
    </row>
    <row r="295" spans="1:26" ht="38">
      <c r="A295" s="72"/>
      <c r="B295" s="1327" t="s">
        <v>893</v>
      </c>
      <c r="C295" s="1327" t="s">
        <v>894</v>
      </c>
      <c r="D295" s="124" t="s">
        <v>895</v>
      </c>
      <c r="E295" s="126" t="s">
        <v>10</v>
      </c>
      <c r="F295" s="1329"/>
      <c r="G295" s="1315" t="s">
        <v>896</v>
      </c>
      <c r="H295" s="1315"/>
      <c r="I295" s="1315" t="s">
        <v>444</v>
      </c>
      <c r="J295" s="1315" t="s">
        <v>897</v>
      </c>
      <c r="K295" s="62"/>
      <c r="L295" s="62"/>
      <c r="M295" s="62"/>
      <c r="N295" s="62"/>
      <c r="O295" s="62"/>
      <c r="P295" s="62"/>
      <c r="Q295" s="62"/>
      <c r="R295" s="62"/>
      <c r="S295" s="62"/>
      <c r="T295" s="62"/>
      <c r="U295" s="62"/>
      <c r="V295" s="62"/>
      <c r="W295" s="62"/>
      <c r="X295" s="62"/>
      <c r="Y295" s="62"/>
      <c r="Z295" s="62"/>
    </row>
    <row r="296" spans="1:26" ht="25.5">
      <c r="A296" s="72"/>
      <c r="B296" s="1294"/>
      <c r="C296" s="1294"/>
      <c r="D296" s="142" t="s">
        <v>898</v>
      </c>
      <c r="E296" s="135" t="s">
        <v>349</v>
      </c>
      <c r="F296" s="1294"/>
      <c r="G296" s="1294"/>
      <c r="H296" s="1294"/>
      <c r="I296" s="1294"/>
      <c r="J296" s="1294"/>
      <c r="K296" s="62"/>
      <c r="L296" s="62"/>
      <c r="M296" s="62"/>
      <c r="N296" s="62"/>
      <c r="O296" s="62"/>
      <c r="P296" s="62"/>
      <c r="Q296" s="62"/>
      <c r="R296" s="62"/>
      <c r="S296" s="62"/>
      <c r="T296" s="62"/>
      <c r="U296" s="62"/>
      <c r="V296" s="62"/>
      <c r="W296" s="62"/>
      <c r="X296" s="62"/>
      <c r="Y296" s="62"/>
      <c r="Z296" s="62"/>
    </row>
    <row r="297" spans="1:26" ht="38">
      <c r="A297" s="72"/>
      <c r="B297" s="1327" t="s">
        <v>899</v>
      </c>
      <c r="C297" s="1327" t="s">
        <v>900</v>
      </c>
      <c r="D297" s="124" t="s">
        <v>901</v>
      </c>
      <c r="E297" s="126" t="s">
        <v>10</v>
      </c>
      <c r="F297" s="1314"/>
      <c r="G297" s="1315" t="s">
        <v>902</v>
      </c>
      <c r="H297" s="1315" t="s">
        <v>418</v>
      </c>
      <c r="I297" s="1315" t="s">
        <v>444</v>
      </c>
      <c r="J297" s="1315" t="s">
        <v>903</v>
      </c>
      <c r="K297" s="62"/>
      <c r="L297" s="62"/>
      <c r="M297" s="62"/>
      <c r="N297" s="62"/>
      <c r="O297" s="62"/>
      <c r="P297" s="62"/>
      <c r="Q297" s="62"/>
      <c r="R297" s="62"/>
      <c r="S297" s="62"/>
      <c r="T297" s="62"/>
      <c r="U297" s="62"/>
      <c r="V297" s="62"/>
      <c r="W297" s="62"/>
      <c r="X297" s="62"/>
      <c r="Y297" s="62"/>
      <c r="Z297" s="62"/>
    </row>
    <row r="298" spans="1:26" ht="26">
      <c r="A298" s="172"/>
      <c r="B298" s="1294"/>
      <c r="C298" s="1294"/>
      <c r="D298" s="136" t="s">
        <v>904</v>
      </c>
      <c r="E298" s="130" t="s">
        <v>86</v>
      </c>
      <c r="F298" s="1294"/>
      <c r="G298" s="1294"/>
      <c r="H298" s="1294"/>
      <c r="I298" s="1294"/>
      <c r="J298" s="1294"/>
      <c r="K298" s="62"/>
      <c r="L298" s="62"/>
      <c r="M298" s="62"/>
      <c r="N298" s="62"/>
      <c r="O298" s="62"/>
      <c r="P298" s="62"/>
      <c r="Q298" s="62"/>
      <c r="R298" s="62"/>
      <c r="S298" s="62"/>
      <c r="T298" s="62"/>
      <c r="U298" s="62"/>
      <c r="V298" s="62"/>
      <c r="W298" s="62"/>
      <c r="X298" s="62"/>
      <c r="Y298" s="62"/>
      <c r="Z298" s="62"/>
    </row>
    <row r="299" spans="1:26" ht="52">
      <c r="A299" s="72"/>
      <c r="B299" s="132" t="s">
        <v>905</v>
      </c>
      <c r="C299" s="132" t="s">
        <v>906</v>
      </c>
      <c r="D299" s="160" t="s">
        <v>907</v>
      </c>
      <c r="E299" s="133" t="s">
        <v>10</v>
      </c>
      <c r="F299" s="160"/>
      <c r="G299" s="134"/>
      <c r="H299" s="134"/>
      <c r="I299" s="134" t="s">
        <v>444</v>
      </c>
      <c r="J299" s="134" t="s">
        <v>908</v>
      </c>
      <c r="K299" s="62"/>
      <c r="L299" s="62"/>
      <c r="M299" s="62"/>
      <c r="N299" s="62"/>
      <c r="O299" s="62"/>
      <c r="P299" s="62"/>
      <c r="Q299" s="62"/>
      <c r="R299" s="62"/>
      <c r="S299" s="62"/>
      <c r="T299" s="62"/>
      <c r="U299" s="62"/>
      <c r="V299" s="62"/>
      <c r="W299" s="62"/>
      <c r="X299" s="62"/>
      <c r="Y299" s="62"/>
      <c r="Z299" s="62"/>
    </row>
    <row r="300" spans="1:26" ht="15.5">
      <c r="A300" s="59"/>
      <c r="B300" s="110"/>
      <c r="C300" s="111"/>
      <c r="D300" s="111"/>
      <c r="E300" s="110"/>
      <c r="F300" s="112"/>
      <c r="G300" s="113"/>
      <c r="H300" s="63"/>
      <c r="I300" s="63"/>
      <c r="J300" s="63"/>
      <c r="K300" s="61"/>
      <c r="L300" s="61"/>
      <c r="M300" s="61"/>
      <c r="N300" s="61"/>
      <c r="O300" s="61"/>
      <c r="P300" s="61"/>
      <c r="Q300" s="61"/>
      <c r="R300" s="61"/>
      <c r="S300" s="61"/>
      <c r="T300" s="61"/>
      <c r="U300" s="61"/>
      <c r="V300" s="61"/>
      <c r="W300" s="61"/>
      <c r="X300" s="61"/>
      <c r="Y300" s="61"/>
      <c r="Z300" s="61"/>
    </row>
    <row r="301" spans="1:26">
      <c r="A301" s="72"/>
      <c r="B301" s="1317" t="s">
        <v>909</v>
      </c>
      <c r="C301" s="1299"/>
      <c r="D301" s="1299"/>
      <c r="E301" s="1299"/>
      <c r="F301" s="1299"/>
      <c r="G301" s="1299"/>
      <c r="H301" s="1299"/>
      <c r="I301" s="1299"/>
      <c r="J301" s="1285"/>
      <c r="K301" s="62"/>
      <c r="L301" s="62"/>
      <c r="M301" s="62"/>
      <c r="N301" s="62"/>
      <c r="O301" s="62"/>
      <c r="P301" s="62"/>
      <c r="Q301" s="62"/>
      <c r="R301" s="62"/>
      <c r="S301" s="62"/>
      <c r="T301" s="62"/>
      <c r="U301" s="62"/>
      <c r="V301" s="62"/>
      <c r="W301" s="62"/>
      <c r="X301" s="62"/>
      <c r="Y301" s="62"/>
      <c r="Z301" s="62"/>
    </row>
    <row r="302" spans="1:26" ht="38">
      <c r="A302" s="72"/>
      <c r="B302" s="1318" t="s">
        <v>404</v>
      </c>
      <c r="C302" s="1318" t="s">
        <v>405</v>
      </c>
      <c r="D302" s="87" t="s">
        <v>910</v>
      </c>
      <c r="E302" s="118" t="s">
        <v>10</v>
      </c>
      <c r="F302" s="1300"/>
      <c r="G302" s="1316" t="s">
        <v>911</v>
      </c>
      <c r="H302" s="1316"/>
      <c r="I302" s="1316" t="s">
        <v>444</v>
      </c>
      <c r="J302" s="1316" t="s">
        <v>912</v>
      </c>
      <c r="K302" s="62"/>
      <c r="L302" s="62"/>
      <c r="M302" s="62"/>
      <c r="N302" s="62"/>
      <c r="O302" s="62"/>
      <c r="P302" s="62"/>
      <c r="Q302" s="62"/>
      <c r="R302" s="62"/>
      <c r="S302" s="62"/>
      <c r="T302" s="62"/>
      <c r="U302" s="62"/>
      <c r="V302" s="62"/>
      <c r="W302" s="62"/>
      <c r="X302" s="62"/>
      <c r="Y302" s="62"/>
      <c r="Z302" s="62"/>
    </row>
    <row r="303" spans="1:26" ht="38">
      <c r="A303" s="72"/>
      <c r="B303" s="1294"/>
      <c r="C303" s="1294"/>
      <c r="D303" s="136" t="s">
        <v>913</v>
      </c>
      <c r="E303" s="130" t="s">
        <v>86</v>
      </c>
      <c r="F303" s="1294"/>
      <c r="G303" s="1294"/>
      <c r="H303" s="1294"/>
      <c r="I303" s="1294"/>
      <c r="J303" s="1294"/>
      <c r="K303" s="62"/>
      <c r="L303" s="62"/>
      <c r="M303" s="62"/>
      <c r="N303" s="62"/>
      <c r="O303" s="62"/>
      <c r="P303" s="62"/>
      <c r="Q303" s="62"/>
      <c r="R303" s="62"/>
      <c r="S303" s="62"/>
      <c r="T303" s="62"/>
      <c r="U303" s="62"/>
      <c r="V303" s="62"/>
      <c r="W303" s="62"/>
      <c r="X303" s="62"/>
      <c r="Y303" s="62"/>
      <c r="Z303" s="62"/>
    </row>
    <row r="304" spans="1:26" ht="51">
      <c r="A304" s="72"/>
      <c r="B304" s="1327" t="s">
        <v>914</v>
      </c>
      <c r="C304" s="1327" t="s">
        <v>915</v>
      </c>
      <c r="D304" s="127" t="s">
        <v>916</v>
      </c>
      <c r="E304" s="126" t="s">
        <v>298</v>
      </c>
      <c r="F304" s="1319"/>
      <c r="G304" s="1315" t="s">
        <v>917</v>
      </c>
      <c r="H304" s="1315" t="s">
        <v>918</v>
      </c>
      <c r="I304" s="1315" t="s">
        <v>444</v>
      </c>
      <c r="J304" s="1315" t="s">
        <v>919</v>
      </c>
      <c r="K304" s="62"/>
      <c r="L304" s="62"/>
      <c r="M304" s="62"/>
      <c r="N304" s="62"/>
      <c r="O304" s="62"/>
      <c r="P304" s="62"/>
      <c r="Q304" s="62"/>
      <c r="R304" s="62"/>
      <c r="S304" s="62"/>
      <c r="T304" s="62"/>
      <c r="U304" s="62"/>
      <c r="V304" s="62"/>
      <c r="W304" s="62"/>
      <c r="X304" s="62"/>
      <c r="Y304" s="62"/>
      <c r="Z304" s="62"/>
    </row>
    <row r="305" spans="1:26" ht="56" customHeight="1">
      <c r="A305" s="72"/>
      <c r="B305" s="1279"/>
      <c r="C305" s="1279"/>
      <c r="D305" s="105" t="s">
        <v>920</v>
      </c>
      <c r="E305" s="135" t="s">
        <v>10</v>
      </c>
      <c r="F305" s="1279"/>
      <c r="G305" s="1279"/>
      <c r="H305" s="1279"/>
      <c r="I305" s="1279"/>
      <c r="J305" s="1279"/>
      <c r="K305" s="62"/>
      <c r="L305" s="62"/>
      <c r="M305" s="62"/>
      <c r="N305" s="62"/>
      <c r="O305" s="62"/>
      <c r="P305" s="62"/>
      <c r="Q305" s="62"/>
      <c r="R305" s="62"/>
      <c r="S305" s="62"/>
      <c r="T305" s="62"/>
      <c r="U305" s="62"/>
      <c r="V305" s="62"/>
      <c r="W305" s="62"/>
      <c r="X305" s="62"/>
      <c r="Y305" s="62"/>
      <c r="Z305" s="62"/>
    </row>
    <row r="306" spans="1:26" ht="28" customHeight="1">
      <c r="A306" s="72"/>
      <c r="B306" s="1279"/>
      <c r="C306" s="1279"/>
      <c r="D306" s="1326" t="s">
        <v>921</v>
      </c>
      <c r="E306" s="135" t="s">
        <v>200</v>
      </c>
      <c r="F306" s="1279"/>
      <c r="G306" s="1279"/>
      <c r="H306" s="1279"/>
      <c r="I306" s="1279"/>
      <c r="J306" s="1279"/>
      <c r="K306" s="62"/>
      <c r="L306" s="62"/>
      <c r="M306" s="62"/>
      <c r="N306" s="62"/>
      <c r="O306" s="62"/>
      <c r="P306" s="62"/>
      <c r="Q306" s="62"/>
      <c r="R306" s="62"/>
      <c r="S306" s="62"/>
      <c r="T306" s="62"/>
      <c r="U306" s="62"/>
      <c r="V306" s="62"/>
      <c r="W306" s="62"/>
      <c r="X306" s="62"/>
      <c r="Y306" s="62"/>
      <c r="Z306" s="62"/>
    </row>
    <row r="307" spans="1:26" ht="20" customHeight="1">
      <c r="A307" s="72"/>
      <c r="B307" s="1294"/>
      <c r="C307" s="1294"/>
      <c r="D307" s="1294"/>
      <c r="E307" s="130" t="s">
        <v>349</v>
      </c>
      <c r="F307" s="1294"/>
      <c r="G307" s="1294"/>
      <c r="H307" s="1294"/>
      <c r="I307" s="1294"/>
      <c r="J307" s="1294"/>
      <c r="K307" s="62"/>
      <c r="L307" s="62"/>
      <c r="M307" s="62"/>
      <c r="N307" s="62"/>
      <c r="O307" s="62"/>
      <c r="P307" s="62"/>
      <c r="Q307" s="62"/>
      <c r="R307" s="62"/>
      <c r="S307" s="62"/>
      <c r="T307" s="62"/>
      <c r="U307" s="62"/>
      <c r="V307" s="62"/>
      <c r="W307" s="62"/>
      <c r="X307" s="62"/>
      <c r="Y307" s="62"/>
      <c r="Z307" s="62"/>
    </row>
    <row r="308" spans="1:26" ht="38">
      <c r="A308" s="72"/>
      <c r="B308" s="1327" t="s">
        <v>922</v>
      </c>
      <c r="C308" s="1327" t="s">
        <v>923</v>
      </c>
      <c r="D308" s="124" t="s">
        <v>924</v>
      </c>
      <c r="E308" s="126" t="s">
        <v>10</v>
      </c>
      <c r="F308" s="1314"/>
      <c r="G308" s="1315" t="s">
        <v>925</v>
      </c>
      <c r="H308" s="1315"/>
      <c r="I308" s="1315" t="s">
        <v>444</v>
      </c>
      <c r="J308" s="1315" t="s">
        <v>908</v>
      </c>
      <c r="K308" s="62"/>
      <c r="L308" s="62"/>
      <c r="M308" s="62"/>
      <c r="N308" s="62"/>
      <c r="O308" s="62"/>
      <c r="P308" s="62"/>
      <c r="Q308" s="62"/>
      <c r="R308" s="62"/>
      <c r="S308" s="62"/>
      <c r="T308" s="62"/>
      <c r="U308" s="62"/>
      <c r="V308" s="62"/>
      <c r="W308" s="62"/>
      <c r="X308" s="62"/>
      <c r="Y308" s="62"/>
      <c r="Z308" s="62"/>
    </row>
    <row r="309" spans="1:26" ht="25.5">
      <c r="A309" s="72"/>
      <c r="B309" s="1294"/>
      <c r="C309" s="1294"/>
      <c r="D309" s="142" t="s">
        <v>926</v>
      </c>
      <c r="E309" s="130" t="s">
        <v>349</v>
      </c>
      <c r="F309" s="1294"/>
      <c r="G309" s="1294"/>
      <c r="H309" s="1294"/>
      <c r="I309" s="1294"/>
      <c r="J309" s="1294"/>
      <c r="K309" s="62"/>
      <c r="L309" s="62"/>
      <c r="M309" s="62"/>
      <c r="N309" s="62"/>
      <c r="O309" s="62"/>
      <c r="P309" s="62"/>
      <c r="Q309" s="62"/>
      <c r="R309" s="62"/>
      <c r="S309" s="62"/>
      <c r="T309" s="62"/>
      <c r="U309" s="62"/>
      <c r="V309" s="62"/>
      <c r="W309" s="62"/>
      <c r="X309" s="62"/>
      <c r="Y309" s="62"/>
      <c r="Z309" s="62"/>
    </row>
    <row r="310" spans="1:26" ht="39">
      <c r="A310" s="72"/>
      <c r="B310" s="120" t="s">
        <v>650</v>
      </c>
      <c r="C310" s="120" t="s">
        <v>927</v>
      </c>
      <c r="D310" s="120" t="s">
        <v>928</v>
      </c>
      <c r="E310" s="122" t="s">
        <v>929</v>
      </c>
      <c r="F310" s="121"/>
      <c r="G310" s="123" t="s">
        <v>456</v>
      </c>
      <c r="H310" s="123"/>
      <c r="I310" s="123"/>
      <c r="J310" s="123"/>
      <c r="K310" s="62"/>
      <c r="L310" s="62"/>
      <c r="M310" s="62"/>
      <c r="N310" s="62"/>
      <c r="O310" s="62"/>
      <c r="P310" s="62"/>
      <c r="Q310" s="62"/>
      <c r="R310" s="62"/>
      <c r="S310" s="62"/>
      <c r="T310" s="62"/>
      <c r="U310" s="62"/>
      <c r="V310" s="62"/>
      <c r="W310" s="62"/>
      <c r="X310" s="62"/>
      <c r="Y310" s="62"/>
      <c r="Z310" s="62"/>
    </row>
    <row r="311" spans="1:26" ht="38">
      <c r="A311" s="72"/>
      <c r="B311" s="120" t="s">
        <v>650</v>
      </c>
      <c r="C311" s="120" t="s">
        <v>930</v>
      </c>
      <c r="D311" s="120" t="s">
        <v>931</v>
      </c>
      <c r="E311" s="122" t="s">
        <v>10</v>
      </c>
      <c r="F311" s="121"/>
      <c r="G311" s="123" t="s">
        <v>932</v>
      </c>
      <c r="H311" s="123"/>
      <c r="I311" s="123"/>
      <c r="J311" s="123"/>
      <c r="K311" s="62"/>
      <c r="L311" s="62"/>
      <c r="M311" s="62"/>
      <c r="N311" s="62"/>
      <c r="O311" s="62"/>
      <c r="P311" s="62"/>
      <c r="Q311" s="62"/>
      <c r="R311" s="62"/>
      <c r="S311" s="62"/>
      <c r="T311" s="62"/>
      <c r="U311" s="62"/>
      <c r="V311" s="62"/>
      <c r="W311" s="62"/>
      <c r="X311" s="62"/>
      <c r="Y311" s="62"/>
      <c r="Z311" s="62"/>
    </row>
    <row r="312" spans="1:26" ht="39.5" customHeight="1">
      <c r="A312" s="72"/>
      <c r="B312" s="1327" t="s">
        <v>650</v>
      </c>
      <c r="C312" s="1327" t="s">
        <v>933</v>
      </c>
      <c r="D312" s="127" t="s">
        <v>934</v>
      </c>
      <c r="E312" s="126" t="s">
        <v>86</v>
      </c>
      <c r="F312" s="1314"/>
      <c r="G312" s="1315" t="s">
        <v>917</v>
      </c>
      <c r="H312" s="1315"/>
      <c r="I312" s="1315"/>
      <c r="J312" s="1315"/>
      <c r="K312" s="62"/>
      <c r="L312" s="62"/>
      <c r="M312" s="62"/>
      <c r="N312" s="62"/>
      <c r="O312" s="62"/>
      <c r="P312" s="62"/>
      <c r="Q312" s="62"/>
      <c r="R312" s="62"/>
      <c r="S312" s="62"/>
      <c r="T312" s="62"/>
      <c r="U312" s="62"/>
      <c r="V312" s="62"/>
      <c r="W312" s="62"/>
      <c r="X312" s="62"/>
      <c r="Y312" s="62"/>
      <c r="Z312" s="62"/>
    </row>
    <row r="313" spans="1:26" ht="39.5" customHeight="1">
      <c r="A313" s="72"/>
      <c r="B313" s="1301"/>
      <c r="C313" s="1301"/>
      <c r="D313" s="157" t="s">
        <v>935</v>
      </c>
      <c r="E313" s="138" t="s">
        <v>10</v>
      </c>
      <c r="F313" s="1301"/>
      <c r="G313" s="1301"/>
      <c r="H313" s="1301"/>
      <c r="I313" s="1301"/>
      <c r="J313" s="1301"/>
      <c r="K313" s="62"/>
      <c r="L313" s="62"/>
      <c r="M313" s="62"/>
      <c r="N313" s="62"/>
      <c r="O313" s="62"/>
      <c r="P313" s="62"/>
      <c r="Q313" s="62"/>
      <c r="R313" s="62"/>
      <c r="S313" s="62"/>
      <c r="T313" s="62"/>
      <c r="U313" s="62"/>
      <c r="V313" s="62"/>
      <c r="W313" s="62"/>
      <c r="X313" s="62"/>
      <c r="Y313" s="62"/>
      <c r="Z313" s="62"/>
    </row>
    <row r="314" spans="1:26" ht="15.5">
      <c r="A314" s="59"/>
      <c r="B314" s="110"/>
      <c r="C314" s="111"/>
      <c r="D314" s="111"/>
      <c r="E314" s="110"/>
      <c r="F314" s="112"/>
      <c r="G314" s="113"/>
      <c r="H314" s="63"/>
      <c r="I314" s="63"/>
      <c r="J314" s="63"/>
      <c r="K314" s="61"/>
      <c r="L314" s="61"/>
      <c r="M314" s="61"/>
      <c r="N314" s="61"/>
      <c r="O314" s="61"/>
      <c r="P314" s="61"/>
      <c r="Q314" s="61"/>
      <c r="R314" s="61"/>
      <c r="S314" s="61"/>
      <c r="T314" s="61"/>
      <c r="U314" s="61"/>
      <c r="V314" s="61"/>
      <c r="W314" s="61"/>
      <c r="X314" s="61"/>
      <c r="Y314" s="61"/>
      <c r="Z314" s="61"/>
    </row>
    <row r="315" spans="1:26">
      <c r="A315" s="72"/>
      <c r="B315" s="1317" t="s">
        <v>936</v>
      </c>
      <c r="C315" s="1299"/>
      <c r="D315" s="1299"/>
      <c r="E315" s="1299"/>
      <c r="F315" s="1299"/>
      <c r="G315" s="1299"/>
      <c r="H315" s="1299"/>
      <c r="I315" s="1299"/>
      <c r="J315" s="1285"/>
      <c r="K315" s="62"/>
      <c r="L315" s="62"/>
      <c r="M315" s="62"/>
      <c r="N315" s="62"/>
      <c r="O315" s="62"/>
      <c r="P315" s="62"/>
      <c r="Q315" s="62"/>
      <c r="R315" s="62"/>
      <c r="S315" s="62"/>
      <c r="T315" s="62"/>
      <c r="U315" s="62"/>
      <c r="V315" s="62"/>
      <c r="W315" s="62"/>
      <c r="X315" s="62"/>
      <c r="Y315" s="62"/>
      <c r="Z315" s="62"/>
    </row>
    <row r="316" spans="1:26" ht="38">
      <c r="A316" s="72"/>
      <c r="B316" s="1318" t="s">
        <v>404</v>
      </c>
      <c r="C316" s="1342" t="s">
        <v>405</v>
      </c>
      <c r="D316" s="87" t="s">
        <v>937</v>
      </c>
      <c r="E316" s="118" t="s">
        <v>10</v>
      </c>
      <c r="F316" s="1300"/>
      <c r="G316" s="1316"/>
      <c r="H316" s="1316" t="s">
        <v>938</v>
      </c>
      <c r="I316" s="1316" t="s">
        <v>444</v>
      </c>
      <c r="J316" s="1316" t="s">
        <v>912</v>
      </c>
      <c r="K316" s="62"/>
      <c r="L316" s="62"/>
      <c r="M316" s="62"/>
      <c r="N316" s="62"/>
      <c r="O316" s="62"/>
      <c r="P316" s="62"/>
      <c r="Q316" s="62"/>
      <c r="R316" s="62"/>
      <c r="S316" s="62"/>
      <c r="T316" s="62"/>
      <c r="U316" s="62"/>
      <c r="V316" s="62"/>
      <c r="W316" s="62"/>
      <c r="X316" s="62"/>
      <c r="Y316" s="62"/>
      <c r="Z316" s="62"/>
    </row>
    <row r="317" spans="1:26" ht="47" customHeight="1">
      <c r="A317" s="72"/>
      <c r="B317" s="1279"/>
      <c r="C317" s="1279"/>
      <c r="D317" s="108" t="s">
        <v>939</v>
      </c>
      <c r="E317" s="135" t="s">
        <v>86</v>
      </c>
      <c r="F317" s="1279"/>
      <c r="G317" s="1279"/>
      <c r="H317" s="1279"/>
      <c r="I317" s="1279"/>
      <c r="J317" s="1279"/>
      <c r="K317" s="62"/>
      <c r="L317" s="62"/>
      <c r="M317" s="62"/>
      <c r="N317" s="62"/>
      <c r="O317" s="62"/>
      <c r="P317" s="62"/>
      <c r="Q317" s="62"/>
      <c r="R317" s="62"/>
      <c r="S317" s="62"/>
      <c r="T317" s="62"/>
      <c r="U317" s="62"/>
      <c r="V317" s="62"/>
      <c r="W317" s="62"/>
      <c r="X317" s="62"/>
      <c r="Y317" s="62"/>
      <c r="Z317" s="62"/>
    </row>
    <row r="318" spans="1:26" ht="50.5">
      <c r="A318" s="72"/>
      <c r="B318" s="132" t="s">
        <v>940</v>
      </c>
      <c r="C318" s="132" t="s">
        <v>941</v>
      </c>
      <c r="D318" s="160" t="s">
        <v>942</v>
      </c>
      <c r="E318" s="133" t="s">
        <v>10</v>
      </c>
      <c r="F318" s="160"/>
      <c r="G318" s="134" t="s">
        <v>943</v>
      </c>
      <c r="H318" s="134" t="s">
        <v>938</v>
      </c>
      <c r="I318" s="134" t="s">
        <v>444</v>
      </c>
      <c r="J318" s="134" t="s">
        <v>944</v>
      </c>
      <c r="K318" s="62"/>
      <c r="L318" s="62"/>
      <c r="M318" s="62"/>
      <c r="N318" s="62"/>
      <c r="O318" s="62"/>
      <c r="P318" s="62"/>
      <c r="Q318" s="62"/>
      <c r="R318" s="62"/>
      <c r="S318" s="62"/>
      <c r="T318" s="62"/>
      <c r="U318" s="62"/>
      <c r="V318" s="62"/>
      <c r="W318" s="62"/>
      <c r="X318" s="62"/>
      <c r="Y318" s="62"/>
      <c r="Z318" s="62"/>
    </row>
    <row r="319" spans="1:26" ht="15.5">
      <c r="A319" s="59"/>
      <c r="B319" s="110"/>
      <c r="C319" s="111"/>
      <c r="D319" s="111"/>
      <c r="E319" s="110"/>
      <c r="F319" s="112"/>
      <c r="G319" s="113"/>
      <c r="H319" s="63"/>
      <c r="I319" s="63"/>
      <c r="J319" s="63"/>
      <c r="K319" s="61"/>
      <c r="L319" s="61"/>
      <c r="M319" s="61"/>
      <c r="N319" s="61"/>
      <c r="O319" s="61"/>
      <c r="P319" s="61"/>
      <c r="Q319" s="61"/>
      <c r="R319" s="61"/>
      <c r="S319" s="61"/>
      <c r="T319" s="61"/>
      <c r="U319" s="61"/>
      <c r="V319" s="61"/>
      <c r="W319" s="61"/>
      <c r="X319" s="61"/>
      <c r="Y319" s="61"/>
      <c r="Z319" s="61"/>
    </row>
    <row r="320" spans="1:26">
      <c r="A320" s="72"/>
      <c r="B320" s="1317" t="s">
        <v>945</v>
      </c>
      <c r="C320" s="1299"/>
      <c r="D320" s="1299"/>
      <c r="E320" s="1299"/>
      <c r="F320" s="1299"/>
      <c r="G320" s="1299"/>
      <c r="H320" s="1299"/>
      <c r="I320" s="1299"/>
      <c r="J320" s="1285"/>
      <c r="K320" s="62"/>
      <c r="L320" s="62"/>
      <c r="M320" s="62"/>
      <c r="N320" s="62"/>
      <c r="O320" s="62"/>
      <c r="P320" s="62"/>
      <c r="Q320" s="62"/>
      <c r="R320" s="62"/>
      <c r="S320" s="62"/>
      <c r="T320" s="62"/>
      <c r="U320" s="62"/>
      <c r="V320" s="62"/>
      <c r="W320" s="62"/>
      <c r="X320" s="62"/>
      <c r="Y320" s="62"/>
      <c r="Z320" s="62"/>
    </row>
    <row r="321" spans="1:26" ht="38">
      <c r="A321" s="72"/>
      <c r="B321" s="1318" t="s">
        <v>404</v>
      </c>
      <c r="C321" s="1318" t="s">
        <v>405</v>
      </c>
      <c r="D321" s="87" t="s">
        <v>946</v>
      </c>
      <c r="E321" s="118" t="s">
        <v>10</v>
      </c>
      <c r="F321" s="1300"/>
      <c r="G321" s="1316" t="s">
        <v>947</v>
      </c>
      <c r="H321" s="1316"/>
      <c r="I321" s="1316" t="s">
        <v>392</v>
      </c>
      <c r="J321" s="1316" t="s">
        <v>476</v>
      </c>
      <c r="K321" s="62"/>
      <c r="L321" s="62"/>
      <c r="M321" s="62"/>
      <c r="N321" s="62"/>
      <c r="O321" s="62"/>
      <c r="P321" s="62"/>
      <c r="Q321" s="62"/>
      <c r="R321" s="62"/>
      <c r="S321" s="62"/>
      <c r="T321" s="62"/>
      <c r="U321" s="62"/>
      <c r="V321" s="62"/>
      <c r="W321" s="62"/>
      <c r="X321" s="62"/>
      <c r="Y321" s="62"/>
      <c r="Z321" s="62"/>
    </row>
    <row r="322" spans="1:26" ht="48.5" customHeight="1">
      <c r="A322" s="72"/>
      <c r="B322" s="1294"/>
      <c r="C322" s="1294"/>
      <c r="D322" s="136" t="s">
        <v>948</v>
      </c>
      <c r="E322" s="130" t="s">
        <v>86</v>
      </c>
      <c r="F322" s="1294"/>
      <c r="G322" s="1294"/>
      <c r="H322" s="1294"/>
      <c r="I322" s="1294"/>
      <c r="J322" s="1294"/>
      <c r="K322" s="62"/>
      <c r="L322" s="62"/>
      <c r="M322" s="62"/>
      <c r="N322" s="62"/>
      <c r="O322" s="62"/>
      <c r="P322" s="62"/>
      <c r="Q322" s="62"/>
      <c r="R322" s="62"/>
      <c r="S322" s="62"/>
      <c r="T322" s="62"/>
      <c r="U322" s="62"/>
      <c r="V322" s="62"/>
      <c r="W322" s="62"/>
      <c r="X322" s="62"/>
      <c r="Y322" s="62"/>
      <c r="Z322" s="62"/>
    </row>
    <row r="323" spans="1:26" ht="25">
      <c r="A323" s="72"/>
      <c r="B323" s="1327" t="s">
        <v>949</v>
      </c>
      <c r="C323" s="1327" t="s">
        <v>950</v>
      </c>
      <c r="D323" s="127" t="s">
        <v>951</v>
      </c>
      <c r="E323" s="127"/>
      <c r="F323" s="1314"/>
      <c r="G323" s="1315" t="s">
        <v>952</v>
      </c>
      <c r="H323" s="1315" t="s">
        <v>799</v>
      </c>
      <c r="I323" s="1315" t="s">
        <v>392</v>
      </c>
      <c r="J323" s="1315" t="s">
        <v>393</v>
      </c>
      <c r="K323" s="62"/>
      <c r="L323" s="62"/>
      <c r="M323" s="62"/>
      <c r="N323" s="62"/>
      <c r="O323" s="62"/>
      <c r="P323" s="62"/>
      <c r="Q323" s="62"/>
      <c r="R323" s="62"/>
      <c r="S323" s="62"/>
      <c r="T323" s="62"/>
      <c r="U323" s="62"/>
      <c r="V323" s="62"/>
      <c r="W323" s="62"/>
      <c r="X323" s="62"/>
      <c r="Y323" s="62"/>
      <c r="Z323" s="62"/>
    </row>
    <row r="324" spans="1:26" ht="59.5" customHeight="1">
      <c r="A324" s="72"/>
      <c r="B324" s="1279"/>
      <c r="C324" s="1279"/>
      <c r="D324" s="108" t="s">
        <v>953</v>
      </c>
      <c r="E324" s="135" t="s">
        <v>10</v>
      </c>
      <c r="F324" s="1279"/>
      <c r="G324" s="1279"/>
      <c r="H324" s="1279"/>
      <c r="I324" s="1279"/>
      <c r="J324" s="1279"/>
      <c r="K324" s="62"/>
      <c r="L324" s="62"/>
      <c r="M324" s="62"/>
      <c r="N324" s="62"/>
      <c r="O324" s="62"/>
      <c r="P324" s="62"/>
      <c r="Q324" s="62"/>
      <c r="R324" s="62"/>
      <c r="S324" s="62"/>
      <c r="T324" s="62"/>
      <c r="U324" s="62"/>
      <c r="V324" s="62"/>
      <c r="W324" s="62"/>
      <c r="X324" s="62"/>
      <c r="Y324" s="62"/>
      <c r="Z324" s="62"/>
    </row>
    <row r="325" spans="1:26" ht="59" customHeight="1">
      <c r="A325" s="72"/>
      <c r="B325" s="1294"/>
      <c r="C325" s="1294"/>
      <c r="D325" s="136" t="s">
        <v>954</v>
      </c>
      <c r="E325" s="130" t="s">
        <v>86</v>
      </c>
      <c r="F325" s="1294"/>
      <c r="G325" s="1294"/>
      <c r="H325" s="1294"/>
      <c r="I325" s="1294"/>
      <c r="J325" s="1294"/>
      <c r="K325" s="62"/>
      <c r="L325" s="62"/>
      <c r="M325" s="62"/>
      <c r="N325" s="62"/>
      <c r="O325" s="62"/>
      <c r="P325" s="62"/>
      <c r="Q325" s="62"/>
      <c r="R325" s="62"/>
      <c r="S325" s="62"/>
      <c r="T325" s="62"/>
      <c r="U325" s="62"/>
      <c r="V325" s="62"/>
      <c r="W325" s="62"/>
      <c r="X325" s="62"/>
      <c r="Y325" s="62"/>
      <c r="Z325" s="62"/>
    </row>
    <row r="326" spans="1:26" ht="45" customHeight="1">
      <c r="A326" s="72"/>
      <c r="B326" s="132" t="s">
        <v>650</v>
      </c>
      <c r="C326" s="132" t="s">
        <v>955</v>
      </c>
      <c r="D326" s="160" t="s">
        <v>956</v>
      </c>
      <c r="E326" s="133" t="s">
        <v>10</v>
      </c>
      <c r="F326" s="160"/>
      <c r="G326" s="134" t="s">
        <v>825</v>
      </c>
      <c r="H326" s="134"/>
      <c r="I326" s="134"/>
      <c r="J326" s="134"/>
      <c r="K326" s="62"/>
      <c r="L326" s="62"/>
      <c r="M326" s="62"/>
      <c r="N326" s="62"/>
      <c r="O326" s="62"/>
      <c r="P326" s="62"/>
      <c r="Q326" s="62"/>
      <c r="R326" s="62"/>
      <c r="S326" s="62"/>
      <c r="T326" s="62"/>
      <c r="U326" s="62"/>
      <c r="V326" s="62"/>
      <c r="W326" s="62"/>
      <c r="X326" s="62"/>
      <c r="Y326" s="62"/>
      <c r="Z326" s="62"/>
    </row>
    <row r="327" spans="1:26" ht="15.5">
      <c r="A327" s="59"/>
      <c r="B327" s="110"/>
      <c r="C327" s="111"/>
      <c r="D327" s="111"/>
      <c r="E327" s="110"/>
      <c r="F327" s="112"/>
      <c r="G327" s="113"/>
      <c r="H327" s="63"/>
      <c r="I327" s="63"/>
      <c r="J327" s="63"/>
      <c r="K327" s="61"/>
      <c r="L327" s="61"/>
      <c r="M327" s="61"/>
      <c r="N327" s="61"/>
      <c r="O327" s="61"/>
      <c r="P327" s="61"/>
      <c r="Q327" s="61"/>
      <c r="R327" s="61"/>
      <c r="S327" s="61"/>
      <c r="T327" s="61"/>
      <c r="U327" s="61"/>
      <c r="V327" s="61"/>
      <c r="W327" s="61"/>
      <c r="X327" s="61"/>
      <c r="Y327" s="61"/>
      <c r="Z327" s="61"/>
    </row>
    <row r="328" spans="1:26">
      <c r="A328" s="72"/>
      <c r="B328" s="1317" t="s">
        <v>957</v>
      </c>
      <c r="C328" s="1299"/>
      <c r="D328" s="1299"/>
      <c r="E328" s="1299"/>
      <c r="F328" s="1299"/>
      <c r="G328" s="1299"/>
      <c r="H328" s="1299"/>
      <c r="I328" s="1299"/>
      <c r="J328" s="1285"/>
      <c r="K328" s="62"/>
      <c r="L328" s="62"/>
      <c r="M328" s="62"/>
      <c r="N328" s="62"/>
      <c r="O328" s="62"/>
      <c r="P328" s="62"/>
      <c r="Q328" s="62"/>
      <c r="R328" s="62"/>
      <c r="S328" s="62"/>
      <c r="T328" s="62"/>
      <c r="U328" s="62"/>
      <c r="V328" s="62"/>
      <c r="W328" s="62"/>
      <c r="X328" s="62"/>
      <c r="Y328" s="62"/>
      <c r="Z328" s="62"/>
    </row>
    <row r="329" spans="1:26" ht="47" customHeight="1">
      <c r="A329" s="72"/>
      <c r="B329" s="150" t="s">
        <v>404</v>
      </c>
      <c r="C329" s="150" t="s">
        <v>405</v>
      </c>
      <c r="D329" s="151" t="s">
        <v>958</v>
      </c>
      <c r="E329" s="152" t="s">
        <v>86</v>
      </c>
      <c r="F329" s="151"/>
      <c r="G329" s="155" t="s">
        <v>959</v>
      </c>
      <c r="H329" s="155"/>
      <c r="I329" s="155" t="s">
        <v>960</v>
      </c>
      <c r="J329" s="155" t="s">
        <v>961</v>
      </c>
      <c r="K329" s="62"/>
      <c r="L329" s="62"/>
      <c r="M329" s="62"/>
      <c r="N329" s="62"/>
      <c r="O329" s="62"/>
      <c r="P329" s="62"/>
      <c r="Q329" s="62"/>
      <c r="R329" s="62"/>
      <c r="S329" s="62"/>
      <c r="T329" s="62"/>
      <c r="U329" s="62"/>
      <c r="V329" s="62"/>
      <c r="W329" s="62"/>
      <c r="X329" s="62"/>
      <c r="Y329" s="62"/>
      <c r="Z329" s="62"/>
    </row>
    <row r="330" spans="1:26" ht="75.5">
      <c r="A330" s="72"/>
      <c r="B330" s="1327" t="s">
        <v>962</v>
      </c>
      <c r="C330" s="1327" t="s">
        <v>963</v>
      </c>
      <c r="D330" s="127" t="s">
        <v>964</v>
      </c>
      <c r="E330" s="126" t="s">
        <v>10</v>
      </c>
      <c r="F330" s="1319"/>
      <c r="G330" s="1315" t="s">
        <v>965</v>
      </c>
      <c r="H330" s="1315"/>
      <c r="I330" s="1315" t="s">
        <v>960</v>
      </c>
      <c r="J330" s="1315" t="s">
        <v>966</v>
      </c>
      <c r="K330" s="62"/>
      <c r="L330" s="62"/>
      <c r="M330" s="62"/>
      <c r="N330" s="62"/>
      <c r="O330" s="62"/>
      <c r="P330" s="62"/>
      <c r="Q330" s="62"/>
      <c r="R330" s="62"/>
      <c r="S330" s="62"/>
      <c r="T330" s="62"/>
      <c r="U330" s="62"/>
      <c r="V330" s="62"/>
      <c r="W330" s="62"/>
      <c r="X330" s="62"/>
      <c r="Y330" s="62"/>
      <c r="Z330" s="62"/>
    </row>
    <row r="331" spans="1:26" ht="37.5" customHeight="1">
      <c r="A331" s="72"/>
      <c r="B331" s="1301"/>
      <c r="C331" s="1301"/>
      <c r="D331" s="137" t="s">
        <v>967</v>
      </c>
      <c r="E331" s="138" t="s">
        <v>968</v>
      </c>
      <c r="F331" s="1301"/>
      <c r="G331" s="1301"/>
      <c r="H331" s="1301"/>
      <c r="I331" s="1301"/>
      <c r="J331" s="1301"/>
      <c r="K331" s="62"/>
      <c r="L331" s="62"/>
      <c r="M331" s="62"/>
      <c r="N331" s="62"/>
      <c r="O331" s="62"/>
      <c r="P331" s="62"/>
      <c r="Q331" s="62"/>
      <c r="R331" s="62"/>
      <c r="S331" s="62"/>
      <c r="T331" s="62"/>
      <c r="U331" s="62"/>
      <c r="V331" s="62"/>
      <c r="W331" s="62"/>
      <c r="X331" s="62"/>
      <c r="Y331" s="62"/>
      <c r="Z331" s="62"/>
    </row>
    <row r="332" spans="1:26" ht="15.5">
      <c r="A332" s="59"/>
      <c r="B332" s="110"/>
      <c r="C332" s="111"/>
      <c r="D332" s="111"/>
      <c r="E332" s="110"/>
      <c r="F332" s="112"/>
      <c r="G332" s="113"/>
      <c r="H332" s="63"/>
      <c r="I332" s="63"/>
      <c r="J332" s="63"/>
      <c r="K332" s="61"/>
      <c r="L332" s="61"/>
      <c r="M332" s="61"/>
      <c r="N332" s="61"/>
      <c r="O332" s="61"/>
      <c r="P332" s="61"/>
      <c r="Q332" s="61"/>
      <c r="R332" s="61"/>
      <c r="S332" s="61"/>
      <c r="T332" s="61"/>
      <c r="U332" s="61"/>
      <c r="V332" s="61"/>
      <c r="W332" s="61"/>
      <c r="X332" s="61"/>
      <c r="Y332" s="61"/>
      <c r="Z332" s="61"/>
    </row>
    <row r="333" spans="1:26">
      <c r="A333" s="72"/>
      <c r="B333" s="1317" t="s">
        <v>969</v>
      </c>
      <c r="C333" s="1299"/>
      <c r="D333" s="1299"/>
      <c r="E333" s="1299"/>
      <c r="F333" s="1299"/>
      <c r="G333" s="1299"/>
      <c r="H333" s="1299"/>
      <c r="I333" s="1299"/>
      <c r="J333" s="1285"/>
      <c r="K333" s="62"/>
      <c r="L333" s="62"/>
      <c r="M333" s="62"/>
      <c r="N333" s="62"/>
      <c r="O333" s="62"/>
      <c r="P333" s="62"/>
      <c r="Q333" s="62"/>
      <c r="R333" s="62"/>
      <c r="S333" s="62"/>
      <c r="T333" s="62"/>
      <c r="U333" s="62"/>
      <c r="V333" s="62"/>
      <c r="W333" s="62"/>
      <c r="X333" s="62"/>
      <c r="Y333" s="62"/>
      <c r="Z333" s="62"/>
    </row>
    <row r="334" spans="1:26" ht="44" customHeight="1">
      <c r="A334" s="72"/>
      <c r="B334" s="150" t="s">
        <v>404</v>
      </c>
      <c r="C334" s="150" t="s">
        <v>405</v>
      </c>
      <c r="D334" s="151" t="s">
        <v>970</v>
      </c>
      <c r="E334" s="152" t="s">
        <v>86</v>
      </c>
      <c r="F334" s="151"/>
      <c r="G334" s="155" t="s">
        <v>971</v>
      </c>
      <c r="H334" s="155"/>
      <c r="I334" s="155" t="s">
        <v>291</v>
      </c>
      <c r="J334" s="155" t="s">
        <v>912</v>
      </c>
      <c r="K334" s="62"/>
      <c r="L334" s="62"/>
      <c r="M334" s="62"/>
      <c r="N334" s="62"/>
      <c r="O334" s="62"/>
      <c r="P334" s="62"/>
      <c r="Q334" s="62"/>
      <c r="R334" s="62"/>
      <c r="S334" s="62"/>
      <c r="T334" s="62"/>
      <c r="U334" s="62"/>
      <c r="V334" s="62"/>
      <c r="W334" s="62"/>
      <c r="X334" s="62"/>
      <c r="Y334" s="62"/>
      <c r="Z334" s="62"/>
    </row>
    <row r="335" spans="1:26" ht="75.5">
      <c r="A335" s="72"/>
      <c r="B335" s="1327" t="s">
        <v>972</v>
      </c>
      <c r="C335" s="1327" t="s">
        <v>973</v>
      </c>
      <c r="D335" s="127" t="s">
        <v>974</v>
      </c>
      <c r="E335" s="126" t="s">
        <v>10</v>
      </c>
      <c r="F335" s="1328"/>
      <c r="G335" s="1315" t="s">
        <v>975</v>
      </c>
      <c r="H335" s="1315"/>
      <c r="I335" s="1315" t="s">
        <v>291</v>
      </c>
      <c r="J335" s="1315" t="s">
        <v>976</v>
      </c>
      <c r="K335" s="62"/>
      <c r="L335" s="62"/>
      <c r="M335" s="62"/>
      <c r="N335" s="62"/>
      <c r="O335" s="62"/>
      <c r="P335" s="62"/>
      <c r="Q335" s="62"/>
      <c r="R335" s="62"/>
      <c r="S335" s="62"/>
      <c r="T335" s="62"/>
      <c r="U335" s="62"/>
      <c r="V335" s="62"/>
      <c r="W335" s="62"/>
      <c r="X335" s="62"/>
      <c r="Y335" s="62"/>
      <c r="Z335" s="62"/>
    </row>
    <row r="336" spans="1:26" ht="26">
      <c r="A336" s="72"/>
      <c r="B336" s="1279"/>
      <c r="C336" s="1279"/>
      <c r="D336" s="108" t="s">
        <v>977</v>
      </c>
      <c r="E336" s="135" t="s">
        <v>86</v>
      </c>
      <c r="F336" s="1279"/>
      <c r="G336" s="1279"/>
      <c r="H336" s="1279"/>
      <c r="I336" s="1279"/>
      <c r="J336" s="1279"/>
      <c r="K336" s="62"/>
      <c r="L336" s="62"/>
      <c r="M336" s="62"/>
      <c r="N336" s="62"/>
      <c r="O336" s="62"/>
      <c r="P336" s="62"/>
      <c r="Q336" s="62"/>
      <c r="R336" s="62"/>
      <c r="S336" s="62"/>
      <c r="T336" s="62"/>
      <c r="U336" s="62"/>
      <c r="V336" s="62"/>
      <c r="W336" s="62"/>
      <c r="X336" s="62"/>
      <c r="Y336" s="62"/>
      <c r="Z336" s="62"/>
    </row>
    <row r="337" spans="1:26" ht="34.5" customHeight="1">
      <c r="A337" s="72"/>
      <c r="B337" s="1301"/>
      <c r="C337" s="1301"/>
      <c r="D337" s="137" t="s">
        <v>978</v>
      </c>
      <c r="E337" s="138" t="s">
        <v>968</v>
      </c>
      <c r="F337" s="1301"/>
      <c r="G337" s="1301"/>
      <c r="H337" s="1301"/>
      <c r="I337" s="1301"/>
      <c r="J337" s="1301"/>
      <c r="K337" s="62"/>
      <c r="L337" s="62"/>
      <c r="M337" s="62"/>
      <c r="N337" s="62"/>
      <c r="O337" s="62"/>
      <c r="P337" s="62"/>
      <c r="Q337" s="62"/>
      <c r="R337" s="62"/>
      <c r="S337" s="62"/>
      <c r="T337" s="62"/>
      <c r="U337" s="62"/>
      <c r="V337" s="62"/>
      <c r="W337" s="62"/>
      <c r="X337" s="62"/>
      <c r="Y337" s="62"/>
      <c r="Z337" s="62"/>
    </row>
    <row r="338" spans="1:26" ht="15.5">
      <c r="A338" s="59"/>
      <c r="B338" s="110"/>
      <c r="C338" s="111"/>
      <c r="D338" s="111"/>
      <c r="E338" s="110"/>
      <c r="F338" s="112"/>
      <c r="G338" s="113"/>
      <c r="H338" s="63"/>
      <c r="I338" s="63"/>
      <c r="J338" s="63"/>
      <c r="K338" s="61"/>
      <c r="L338" s="61"/>
      <c r="M338" s="61"/>
      <c r="N338" s="61"/>
      <c r="O338" s="61"/>
      <c r="P338" s="61"/>
      <c r="Q338" s="61"/>
      <c r="R338" s="61"/>
      <c r="S338" s="61"/>
      <c r="T338" s="61"/>
      <c r="U338" s="61"/>
      <c r="V338" s="61"/>
      <c r="W338" s="61"/>
      <c r="X338" s="61"/>
      <c r="Y338" s="61"/>
      <c r="Z338" s="61"/>
    </row>
    <row r="339" spans="1:26">
      <c r="A339" s="72"/>
      <c r="B339" s="1317" t="s">
        <v>979</v>
      </c>
      <c r="C339" s="1299"/>
      <c r="D339" s="1299"/>
      <c r="E339" s="1299"/>
      <c r="F339" s="1299"/>
      <c r="G339" s="1299"/>
      <c r="H339" s="1299"/>
      <c r="I339" s="1299"/>
      <c r="J339" s="1285"/>
      <c r="K339" s="62"/>
      <c r="L339" s="62"/>
      <c r="M339" s="62"/>
      <c r="N339" s="62"/>
      <c r="O339" s="62"/>
      <c r="P339" s="62"/>
      <c r="Q339" s="62"/>
      <c r="R339" s="62"/>
      <c r="S339" s="62"/>
      <c r="T339" s="62"/>
      <c r="U339" s="62"/>
      <c r="V339" s="62"/>
      <c r="W339" s="62"/>
      <c r="X339" s="62"/>
      <c r="Y339" s="62"/>
      <c r="Z339" s="62"/>
    </row>
    <row r="340" spans="1:26" ht="38">
      <c r="A340" s="72"/>
      <c r="B340" s="1318" t="s">
        <v>404</v>
      </c>
      <c r="C340" s="1318" t="s">
        <v>405</v>
      </c>
      <c r="D340" s="87" t="s">
        <v>980</v>
      </c>
      <c r="E340" s="118" t="s">
        <v>10</v>
      </c>
      <c r="F340" s="1300"/>
      <c r="G340" s="1316" t="s">
        <v>981</v>
      </c>
      <c r="H340" s="1316" t="s">
        <v>392</v>
      </c>
      <c r="I340" s="1316" t="s">
        <v>982</v>
      </c>
      <c r="J340" s="1316" t="s">
        <v>267</v>
      </c>
      <c r="K340" s="62"/>
      <c r="L340" s="62"/>
      <c r="M340" s="62"/>
      <c r="N340" s="62"/>
      <c r="O340" s="62"/>
      <c r="P340" s="62"/>
      <c r="Q340" s="62"/>
      <c r="R340" s="62"/>
      <c r="S340" s="62"/>
      <c r="T340" s="62"/>
      <c r="U340" s="62"/>
      <c r="V340" s="62"/>
      <c r="W340" s="62"/>
      <c r="X340" s="62"/>
      <c r="Y340" s="62"/>
      <c r="Z340" s="62"/>
    </row>
    <row r="341" spans="1:26" ht="46.5" customHeight="1">
      <c r="A341" s="72"/>
      <c r="B341" s="1294"/>
      <c r="C341" s="1294"/>
      <c r="D341" s="136" t="s">
        <v>983</v>
      </c>
      <c r="E341" s="130" t="s">
        <v>86</v>
      </c>
      <c r="F341" s="1294"/>
      <c r="G341" s="1294"/>
      <c r="H341" s="1294"/>
      <c r="I341" s="1294"/>
      <c r="J341" s="1294"/>
      <c r="K341" s="62"/>
      <c r="L341" s="62"/>
      <c r="M341" s="62"/>
      <c r="N341" s="62"/>
      <c r="O341" s="62"/>
      <c r="P341" s="62"/>
      <c r="Q341" s="62"/>
      <c r="R341" s="62"/>
      <c r="S341" s="62"/>
      <c r="T341" s="62"/>
      <c r="U341" s="62"/>
      <c r="V341" s="62"/>
      <c r="W341" s="62"/>
      <c r="X341" s="62"/>
      <c r="Y341" s="62"/>
      <c r="Z341" s="62"/>
    </row>
    <row r="342" spans="1:26" ht="38">
      <c r="A342" s="72"/>
      <c r="B342" s="1327" t="s">
        <v>984</v>
      </c>
      <c r="C342" s="1327" t="s">
        <v>985</v>
      </c>
      <c r="D342" s="127" t="s">
        <v>986</v>
      </c>
      <c r="E342" s="126" t="s">
        <v>10</v>
      </c>
      <c r="F342" s="1296" t="s">
        <v>987</v>
      </c>
      <c r="G342" s="1315" t="s">
        <v>988</v>
      </c>
      <c r="H342" s="1315" t="s">
        <v>392</v>
      </c>
      <c r="I342" s="1315" t="s">
        <v>982</v>
      </c>
      <c r="J342" s="1315" t="s">
        <v>989</v>
      </c>
      <c r="K342" s="62"/>
      <c r="L342" s="62"/>
      <c r="M342" s="62"/>
      <c r="N342" s="62"/>
      <c r="O342" s="62"/>
      <c r="P342" s="62"/>
      <c r="Q342" s="62"/>
      <c r="R342" s="62"/>
      <c r="S342" s="62"/>
      <c r="T342" s="62"/>
      <c r="U342" s="62"/>
      <c r="V342" s="62"/>
      <c r="W342" s="62"/>
      <c r="X342" s="62"/>
      <c r="Y342" s="62"/>
      <c r="Z342" s="62"/>
    </row>
    <row r="343" spans="1:26" ht="33" customHeight="1">
      <c r="A343" s="72"/>
      <c r="B343" s="1301"/>
      <c r="C343" s="1301"/>
      <c r="D343" s="137" t="s">
        <v>990</v>
      </c>
      <c r="E343" s="138" t="s">
        <v>86</v>
      </c>
      <c r="F343" s="1301"/>
      <c r="G343" s="1301"/>
      <c r="H343" s="1301"/>
      <c r="I343" s="1301"/>
      <c r="J343" s="1301"/>
      <c r="K343" s="62"/>
      <c r="L343" s="62"/>
      <c r="M343" s="62"/>
      <c r="N343" s="62"/>
      <c r="O343" s="62"/>
      <c r="P343" s="62"/>
      <c r="Q343" s="62"/>
      <c r="R343" s="62"/>
      <c r="S343" s="62"/>
      <c r="T343" s="62"/>
      <c r="U343" s="62"/>
      <c r="V343" s="62"/>
      <c r="W343" s="62"/>
      <c r="X343" s="62"/>
      <c r="Y343" s="62"/>
      <c r="Z343" s="62"/>
    </row>
    <row r="344" spans="1:26" ht="15.5">
      <c r="A344" s="59"/>
      <c r="B344" s="110"/>
      <c r="C344" s="111"/>
      <c r="D344" s="111"/>
      <c r="E344" s="110"/>
      <c r="F344" s="112"/>
      <c r="G344" s="113"/>
      <c r="H344" s="63"/>
      <c r="I344" s="63"/>
      <c r="J344" s="63"/>
      <c r="K344" s="61"/>
      <c r="L344" s="61"/>
      <c r="M344" s="61"/>
      <c r="N344" s="61"/>
      <c r="O344" s="61"/>
      <c r="P344" s="61"/>
      <c r="Q344" s="61"/>
      <c r="R344" s="61"/>
      <c r="S344" s="61"/>
      <c r="T344" s="61"/>
      <c r="U344" s="61"/>
      <c r="V344" s="61"/>
      <c r="W344" s="61"/>
      <c r="X344" s="61"/>
      <c r="Y344" s="61"/>
      <c r="Z344" s="61"/>
    </row>
    <row r="345" spans="1:26">
      <c r="A345" s="72"/>
      <c r="B345" s="1317" t="s">
        <v>991</v>
      </c>
      <c r="C345" s="1299"/>
      <c r="D345" s="1299"/>
      <c r="E345" s="1299"/>
      <c r="F345" s="1299"/>
      <c r="G345" s="1299"/>
      <c r="H345" s="1299"/>
      <c r="I345" s="1299"/>
      <c r="J345" s="1285"/>
      <c r="K345" s="62"/>
      <c r="L345" s="62"/>
      <c r="M345" s="62"/>
      <c r="N345" s="62"/>
      <c r="O345" s="62"/>
      <c r="P345" s="62"/>
      <c r="Q345" s="62"/>
      <c r="R345" s="62"/>
      <c r="S345" s="62"/>
      <c r="T345" s="62"/>
      <c r="U345" s="62"/>
      <c r="V345" s="62"/>
      <c r="W345" s="62"/>
      <c r="X345" s="62"/>
      <c r="Y345" s="62"/>
      <c r="Z345" s="62"/>
    </row>
    <row r="346" spans="1:26" ht="38">
      <c r="A346" s="72"/>
      <c r="B346" s="1318" t="s">
        <v>404</v>
      </c>
      <c r="C346" s="1318" t="s">
        <v>405</v>
      </c>
      <c r="D346" s="87" t="s">
        <v>992</v>
      </c>
      <c r="E346" s="118" t="s">
        <v>10</v>
      </c>
      <c r="F346" s="1300"/>
      <c r="G346" s="1316" t="s">
        <v>993</v>
      </c>
      <c r="H346" s="1316"/>
      <c r="I346" s="1316" t="s">
        <v>302</v>
      </c>
      <c r="J346" s="1316" t="s">
        <v>302</v>
      </c>
      <c r="K346" s="62"/>
      <c r="L346" s="62"/>
      <c r="M346" s="62"/>
      <c r="N346" s="62"/>
      <c r="O346" s="62"/>
      <c r="P346" s="62"/>
      <c r="Q346" s="62"/>
      <c r="R346" s="62"/>
      <c r="S346" s="62"/>
      <c r="T346" s="62"/>
      <c r="U346" s="62"/>
      <c r="V346" s="62"/>
      <c r="W346" s="62"/>
      <c r="X346" s="62"/>
      <c r="Y346" s="62"/>
      <c r="Z346" s="62"/>
    </row>
    <row r="347" spans="1:26" ht="50.5">
      <c r="A347" s="72"/>
      <c r="B347" s="1294"/>
      <c r="C347" s="1294"/>
      <c r="D347" s="136" t="s">
        <v>994</v>
      </c>
      <c r="E347" s="130" t="s">
        <v>86</v>
      </c>
      <c r="F347" s="1294"/>
      <c r="G347" s="1294"/>
      <c r="H347" s="1294"/>
      <c r="I347" s="1294"/>
      <c r="J347" s="1294"/>
      <c r="K347" s="62"/>
      <c r="L347" s="62"/>
      <c r="M347" s="62"/>
      <c r="N347" s="62"/>
      <c r="O347" s="62"/>
      <c r="P347" s="62"/>
      <c r="Q347" s="62"/>
      <c r="R347" s="62"/>
      <c r="S347" s="62"/>
      <c r="T347" s="62"/>
      <c r="U347" s="62"/>
      <c r="V347" s="62"/>
      <c r="W347" s="62"/>
      <c r="X347" s="62"/>
      <c r="Y347" s="62"/>
      <c r="Z347" s="62"/>
    </row>
    <row r="348" spans="1:26" ht="88">
      <c r="A348" s="72"/>
      <c r="B348" s="120" t="s">
        <v>995</v>
      </c>
      <c r="C348" s="120" t="s">
        <v>996</v>
      </c>
      <c r="D348" s="121" t="s">
        <v>997</v>
      </c>
      <c r="E348" s="122" t="s">
        <v>10</v>
      </c>
      <c r="F348" s="173"/>
      <c r="G348" s="123" t="s">
        <v>998</v>
      </c>
      <c r="H348" s="123" t="s">
        <v>392</v>
      </c>
      <c r="I348" s="123" t="s">
        <v>302</v>
      </c>
      <c r="J348" s="123" t="s">
        <v>999</v>
      </c>
      <c r="K348" s="62"/>
      <c r="L348" s="62"/>
      <c r="M348" s="62"/>
      <c r="N348" s="62"/>
      <c r="O348" s="62"/>
      <c r="P348" s="62"/>
      <c r="Q348" s="62"/>
      <c r="R348" s="62"/>
      <c r="S348" s="62"/>
      <c r="T348" s="62"/>
      <c r="U348" s="62"/>
      <c r="V348" s="62"/>
      <c r="W348" s="62"/>
      <c r="X348" s="62"/>
      <c r="Y348" s="62"/>
      <c r="Z348" s="62"/>
    </row>
    <row r="349" spans="1:26" ht="45" customHeight="1">
      <c r="A349" s="72"/>
      <c r="B349" s="124" t="s">
        <v>437</v>
      </c>
      <c r="C349" s="124" t="s">
        <v>1000</v>
      </c>
      <c r="D349" s="127" t="s">
        <v>1001</v>
      </c>
      <c r="E349" s="126" t="s">
        <v>10</v>
      </c>
      <c r="F349" s="127"/>
      <c r="G349" s="128" t="s">
        <v>998</v>
      </c>
      <c r="H349" s="128"/>
      <c r="I349" s="128"/>
      <c r="J349" s="128"/>
      <c r="K349" s="62"/>
      <c r="L349" s="62"/>
      <c r="M349" s="62"/>
      <c r="N349" s="62"/>
      <c r="O349" s="62"/>
      <c r="P349" s="62"/>
      <c r="Q349" s="62"/>
      <c r="R349" s="62"/>
      <c r="S349" s="62"/>
      <c r="T349" s="62"/>
      <c r="U349" s="62"/>
      <c r="V349" s="62"/>
      <c r="W349" s="62"/>
      <c r="X349" s="62"/>
      <c r="Y349" s="62"/>
      <c r="Z349" s="62"/>
    </row>
    <row r="350" spans="1:26" ht="73" customHeight="1">
      <c r="A350" s="72"/>
      <c r="B350" s="120" t="s">
        <v>650</v>
      </c>
      <c r="C350" s="120" t="s">
        <v>1002</v>
      </c>
      <c r="D350" s="121" t="s">
        <v>1003</v>
      </c>
      <c r="E350" s="122" t="s">
        <v>10</v>
      </c>
      <c r="F350" s="121"/>
      <c r="G350" s="123" t="s">
        <v>1004</v>
      </c>
      <c r="H350" s="123"/>
      <c r="I350" s="123"/>
      <c r="J350" s="123"/>
      <c r="K350" s="62"/>
      <c r="L350" s="62"/>
      <c r="M350" s="62"/>
      <c r="N350" s="62"/>
      <c r="O350" s="62"/>
      <c r="P350" s="62"/>
      <c r="Q350" s="62"/>
      <c r="R350" s="62"/>
      <c r="S350" s="62"/>
      <c r="T350" s="62"/>
      <c r="U350" s="62"/>
      <c r="V350" s="62"/>
      <c r="W350" s="62"/>
      <c r="X350" s="62"/>
      <c r="Y350" s="62"/>
      <c r="Z350" s="62"/>
    </row>
    <row r="351" spans="1:26" ht="50.5">
      <c r="A351" s="72"/>
      <c r="B351" s="120" t="s">
        <v>650</v>
      </c>
      <c r="C351" s="120" t="s">
        <v>1005</v>
      </c>
      <c r="D351" s="121" t="s">
        <v>1006</v>
      </c>
      <c r="E351" s="122" t="s">
        <v>10</v>
      </c>
      <c r="F351" s="121"/>
      <c r="G351" s="123" t="s">
        <v>1007</v>
      </c>
      <c r="H351" s="123"/>
      <c r="I351" s="123"/>
      <c r="J351" s="123"/>
      <c r="K351" s="62"/>
      <c r="L351" s="62"/>
      <c r="M351" s="62"/>
      <c r="N351" s="62"/>
      <c r="O351" s="62"/>
      <c r="P351" s="62"/>
      <c r="Q351" s="62"/>
      <c r="R351" s="62"/>
      <c r="S351" s="62"/>
      <c r="T351" s="62"/>
      <c r="U351" s="62"/>
      <c r="V351" s="62"/>
      <c r="W351" s="62"/>
      <c r="X351" s="62"/>
      <c r="Y351" s="62"/>
      <c r="Z351" s="62"/>
    </row>
    <row r="352" spans="1:26" ht="38">
      <c r="A352" s="72"/>
      <c r="B352" s="132" t="s">
        <v>650</v>
      </c>
      <c r="C352" s="132" t="s">
        <v>1008</v>
      </c>
      <c r="D352" s="160" t="s">
        <v>1009</v>
      </c>
      <c r="E352" s="133" t="s">
        <v>10</v>
      </c>
      <c r="F352" s="160"/>
      <c r="G352" s="134" t="s">
        <v>1010</v>
      </c>
      <c r="H352" s="134"/>
      <c r="I352" s="134"/>
      <c r="J352" s="134"/>
      <c r="K352" s="62"/>
      <c r="L352" s="62"/>
      <c r="M352" s="62"/>
      <c r="N352" s="62"/>
      <c r="O352" s="62"/>
      <c r="P352" s="62"/>
      <c r="Q352" s="62"/>
      <c r="R352" s="62"/>
      <c r="S352" s="62"/>
      <c r="T352" s="62"/>
      <c r="U352" s="62"/>
      <c r="V352" s="62"/>
      <c r="W352" s="62"/>
      <c r="X352" s="62"/>
      <c r="Y352" s="62"/>
      <c r="Z352" s="62"/>
    </row>
    <row r="353" spans="1:26" ht="15.5">
      <c r="A353" s="59"/>
      <c r="B353" s="110"/>
      <c r="C353" s="111"/>
      <c r="D353" s="111"/>
      <c r="E353" s="110"/>
      <c r="F353" s="112"/>
      <c r="G353" s="113"/>
      <c r="H353" s="63"/>
      <c r="I353" s="63"/>
      <c r="J353" s="63"/>
      <c r="K353" s="61"/>
      <c r="L353" s="61"/>
      <c r="M353" s="61"/>
      <c r="N353" s="61"/>
      <c r="O353" s="61"/>
      <c r="P353" s="61"/>
      <c r="Q353" s="61"/>
      <c r="R353" s="61"/>
      <c r="S353" s="61"/>
      <c r="T353" s="61"/>
      <c r="U353" s="61"/>
      <c r="V353" s="61"/>
      <c r="W353" s="61"/>
      <c r="X353" s="61"/>
      <c r="Y353" s="61"/>
      <c r="Z353" s="61"/>
    </row>
    <row r="354" spans="1:26">
      <c r="A354" s="72"/>
      <c r="B354" s="1317" t="s">
        <v>1011</v>
      </c>
      <c r="C354" s="1299"/>
      <c r="D354" s="1299"/>
      <c r="E354" s="1299"/>
      <c r="F354" s="1299"/>
      <c r="G354" s="1299"/>
      <c r="H354" s="1299"/>
      <c r="I354" s="1299"/>
      <c r="J354" s="1285"/>
      <c r="K354" s="62"/>
      <c r="L354" s="62"/>
      <c r="M354" s="62"/>
      <c r="N354" s="62"/>
      <c r="O354" s="62"/>
      <c r="P354" s="62"/>
      <c r="Q354" s="62"/>
      <c r="R354" s="62"/>
      <c r="S354" s="62"/>
      <c r="T354" s="62"/>
      <c r="U354" s="62"/>
      <c r="V354" s="62"/>
      <c r="W354" s="62"/>
      <c r="X354" s="62"/>
      <c r="Y354" s="62"/>
      <c r="Z354" s="62"/>
    </row>
    <row r="355" spans="1:26" ht="38">
      <c r="A355" s="72"/>
      <c r="B355" s="1318" t="s">
        <v>404</v>
      </c>
      <c r="C355" s="1318" t="s">
        <v>405</v>
      </c>
      <c r="D355" s="87" t="s">
        <v>1012</v>
      </c>
      <c r="E355" s="118" t="s">
        <v>10</v>
      </c>
      <c r="F355" s="1300"/>
      <c r="G355" s="1316" t="s">
        <v>1013</v>
      </c>
      <c r="H355" s="1316" t="s">
        <v>1014</v>
      </c>
      <c r="I355" s="1316" t="s">
        <v>1015</v>
      </c>
      <c r="J355" s="1316" t="s">
        <v>1016</v>
      </c>
      <c r="K355" s="62"/>
      <c r="L355" s="62"/>
      <c r="M355" s="62"/>
      <c r="N355" s="62"/>
      <c r="O355" s="62"/>
      <c r="P355" s="62"/>
      <c r="Q355" s="62"/>
      <c r="R355" s="62"/>
      <c r="S355" s="62"/>
      <c r="T355" s="62"/>
      <c r="U355" s="62"/>
      <c r="V355" s="62"/>
      <c r="W355" s="62"/>
      <c r="X355" s="62"/>
      <c r="Y355" s="62"/>
      <c r="Z355" s="62"/>
    </row>
    <row r="356" spans="1:26" ht="45" customHeight="1">
      <c r="A356" s="72"/>
      <c r="B356" s="1294"/>
      <c r="C356" s="1294"/>
      <c r="D356" s="136" t="s">
        <v>1017</v>
      </c>
      <c r="E356" s="130" t="s">
        <v>86</v>
      </c>
      <c r="F356" s="1294"/>
      <c r="G356" s="1294"/>
      <c r="H356" s="1294"/>
      <c r="I356" s="1294"/>
      <c r="J356" s="1294"/>
      <c r="K356" s="62"/>
      <c r="L356" s="62"/>
      <c r="M356" s="62"/>
      <c r="N356" s="62"/>
      <c r="O356" s="62"/>
      <c r="P356" s="62"/>
      <c r="Q356" s="62"/>
      <c r="R356" s="62"/>
      <c r="S356" s="62"/>
      <c r="T356" s="62"/>
      <c r="U356" s="62"/>
      <c r="V356" s="62"/>
      <c r="W356" s="62"/>
      <c r="X356" s="62"/>
      <c r="Y356" s="62"/>
      <c r="Z356" s="62"/>
    </row>
    <row r="357" spans="1:26" ht="138">
      <c r="A357" s="72"/>
      <c r="B357" s="1327" t="s">
        <v>1018</v>
      </c>
      <c r="C357" s="1327" t="s">
        <v>1019</v>
      </c>
      <c r="D357" s="127" t="s">
        <v>1020</v>
      </c>
      <c r="E357" s="126" t="s">
        <v>10</v>
      </c>
      <c r="F357" s="1314"/>
      <c r="G357" s="1315" t="s">
        <v>1021</v>
      </c>
      <c r="H357" s="1315" t="s">
        <v>1022</v>
      </c>
      <c r="I357" s="1315" t="s">
        <v>1015</v>
      </c>
      <c r="J357" s="1315"/>
      <c r="K357" s="62"/>
      <c r="L357" s="62"/>
      <c r="M357" s="62"/>
      <c r="N357" s="62"/>
      <c r="O357" s="62"/>
      <c r="P357" s="62"/>
      <c r="Q357" s="62"/>
      <c r="R357" s="62"/>
      <c r="S357" s="62"/>
      <c r="T357" s="62"/>
      <c r="U357" s="62"/>
      <c r="V357" s="62"/>
      <c r="W357" s="62"/>
      <c r="X357" s="62"/>
      <c r="Y357" s="62"/>
      <c r="Z357" s="62"/>
    </row>
    <row r="358" spans="1:26" ht="46.5" customHeight="1">
      <c r="A358" s="72"/>
      <c r="B358" s="1294"/>
      <c r="C358" s="1294"/>
      <c r="D358" s="136" t="s">
        <v>1023</v>
      </c>
      <c r="E358" s="130" t="s">
        <v>86</v>
      </c>
      <c r="F358" s="1294"/>
      <c r="G358" s="1294"/>
      <c r="H358" s="1294"/>
      <c r="I358" s="1294"/>
      <c r="J358" s="1294"/>
      <c r="K358" s="62"/>
      <c r="L358" s="62"/>
      <c r="M358" s="62"/>
      <c r="N358" s="62"/>
      <c r="O358" s="62"/>
      <c r="P358" s="62"/>
      <c r="Q358" s="62"/>
      <c r="R358" s="62"/>
      <c r="S358" s="62"/>
      <c r="T358" s="62"/>
      <c r="U358" s="62"/>
      <c r="V358" s="62"/>
      <c r="W358" s="62"/>
      <c r="X358" s="62"/>
      <c r="Y358" s="62"/>
      <c r="Z358" s="62"/>
    </row>
    <row r="359" spans="1:26" ht="46" customHeight="1">
      <c r="A359" s="72"/>
      <c r="B359" s="120" t="s">
        <v>1024</v>
      </c>
      <c r="C359" s="120" t="s">
        <v>1025</v>
      </c>
      <c r="D359" s="121" t="s">
        <v>1026</v>
      </c>
      <c r="E359" s="122" t="s">
        <v>10</v>
      </c>
      <c r="F359" s="121"/>
      <c r="G359" s="123" t="s">
        <v>1027</v>
      </c>
      <c r="H359" s="123" t="s">
        <v>408</v>
      </c>
      <c r="I359" s="123" t="s">
        <v>1015</v>
      </c>
      <c r="J359" s="123" t="s">
        <v>1028</v>
      </c>
      <c r="K359" s="62"/>
      <c r="L359" s="62"/>
      <c r="M359" s="62"/>
      <c r="N359" s="62"/>
      <c r="O359" s="62"/>
      <c r="P359" s="62"/>
      <c r="Q359" s="62"/>
      <c r="R359" s="62"/>
      <c r="S359" s="62"/>
      <c r="T359" s="62"/>
      <c r="U359" s="62"/>
      <c r="V359" s="62"/>
      <c r="W359" s="62"/>
      <c r="X359" s="62"/>
      <c r="Y359" s="62"/>
      <c r="Z359" s="62"/>
    </row>
    <row r="360" spans="1:26" ht="38">
      <c r="A360" s="72"/>
      <c r="B360" s="1327" t="s">
        <v>437</v>
      </c>
      <c r="C360" s="1327" t="s">
        <v>1029</v>
      </c>
      <c r="D360" s="127" t="s">
        <v>1030</v>
      </c>
      <c r="E360" s="126" t="s">
        <v>86</v>
      </c>
      <c r="F360" s="1314"/>
      <c r="G360" s="1315" t="s">
        <v>407</v>
      </c>
      <c r="H360" s="1315"/>
      <c r="I360" s="1315"/>
      <c r="J360" s="1315"/>
      <c r="K360" s="62"/>
      <c r="L360" s="62"/>
      <c r="M360" s="62"/>
      <c r="N360" s="62"/>
      <c r="O360" s="62"/>
      <c r="P360" s="62"/>
      <c r="Q360" s="62"/>
      <c r="R360" s="62"/>
      <c r="S360" s="62"/>
      <c r="T360" s="62"/>
      <c r="U360" s="62"/>
      <c r="V360" s="62"/>
      <c r="W360" s="62"/>
      <c r="X360" s="62"/>
      <c r="Y360" s="62"/>
      <c r="Z360" s="62"/>
    </row>
    <row r="361" spans="1:26" ht="38">
      <c r="A361" s="72"/>
      <c r="B361" s="1294"/>
      <c r="C361" s="1294"/>
      <c r="D361" s="136" t="s">
        <v>1031</v>
      </c>
      <c r="E361" s="130" t="s">
        <v>10</v>
      </c>
      <c r="F361" s="1294"/>
      <c r="G361" s="1294"/>
      <c r="H361" s="1294"/>
      <c r="I361" s="1294"/>
      <c r="J361" s="1294"/>
      <c r="K361" s="62"/>
      <c r="L361" s="62"/>
      <c r="M361" s="62"/>
      <c r="N361" s="62"/>
      <c r="O361" s="62"/>
      <c r="P361" s="62"/>
      <c r="Q361" s="62"/>
      <c r="R361" s="62"/>
      <c r="S361" s="62"/>
      <c r="T361" s="62"/>
      <c r="U361" s="62"/>
      <c r="V361" s="62"/>
      <c r="W361" s="62"/>
      <c r="X361" s="62"/>
      <c r="Y361" s="62"/>
      <c r="Z361" s="62"/>
    </row>
    <row r="362" spans="1:26" ht="26">
      <c r="A362" s="72"/>
      <c r="B362" s="120" t="s">
        <v>650</v>
      </c>
      <c r="C362" s="120" t="s">
        <v>1032</v>
      </c>
      <c r="D362" s="121" t="s">
        <v>1033</v>
      </c>
      <c r="E362" s="122" t="s">
        <v>929</v>
      </c>
      <c r="F362" s="84"/>
      <c r="G362" s="123" t="s">
        <v>1034</v>
      </c>
      <c r="H362" s="123"/>
      <c r="I362" s="123"/>
      <c r="J362" s="123"/>
      <c r="K362" s="62"/>
      <c r="L362" s="62"/>
      <c r="M362" s="62"/>
      <c r="N362" s="62"/>
      <c r="O362" s="62"/>
      <c r="P362" s="62"/>
      <c r="Q362" s="62"/>
      <c r="R362" s="62"/>
      <c r="S362" s="62"/>
      <c r="T362" s="62"/>
      <c r="U362" s="62"/>
      <c r="V362" s="62"/>
      <c r="W362" s="62"/>
      <c r="X362" s="62"/>
      <c r="Y362" s="62"/>
      <c r="Z362" s="62"/>
    </row>
    <row r="363" spans="1:26" ht="38">
      <c r="A363" s="72"/>
      <c r="B363" s="120" t="s">
        <v>650</v>
      </c>
      <c r="C363" s="120" t="s">
        <v>1035</v>
      </c>
      <c r="D363" s="121" t="s">
        <v>1036</v>
      </c>
      <c r="E363" s="122" t="s">
        <v>10</v>
      </c>
      <c r="F363" s="121"/>
      <c r="G363" s="123" t="s">
        <v>1037</v>
      </c>
      <c r="H363" s="123"/>
      <c r="I363" s="123"/>
      <c r="J363" s="123"/>
      <c r="K363" s="62"/>
      <c r="L363" s="62"/>
      <c r="M363" s="62"/>
      <c r="N363" s="62"/>
      <c r="O363" s="62"/>
      <c r="P363" s="62"/>
      <c r="Q363" s="62"/>
      <c r="R363" s="62"/>
      <c r="S363" s="62"/>
      <c r="T363" s="62"/>
      <c r="U363" s="62"/>
      <c r="V363" s="62"/>
      <c r="W363" s="62"/>
      <c r="X363" s="62"/>
      <c r="Y363" s="62"/>
      <c r="Z363" s="62"/>
    </row>
    <row r="364" spans="1:26" ht="38">
      <c r="A364" s="72"/>
      <c r="B364" s="120" t="s">
        <v>650</v>
      </c>
      <c r="C364" s="120" t="s">
        <v>1038</v>
      </c>
      <c r="D364" s="120" t="s">
        <v>1039</v>
      </c>
      <c r="E364" s="122" t="s">
        <v>10</v>
      </c>
      <c r="F364" s="121"/>
      <c r="G364" s="123" t="s">
        <v>1040</v>
      </c>
      <c r="H364" s="123"/>
      <c r="I364" s="123"/>
      <c r="J364" s="123"/>
      <c r="K364" s="62"/>
      <c r="L364" s="62"/>
      <c r="M364" s="62"/>
      <c r="N364" s="62"/>
      <c r="O364" s="62"/>
      <c r="P364" s="62"/>
      <c r="Q364" s="62"/>
      <c r="R364" s="62"/>
      <c r="S364" s="62"/>
      <c r="T364" s="62"/>
      <c r="U364" s="62"/>
      <c r="V364" s="62"/>
      <c r="W364" s="62"/>
      <c r="X364" s="62"/>
      <c r="Y364" s="62"/>
      <c r="Z364" s="62"/>
    </row>
    <row r="365" spans="1:26" ht="38">
      <c r="A365" s="72"/>
      <c r="B365" s="120" t="s">
        <v>650</v>
      </c>
      <c r="C365" s="120" t="s">
        <v>1041</v>
      </c>
      <c r="D365" s="121" t="s">
        <v>1042</v>
      </c>
      <c r="E365" s="122" t="s">
        <v>10</v>
      </c>
      <c r="F365" s="121"/>
      <c r="G365" s="123" t="s">
        <v>1043</v>
      </c>
      <c r="H365" s="123"/>
      <c r="I365" s="123"/>
      <c r="J365" s="123"/>
      <c r="K365" s="62"/>
      <c r="L365" s="62"/>
      <c r="M365" s="62"/>
      <c r="N365" s="62"/>
      <c r="O365" s="62"/>
      <c r="P365" s="62"/>
      <c r="Q365" s="62"/>
      <c r="R365" s="62"/>
      <c r="S365" s="62"/>
      <c r="T365" s="62"/>
      <c r="U365" s="62"/>
      <c r="V365" s="62"/>
      <c r="W365" s="62"/>
      <c r="X365" s="62"/>
      <c r="Y365" s="62"/>
      <c r="Z365" s="62"/>
    </row>
    <row r="366" spans="1:26" ht="39">
      <c r="A366" s="72"/>
      <c r="B366" s="132" t="s">
        <v>650</v>
      </c>
      <c r="C366" s="132" t="s">
        <v>1044</v>
      </c>
      <c r="D366" s="160" t="s">
        <v>1045</v>
      </c>
      <c r="E366" s="133" t="s">
        <v>86</v>
      </c>
      <c r="F366" s="160"/>
      <c r="G366" s="134" t="s">
        <v>1046</v>
      </c>
      <c r="H366" s="134"/>
      <c r="I366" s="134"/>
      <c r="J366" s="134"/>
      <c r="K366" s="62"/>
      <c r="L366" s="62"/>
      <c r="M366" s="62"/>
      <c r="N366" s="62"/>
      <c r="O366" s="62"/>
      <c r="P366" s="62"/>
      <c r="Q366" s="62"/>
      <c r="R366" s="62"/>
      <c r="S366" s="62"/>
      <c r="T366" s="62"/>
      <c r="U366" s="62"/>
      <c r="V366" s="62"/>
      <c r="W366" s="62"/>
      <c r="X366" s="62"/>
      <c r="Y366" s="62"/>
      <c r="Z366" s="62"/>
    </row>
    <row r="367" spans="1:26" ht="15.5">
      <c r="A367" s="59"/>
      <c r="B367" s="110"/>
      <c r="C367" s="111"/>
      <c r="D367" s="111"/>
      <c r="E367" s="110"/>
      <c r="F367" s="112"/>
      <c r="G367" s="113"/>
      <c r="H367" s="63"/>
      <c r="I367" s="63"/>
      <c r="J367" s="63"/>
      <c r="K367" s="61"/>
      <c r="L367" s="61"/>
      <c r="M367" s="61"/>
      <c r="N367" s="61"/>
      <c r="O367" s="61"/>
      <c r="P367" s="61"/>
      <c r="Q367" s="61"/>
      <c r="R367" s="61"/>
      <c r="S367" s="61"/>
      <c r="T367" s="61"/>
      <c r="U367" s="61"/>
      <c r="V367" s="61"/>
      <c r="W367" s="61"/>
      <c r="X367" s="61"/>
      <c r="Y367" s="61"/>
      <c r="Z367" s="61"/>
    </row>
    <row r="368" spans="1:26">
      <c r="A368" s="72"/>
      <c r="B368" s="1317" t="s">
        <v>1047</v>
      </c>
      <c r="C368" s="1299"/>
      <c r="D368" s="1299"/>
      <c r="E368" s="1299"/>
      <c r="F368" s="1299"/>
      <c r="G368" s="1299"/>
      <c r="H368" s="1299"/>
      <c r="I368" s="1299"/>
      <c r="J368" s="1285"/>
      <c r="K368" s="62"/>
      <c r="L368" s="62"/>
      <c r="M368" s="62"/>
      <c r="N368" s="62"/>
      <c r="O368" s="62"/>
      <c r="P368" s="62"/>
      <c r="Q368" s="62"/>
      <c r="R368" s="62"/>
      <c r="S368" s="62"/>
      <c r="T368" s="62"/>
      <c r="U368" s="62"/>
      <c r="V368" s="62"/>
      <c r="W368" s="62"/>
      <c r="X368" s="62"/>
      <c r="Y368" s="62"/>
      <c r="Z368" s="62"/>
    </row>
    <row r="369" spans="1:26" ht="38">
      <c r="A369" s="72"/>
      <c r="B369" s="1318" t="s">
        <v>404</v>
      </c>
      <c r="C369" s="1318" t="s">
        <v>405</v>
      </c>
      <c r="D369" s="87" t="s">
        <v>1048</v>
      </c>
      <c r="E369" s="118" t="s">
        <v>10</v>
      </c>
      <c r="F369" s="1300"/>
      <c r="G369" s="1316" t="s">
        <v>971</v>
      </c>
      <c r="H369" s="1316" t="s">
        <v>306</v>
      </c>
      <c r="I369" s="1316" t="s">
        <v>1049</v>
      </c>
      <c r="J369" s="1316" t="s">
        <v>961</v>
      </c>
      <c r="K369" s="62"/>
      <c r="L369" s="62"/>
      <c r="M369" s="62"/>
      <c r="N369" s="62"/>
      <c r="O369" s="62"/>
      <c r="P369" s="62"/>
      <c r="Q369" s="62"/>
      <c r="R369" s="62"/>
      <c r="S369" s="62"/>
      <c r="T369" s="62"/>
      <c r="U369" s="62"/>
      <c r="V369" s="62"/>
      <c r="W369" s="62"/>
      <c r="X369" s="62"/>
      <c r="Y369" s="62"/>
      <c r="Z369" s="62"/>
    </row>
    <row r="370" spans="1:26" ht="38">
      <c r="A370" s="72"/>
      <c r="B370" s="1294"/>
      <c r="C370" s="1294"/>
      <c r="D370" s="136" t="s">
        <v>1050</v>
      </c>
      <c r="E370" s="130" t="s">
        <v>86</v>
      </c>
      <c r="F370" s="1294"/>
      <c r="G370" s="1294"/>
      <c r="H370" s="1294"/>
      <c r="I370" s="1294"/>
      <c r="J370" s="1294"/>
      <c r="K370" s="62"/>
      <c r="L370" s="62"/>
      <c r="M370" s="62"/>
      <c r="N370" s="62"/>
      <c r="O370" s="62"/>
      <c r="P370" s="62"/>
      <c r="Q370" s="62"/>
      <c r="R370" s="62"/>
      <c r="S370" s="62"/>
      <c r="T370" s="62"/>
      <c r="U370" s="62"/>
      <c r="V370" s="62"/>
      <c r="W370" s="62"/>
      <c r="X370" s="62"/>
      <c r="Y370" s="62"/>
      <c r="Z370" s="62"/>
    </row>
    <row r="371" spans="1:26" ht="80.5">
      <c r="A371" s="72"/>
      <c r="B371" s="120" t="s">
        <v>1051</v>
      </c>
      <c r="C371" s="120" t="s">
        <v>1052</v>
      </c>
      <c r="D371" s="121" t="s">
        <v>1053</v>
      </c>
      <c r="E371" s="122" t="s">
        <v>10</v>
      </c>
      <c r="F371" s="84" t="s">
        <v>1054</v>
      </c>
      <c r="G371" s="123" t="s">
        <v>1055</v>
      </c>
      <c r="H371" s="123" t="s">
        <v>291</v>
      </c>
      <c r="I371" s="123" t="s">
        <v>1049</v>
      </c>
      <c r="J371" s="123" t="s">
        <v>1056</v>
      </c>
      <c r="K371" s="62"/>
      <c r="L371" s="62"/>
      <c r="M371" s="62"/>
      <c r="N371" s="62"/>
      <c r="O371" s="62"/>
      <c r="P371" s="62"/>
      <c r="Q371" s="62"/>
      <c r="R371" s="62"/>
      <c r="S371" s="62"/>
      <c r="T371" s="62"/>
      <c r="U371" s="62"/>
      <c r="V371" s="62"/>
      <c r="W371" s="62"/>
      <c r="X371" s="62"/>
      <c r="Y371" s="62"/>
      <c r="Z371" s="62"/>
    </row>
    <row r="372" spans="1:26" ht="50.5">
      <c r="A372" s="72"/>
      <c r="B372" s="1327" t="s">
        <v>1057</v>
      </c>
      <c r="C372" s="1327" t="s">
        <v>1058</v>
      </c>
      <c r="D372" s="127" t="s">
        <v>1059</v>
      </c>
      <c r="E372" s="126" t="s">
        <v>10</v>
      </c>
      <c r="F372" s="1314"/>
      <c r="G372" s="1315" t="s">
        <v>1060</v>
      </c>
      <c r="H372" s="1315" t="s">
        <v>291</v>
      </c>
      <c r="I372" s="1315" t="s">
        <v>1049</v>
      </c>
      <c r="J372" s="1315" t="s">
        <v>1056</v>
      </c>
      <c r="K372" s="62"/>
      <c r="L372" s="62"/>
      <c r="M372" s="62"/>
      <c r="N372" s="62"/>
      <c r="O372" s="62"/>
      <c r="P372" s="62"/>
      <c r="Q372" s="62"/>
      <c r="R372" s="62"/>
      <c r="S372" s="62"/>
      <c r="T372" s="62"/>
      <c r="U372" s="62"/>
      <c r="V372" s="62"/>
      <c r="W372" s="62"/>
      <c r="X372" s="62"/>
      <c r="Y372" s="62"/>
      <c r="Z372" s="62"/>
    </row>
    <row r="373" spans="1:26" ht="25.5">
      <c r="A373" s="72"/>
      <c r="B373" s="1279"/>
      <c r="C373" s="1279"/>
      <c r="D373" s="108" t="s">
        <v>1061</v>
      </c>
      <c r="E373" s="135" t="s">
        <v>929</v>
      </c>
      <c r="F373" s="1279"/>
      <c r="G373" s="1279"/>
      <c r="H373" s="1279"/>
      <c r="I373" s="1279"/>
      <c r="J373" s="1279"/>
      <c r="K373" s="62"/>
      <c r="L373" s="62"/>
      <c r="M373" s="62"/>
      <c r="N373" s="62"/>
      <c r="O373" s="62"/>
      <c r="P373" s="62"/>
      <c r="Q373" s="62"/>
      <c r="R373" s="62"/>
      <c r="S373" s="62"/>
      <c r="T373" s="62"/>
      <c r="U373" s="62"/>
      <c r="V373" s="62"/>
      <c r="W373" s="62"/>
      <c r="X373" s="62"/>
      <c r="Y373" s="62"/>
      <c r="Z373" s="62"/>
    </row>
    <row r="374" spans="1:26" ht="26">
      <c r="A374" s="72"/>
      <c r="B374" s="1301"/>
      <c r="C374" s="1301"/>
      <c r="D374" s="137" t="s">
        <v>1062</v>
      </c>
      <c r="E374" s="138" t="s">
        <v>86</v>
      </c>
      <c r="F374" s="1301"/>
      <c r="G374" s="1301"/>
      <c r="H374" s="1301"/>
      <c r="I374" s="1301"/>
      <c r="J374" s="1301"/>
      <c r="K374" s="62"/>
      <c r="L374" s="62"/>
      <c r="M374" s="62"/>
      <c r="N374" s="62"/>
      <c r="O374" s="62"/>
      <c r="P374" s="62"/>
      <c r="Q374" s="62"/>
      <c r="R374" s="62"/>
      <c r="S374" s="62"/>
      <c r="T374" s="62"/>
      <c r="U374" s="62"/>
      <c r="V374" s="62"/>
      <c r="W374" s="62"/>
      <c r="X374" s="62"/>
      <c r="Y374" s="62"/>
      <c r="Z374" s="62"/>
    </row>
    <row r="375" spans="1:26" ht="15.5">
      <c r="A375" s="59"/>
      <c r="B375" s="110"/>
      <c r="C375" s="111"/>
      <c r="D375" s="111"/>
      <c r="E375" s="110"/>
      <c r="F375" s="112"/>
      <c r="G375" s="113"/>
      <c r="H375" s="63"/>
      <c r="I375" s="63"/>
      <c r="J375" s="63"/>
      <c r="K375" s="62"/>
      <c r="L375" s="62"/>
      <c r="M375" s="62"/>
      <c r="N375" s="62"/>
      <c r="O375" s="62"/>
      <c r="P375" s="62"/>
      <c r="Q375" s="62"/>
      <c r="R375" s="62"/>
      <c r="S375" s="62"/>
      <c r="T375" s="62"/>
      <c r="U375" s="62"/>
      <c r="V375" s="62"/>
      <c r="W375" s="62"/>
      <c r="X375" s="62"/>
      <c r="Y375" s="62"/>
      <c r="Z375" s="62"/>
    </row>
    <row r="376" spans="1:26">
      <c r="A376" s="72"/>
      <c r="B376" s="1317" t="s">
        <v>1011</v>
      </c>
      <c r="C376" s="1299"/>
      <c r="D376" s="1299"/>
      <c r="E376" s="1299"/>
      <c r="F376" s="1299"/>
      <c r="G376" s="1299"/>
      <c r="H376" s="1299"/>
      <c r="I376" s="1299"/>
      <c r="J376" s="1285"/>
      <c r="K376" s="62"/>
      <c r="L376" s="62"/>
      <c r="M376" s="62"/>
      <c r="N376" s="62"/>
      <c r="O376" s="62"/>
      <c r="P376" s="62"/>
      <c r="Q376" s="62"/>
      <c r="R376" s="62"/>
      <c r="S376" s="62"/>
      <c r="T376" s="62"/>
      <c r="U376" s="62"/>
      <c r="V376" s="62"/>
      <c r="W376" s="62"/>
      <c r="X376" s="62"/>
      <c r="Y376" s="62"/>
      <c r="Z376" s="62"/>
    </row>
    <row r="377" spans="1:26" ht="38">
      <c r="A377" s="72"/>
      <c r="B377" s="1318" t="s">
        <v>404</v>
      </c>
      <c r="C377" s="1318" t="s">
        <v>405</v>
      </c>
      <c r="D377" s="87" t="s">
        <v>1063</v>
      </c>
      <c r="E377" s="118" t="s">
        <v>10</v>
      </c>
      <c r="F377" s="1300"/>
      <c r="G377" s="1316" t="s">
        <v>1064</v>
      </c>
      <c r="H377" s="1316" t="s">
        <v>306</v>
      </c>
      <c r="I377" s="1316" t="s">
        <v>365</v>
      </c>
      <c r="J377" s="1316" t="s">
        <v>267</v>
      </c>
      <c r="K377" s="62"/>
      <c r="L377" s="62"/>
      <c r="M377" s="62"/>
      <c r="N377" s="62"/>
      <c r="O377" s="62"/>
      <c r="P377" s="62"/>
      <c r="Q377" s="62"/>
      <c r="R377" s="62"/>
      <c r="S377" s="62"/>
      <c r="T377" s="62"/>
      <c r="U377" s="62"/>
      <c r="V377" s="62"/>
      <c r="W377" s="62"/>
      <c r="X377" s="62"/>
      <c r="Y377" s="62"/>
      <c r="Z377" s="62"/>
    </row>
    <row r="378" spans="1:26" ht="38">
      <c r="A378" s="72"/>
      <c r="B378" s="1294"/>
      <c r="C378" s="1294"/>
      <c r="D378" s="136" t="s">
        <v>1065</v>
      </c>
      <c r="E378" s="130" t="s">
        <v>86</v>
      </c>
      <c r="F378" s="1294"/>
      <c r="G378" s="1294"/>
      <c r="H378" s="1294"/>
      <c r="I378" s="1294"/>
      <c r="J378" s="1294"/>
      <c r="K378" s="62"/>
      <c r="L378" s="62"/>
      <c r="M378" s="62"/>
      <c r="N378" s="62"/>
      <c r="O378" s="62"/>
      <c r="P378" s="62"/>
      <c r="Q378" s="62"/>
      <c r="R378" s="62"/>
      <c r="S378" s="62"/>
      <c r="T378" s="62"/>
      <c r="U378" s="62"/>
      <c r="V378" s="62"/>
      <c r="W378" s="62"/>
      <c r="X378" s="62"/>
      <c r="Y378" s="62"/>
      <c r="Z378" s="62"/>
    </row>
    <row r="379" spans="1:26" ht="38">
      <c r="A379" s="72"/>
      <c r="B379" s="1327" t="s">
        <v>1066</v>
      </c>
      <c r="C379" s="1327" t="s">
        <v>1067</v>
      </c>
      <c r="D379" s="127" t="s">
        <v>1068</v>
      </c>
      <c r="E379" s="126" t="s">
        <v>10</v>
      </c>
      <c r="F379" s="1314"/>
      <c r="G379" s="1315" t="s">
        <v>1069</v>
      </c>
      <c r="H379" s="1315" t="s">
        <v>306</v>
      </c>
      <c r="I379" s="1315" t="s">
        <v>365</v>
      </c>
      <c r="J379" s="1315" t="s">
        <v>267</v>
      </c>
      <c r="K379" s="62"/>
      <c r="L379" s="62"/>
      <c r="M379" s="62"/>
      <c r="N379" s="62"/>
      <c r="O379" s="62"/>
      <c r="P379" s="62"/>
      <c r="Q379" s="62"/>
      <c r="R379" s="62"/>
      <c r="S379" s="62"/>
      <c r="T379" s="62"/>
      <c r="U379" s="62"/>
      <c r="V379" s="62"/>
      <c r="W379" s="62"/>
      <c r="X379" s="62"/>
      <c r="Y379" s="62"/>
      <c r="Z379" s="62"/>
    </row>
    <row r="380" spans="1:26" ht="75">
      <c r="A380" s="72"/>
      <c r="B380" s="1301"/>
      <c r="C380" s="1301"/>
      <c r="D380" s="137" t="s">
        <v>1070</v>
      </c>
      <c r="E380" s="137"/>
      <c r="F380" s="1301"/>
      <c r="G380" s="1301"/>
      <c r="H380" s="1301"/>
      <c r="I380" s="1301"/>
      <c r="J380" s="1301"/>
      <c r="K380" s="62"/>
      <c r="L380" s="62"/>
      <c r="M380" s="62"/>
      <c r="N380" s="62"/>
      <c r="O380" s="62"/>
      <c r="P380" s="62"/>
      <c r="Q380" s="62"/>
      <c r="R380" s="62"/>
      <c r="S380" s="62"/>
      <c r="T380" s="62"/>
      <c r="U380" s="62"/>
      <c r="V380" s="62"/>
      <c r="W380" s="62"/>
      <c r="X380" s="62"/>
      <c r="Y380" s="62"/>
      <c r="Z380" s="62"/>
    </row>
    <row r="381" spans="1:26">
      <c r="A381" s="72"/>
      <c r="B381" s="105"/>
      <c r="C381" s="105"/>
      <c r="D381" s="108"/>
      <c r="E381" s="108"/>
      <c r="F381" s="108"/>
      <c r="G381" s="109"/>
      <c r="H381" s="109"/>
      <c r="I381" s="109"/>
      <c r="J381" s="109"/>
      <c r="K381" s="62"/>
      <c r="L381" s="62"/>
      <c r="M381" s="62"/>
      <c r="N381" s="62"/>
      <c r="O381" s="62"/>
      <c r="P381" s="62"/>
      <c r="Q381" s="62"/>
      <c r="R381" s="62"/>
      <c r="S381" s="62"/>
      <c r="T381" s="62"/>
      <c r="U381" s="62"/>
      <c r="V381" s="62"/>
      <c r="W381" s="62"/>
      <c r="X381" s="62"/>
      <c r="Y381" s="62"/>
      <c r="Z381" s="62"/>
    </row>
    <row r="382" spans="1:26">
      <c r="A382" s="72"/>
      <c r="B382" s="105"/>
      <c r="C382" s="105"/>
      <c r="D382" s="108"/>
      <c r="E382" s="108"/>
      <c r="F382" s="108"/>
      <c r="G382" s="109"/>
      <c r="H382" s="109"/>
      <c r="I382" s="109"/>
      <c r="J382" s="109"/>
      <c r="K382" s="62"/>
      <c r="L382" s="62"/>
      <c r="M382" s="62"/>
      <c r="N382" s="62"/>
      <c r="O382" s="62"/>
      <c r="P382" s="62"/>
      <c r="Q382" s="62"/>
      <c r="R382" s="62"/>
      <c r="S382" s="62"/>
      <c r="T382" s="62"/>
      <c r="U382" s="62"/>
      <c r="V382" s="62"/>
      <c r="W382" s="62"/>
      <c r="X382" s="62"/>
      <c r="Y382" s="62"/>
      <c r="Z382" s="62"/>
    </row>
    <row r="383" spans="1:26">
      <c r="A383" s="59"/>
      <c r="B383" s="105"/>
      <c r="C383" s="105"/>
      <c r="D383" s="108"/>
      <c r="E383" s="108"/>
      <c r="F383" s="108"/>
      <c r="G383" s="109"/>
      <c r="H383" s="109"/>
      <c r="I383" s="109"/>
      <c r="J383" s="109"/>
      <c r="K383" s="61"/>
      <c r="L383" s="61"/>
      <c r="M383" s="61"/>
      <c r="N383" s="61"/>
      <c r="O383" s="61"/>
      <c r="P383" s="61"/>
      <c r="Q383" s="61"/>
      <c r="R383" s="61"/>
      <c r="S383" s="61"/>
      <c r="T383" s="61"/>
      <c r="U383" s="61"/>
      <c r="V383" s="61"/>
      <c r="W383" s="61"/>
      <c r="X383" s="61"/>
      <c r="Y383" s="61"/>
      <c r="Z383" s="61"/>
    </row>
    <row r="384" spans="1:26">
      <c r="A384" s="72"/>
      <c r="B384" s="67"/>
      <c r="C384" s="67"/>
      <c r="D384" s="62"/>
      <c r="E384" s="109"/>
      <c r="F384" s="108"/>
      <c r="G384" s="109"/>
      <c r="H384" s="109"/>
      <c r="I384" s="109"/>
      <c r="J384" s="109"/>
      <c r="K384" s="62"/>
      <c r="L384" s="62"/>
      <c r="M384" s="62"/>
      <c r="N384" s="62"/>
      <c r="O384" s="62"/>
      <c r="P384" s="62"/>
      <c r="Q384" s="62"/>
      <c r="R384" s="62"/>
      <c r="S384" s="62"/>
      <c r="T384" s="62"/>
      <c r="U384" s="62"/>
      <c r="V384" s="62"/>
      <c r="W384" s="62"/>
      <c r="X384" s="62"/>
      <c r="Y384" s="62"/>
      <c r="Z384" s="62"/>
    </row>
    <row r="385" spans="1:26">
      <c r="A385" s="72"/>
      <c r="B385" s="67"/>
      <c r="C385" s="67"/>
      <c r="D385" s="62"/>
      <c r="E385" s="109"/>
      <c r="F385" s="108"/>
      <c r="G385" s="109"/>
      <c r="H385" s="109"/>
      <c r="I385" s="109"/>
      <c r="J385" s="109"/>
      <c r="K385" s="62"/>
      <c r="L385" s="62"/>
      <c r="M385" s="62"/>
      <c r="N385" s="62"/>
      <c r="O385" s="62"/>
      <c r="P385" s="62"/>
      <c r="Q385" s="62"/>
      <c r="R385" s="62"/>
      <c r="S385" s="62"/>
      <c r="T385" s="62"/>
      <c r="U385" s="62"/>
      <c r="V385" s="62"/>
      <c r="W385" s="62"/>
      <c r="X385" s="62"/>
      <c r="Y385" s="62"/>
      <c r="Z385" s="62"/>
    </row>
    <row r="386" spans="1:26">
      <c r="A386" s="72"/>
      <c r="B386" s="67"/>
      <c r="C386" s="67"/>
      <c r="D386" s="62"/>
      <c r="E386" s="109"/>
      <c r="F386" s="108"/>
      <c r="G386" s="109"/>
      <c r="H386" s="109"/>
      <c r="I386" s="109"/>
      <c r="J386" s="109"/>
      <c r="K386" s="62"/>
      <c r="L386" s="62"/>
      <c r="M386" s="62"/>
      <c r="N386" s="62"/>
      <c r="O386" s="62"/>
      <c r="P386" s="62"/>
      <c r="Q386" s="62"/>
      <c r="R386" s="62"/>
      <c r="S386" s="62"/>
      <c r="T386" s="62"/>
      <c r="U386" s="62"/>
      <c r="V386" s="62"/>
      <c r="W386" s="62"/>
      <c r="X386" s="62"/>
      <c r="Y386" s="62"/>
      <c r="Z386" s="62"/>
    </row>
    <row r="387" spans="1:26">
      <c r="A387" s="72"/>
      <c r="B387" s="67"/>
      <c r="C387" s="67"/>
      <c r="D387" s="62"/>
      <c r="E387" s="109"/>
      <c r="F387" s="108"/>
      <c r="G387" s="109"/>
      <c r="H387" s="109"/>
      <c r="I387" s="109"/>
      <c r="J387" s="109"/>
      <c r="K387" s="62"/>
      <c r="L387" s="62"/>
      <c r="M387" s="62"/>
      <c r="N387" s="62"/>
      <c r="O387" s="62"/>
      <c r="P387" s="62"/>
      <c r="Q387" s="62"/>
      <c r="R387" s="62"/>
      <c r="S387" s="62"/>
      <c r="T387" s="62"/>
      <c r="U387" s="62"/>
      <c r="V387" s="62"/>
      <c r="W387" s="62"/>
      <c r="X387" s="62"/>
      <c r="Y387" s="62"/>
      <c r="Z387" s="62"/>
    </row>
    <row r="388" spans="1:26">
      <c r="A388" s="72"/>
      <c r="B388" s="67"/>
      <c r="C388" s="67"/>
      <c r="D388" s="62"/>
      <c r="E388" s="109"/>
      <c r="F388" s="108"/>
      <c r="G388" s="109"/>
      <c r="H388" s="109"/>
      <c r="I388" s="109"/>
      <c r="J388" s="109"/>
      <c r="K388" s="62"/>
      <c r="L388" s="62"/>
      <c r="M388" s="62"/>
      <c r="N388" s="62"/>
      <c r="O388" s="62"/>
      <c r="P388" s="62"/>
      <c r="Q388" s="62"/>
      <c r="R388" s="62"/>
      <c r="S388" s="62"/>
      <c r="T388" s="62"/>
      <c r="U388" s="62"/>
      <c r="V388" s="62"/>
      <c r="W388" s="62"/>
      <c r="X388" s="62"/>
      <c r="Y388" s="62"/>
      <c r="Z388" s="62"/>
    </row>
    <row r="389" spans="1:26">
      <c r="A389" s="72"/>
      <c r="B389" s="67"/>
      <c r="C389" s="67"/>
      <c r="D389" s="62"/>
      <c r="E389" s="109"/>
      <c r="F389" s="108"/>
      <c r="G389" s="109"/>
      <c r="H389" s="109"/>
      <c r="I389" s="109"/>
      <c r="J389" s="109"/>
      <c r="K389" s="62"/>
      <c r="L389" s="62"/>
      <c r="M389" s="62"/>
      <c r="N389" s="62"/>
      <c r="O389" s="62"/>
      <c r="P389" s="62"/>
      <c r="Q389" s="62"/>
      <c r="R389" s="62"/>
      <c r="S389" s="62"/>
      <c r="T389" s="62"/>
      <c r="U389" s="62"/>
      <c r="V389" s="62"/>
      <c r="W389" s="62"/>
      <c r="X389" s="62"/>
      <c r="Y389" s="62"/>
      <c r="Z389" s="62"/>
    </row>
    <row r="390" spans="1:26">
      <c r="A390" s="72"/>
      <c r="B390" s="67"/>
      <c r="C390" s="67"/>
      <c r="D390" s="62"/>
      <c r="E390" s="109"/>
      <c r="F390" s="108"/>
      <c r="G390" s="109"/>
      <c r="H390" s="109"/>
      <c r="I390" s="109"/>
      <c r="J390" s="109"/>
      <c r="K390" s="62"/>
      <c r="L390" s="62"/>
      <c r="M390" s="62"/>
      <c r="N390" s="62"/>
      <c r="O390" s="62"/>
      <c r="P390" s="62"/>
      <c r="Q390" s="62"/>
      <c r="R390" s="62"/>
      <c r="S390" s="62"/>
      <c r="T390" s="62"/>
      <c r="U390" s="62"/>
      <c r="V390" s="62"/>
      <c r="W390" s="62"/>
      <c r="X390" s="62"/>
      <c r="Y390" s="62"/>
      <c r="Z390" s="62"/>
    </row>
    <row r="391" spans="1:26">
      <c r="A391" s="72"/>
      <c r="B391" s="67"/>
      <c r="C391" s="67"/>
      <c r="D391" s="62"/>
      <c r="E391" s="109"/>
      <c r="F391" s="108"/>
      <c r="G391" s="109"/>
      <c r="H391" s="109"/>
      <c r="I391" s="109"/>
      <c r="J391" s="109"/>
      <c r="K391" s="62"/>
      <c r="L391" s="62"/>
      <c r="M391" s="62"/>
      <c r="N391" s="62"/>
      <c r="O391" s="62"/>
      <c r="P391" s="62"/>
      <c r="Q391" s="62"/>
      <c r="R391" s="62"/>
      <c r="S391" s="62"/>
      <c r="T391" s="62"/>
      <c r="U391" s="62"/>
      <c r="V391" s="62"/>
      <c r="W391" s="62"/>
      <c r="X391" s="62"/>
      <c r="Y391" s="62"/>
      <c r="Z391" s="62"/>
    </row>
    <row r="392" spans="1:26">
      <c r="A392" s="72"/>
      <c r="B392" s="67"/>
      <c r="C392" s="67"/>
      <c r="D392" s="62"/>
      <c r="E392" s="109"/>
      <c r="F392" s="108"/>
      <c r="G392" s="109"/>
      <c r="H392" s="109"/>
      <c r="I392" s="109"/>
      <c r="J392" s="109"/>
      <c r="K392" s="62"/>
      <c r="L392" s="62"/>
      <c r="M392" s="62"/>
      <c r="N392" s="62"/>
      <c r="O392" s="62"/>
      <c r="P392" s="62"/>
      <c r="Q392" s="62"/>
      <c r="R392" s="62"/>
      <c r="S392" s="62"/>
      <c r="T392" s="62"/>
      <c r="U392" s="62"/>
      <c r="V392" s="62"/>
      <c r="W392" s="62"/>
      <c r="X392" s="62"/>
      <c r="Y392" s="62"/>
      <c r="Z392" s="62"/>
    </row>
    <row r="393" spans="1:26">
      <c r="A393" s="72"/>
      <c r="B393" s="67"/>
      <c r="C393" s="67"/>
      <c r="D393" s="62"/>
      <c r="E393" s="109"/>
      <c r="F393" s="108"/>
      <c r="G393" s="109"/>
      <c r="H393" s="109"/>
      <c r="I393" s="109"/>
      <c r="J393" s="109"/>
      <c r="K393" s="62"/>
      <c r="L393" s="62"/>
      <c r="M393" s="62"/>
      <c r="N393" s="62"/>
      <c r="O393" s="62"/>
      <c r="P393" s="62"/>
      <c r="Q393" s="62"/>
      <c r="R393" s="62"/>
      <c r="S393" s="62"/>
      <c r="T393" s="62"/>
      <c r="U393" s="62"/>
      <c r="V393" s="62"/>
      <c r="W393" s="62"/>
      <c r="X393" s="62"/>
      <c r="Y393" s="62"/>
      <c r="Z393" s="62"/>
    </row>
    <row r="394" spans="1:26">
      <c r="A394" s="72"/>
      <c r="B394" s="67"/>
      <c r="C394" s="67"/>
      <c r="D394" s="62"/>
      <c r="E394" s="109"/>
      <c r="F394" s="108"/>
      <c r="G394" s="109"/>
      <c r="H394" s="109"/>
      <c r="I394" s="109"/>
      <c r="J394" s="109"/>
      <c r="K394" s="62"/>
      <c r="L394" s="62"/>
      <c r="M394" s="62"/>
      <c r="N394" s="62"/>
      <c r="O394" s="62"/>
      <c r="P394" s="62"/>
      <c r="Q394" s="62"/>
      <c r="R394" s="62"/>
      <c r="S394" s="62"/>
      <c r="T394" s="62"/>
      <c r="U394" s="62"/>
      <c r="V394" s="62"/>
      <c r="W394" s="62"/>
      <c r="X394" s="62"/>
      <c r="Y394" s="62"/>
      <c r="Z394" s="62"/>
    </row>
    <row r="395" spans="1:26">
      <c r="A395" s="72"/>
      <c r="B395" s="67"/>
      <c r="C395" s="67"/>
      <c r="D395" s="62"/>
      <c r="E395" s="109"/>
      <c r="F395" s="108"/>
      <c r="G395" s="109"/>
      <c r="H395" s="109"/>
      <c r="I395" s="109"/>
      <c r="J395" s="109"/>
      <c r="K395" s="62"/>
      <c r="L395" s="62"/>
      <c r="M395" s="62"/>
      <c r="N395" s="62"/>
      <c r="O395" s="62"/>
      <c r="P395" s="62"/>
      <c r="Q395" s="62"/>
      <c r="R395" s="62"/>
      <c r="S395" s="62"/>
      <c r="T395" s="62"/>
      <c r="U395" s="62"/>
      <c r="V395" s="62"/>
      <c r="W395" s="62"/>
      <c r="X395" s="62"/>
      <c r="Y395" s="62"/>
      <c r="Z395" s="62"/>
    </row>
    <row r="396" spans="1:26">
      <c r="A396" s="72"/>
      <c r="B396" s="67"/>
      <c r="C396" s="67"/>
      <c r="D396" s="62"/>
      <c r="E396" s="109"/>
      <c r="F396" s="108"/>
      <c r="G396" s="109"/>
      <c r="H396" s="109"/>
      <c r="I396" s="109"/>
      <c r="J396" s="109"/>
      <c r="K396" s="62"/>
      <c r="L396" s="62"/>
      <c r="M396" s="62"/>
      <c r="N396" s="62"/>
      <c r="O396" s="62"/>
      <c r="P396" s="62"/>
      <c r="Q396" s="62"/>
      <c r="R396" s="62"/>
      <c r="S396" s="62"/>
      <c r="T396" s="62"/>
      <c r="U396" s="62"/>
      <c r="V396" s="62"/>
      <c r="W396" s="62"/>
      <c r="X396" s="62"/>
      <c r="Y396" s="62"/>
      <c r="Z396" s="62"/>
    </row>
    <row r="397" spans="1:26">
      <c r="A397" s="72"/>
      <c r="B397" s="67"/>
      <c r="C397" s="67"/>
      <c r="D397" s="62"/>
      <c r="E397" s="109"/>
      <c r="F397" s="108"/>
      <c r="G397" s="109"/>
      <c r="H397" s="109"/>
      <c r="I397" s="109"/>
      <c r="J397" s="109"/>
      <c r="K397" s="62"/>
      <c r="L397" s="62"/>
      <c r="M397" s="62"/>
      <c r="N397" s="62"/>
      <c r="O397" s="62"/>
      <c r="P397" s="62"/>
      <c r="Q397" s="62"/>
      <c r="R397" s="62"/>
      <c r="S397" s="62"/>
      <c r="T397" s="62"/>
      <c r="U397" s="62"/>
      <c r="V397" s="62"/>
      <c r="W397" s="62"/>
      <c r="X397" s="62"/>
      <c r="Y397" s="62"/>
      <c r="Z397" s="62"/>
    </row>
    <row r="398" spans="1:26">
      <c r="A398" s="72"/>
      <c r="B398" s="67"/>
      <c r="C398" s="67"/>
      <c r="D398" s="62"/>
      <c r="E398" s="109"/>
      <c r="F398" s="108"/>
      <c r="G398" s="109"/>
      <c r="H398" s="109"/>
      <c r="I398" s="109"/>
      <c r="J398" s="109"/>
      <c r="K398" s="62"/>
      <c r="L398" s="62"/>
      <c r="M398" s="62"/>
      <c r="N398" s="62"/>
      <c r="O398" s="62"/>
      <c r="P398" s="62"/>
      <c r="Q398" s="62"/>
      <c r="R398" s="62"/>
      <c r="S398" s="62"/>
      <c r="T398" s="62"/>
      <c r="U398" s="62"/>
      <c r="V398" s="62"/>
      <c r="W398" s="62"/>
      <c r="X398" s="62"/>
      <c r="Y398" s="62"/>
      <c r="Z398" s="62"/>
    </row>
    <row r="399" spans="1:26">
      <c r="A399" s="72"/>
      <c r="B399" s="67"/>
      <c r="C399" s="67"/>
      <c r="D399" s="62"/>
      <c r="E399" s="109"/>
      <c r="F399" s="108"/>
      <c r="G399" s="109"/>
      <c r="H399" s="109"/>
      <c r="I399" s="109"/>
      <c r="J399" s="109"/>
      <c r="K399" s="62"/>
      <c r="L399" s="62"/>
      <c r="M399" s="62"/>
      <c r="N399" s="62"/>
      <c r="O399" s="62"/>
      <c r="P399" s="62"/>
      <c r="Q399" s="62"/>
      <c r="R399" s="62"/>
      <c r="S399" s="62"/>
      <c r="T399" s="62"/>
      <c r="U399" s="62"/>
      <c r="V399" s="62"/>
      <c r="W399" s="62"/>
      <c r="X399" s="62"/>
      <c r="Y399" s="62"/>
      <c r="Z399" s="62"/>
    </row>
    <row r="400" spans="1:26">
      <c r="A400" s="72"/>
      <c r="B400" s="67"/>
      <c r="C400" s="67"/>
      <c r="D400" s="62"/>
      <c r="E400" s="109"/>
      <c r="F400" s="108"/>
      <c r="G400" s="109"/>
      <c r="H400" s="109"/>
      <c r="I400" s="109"/>
      <c r="J400" s="109"/>
      <c r="K400" s="62"/>
      <c r="L400" s="62"/>
      <c r="M400" s="62"/>
      <c r="N400" s="62"/>
      <c r="O400" s="62"/>
      <c r="P400" s="62"/>
      <c r="Q400" s="62"/>
      <c r="R400" s="62"/>
      <c r="S400" s="62"/>
      <c r="T400" s="62"/>
      <c r="U400" s="62"/>
      <c r="V400" s="62"/>
      <c r="W400" s="62"/>
      <c r="X400" s="62"/>
      <c r="Y400" s="62"/>
      <c r="Z400" s="62"/>
    </row>
    <row r="401" spans="1:26">
      <c r="A401" s="72"/>
      <c r="B401" s="67"/>
      <c r="C401" s="67"/>
      <c r="D401" s="62"/>
      <c r="E401" s="109"/>
      <c r="F401" s="108"/>
      <c r="G401" s="109"/>
      <c r="H401" s="109"/>
      <c r="I401" s="109"/>
      <c r="J401" s="109"/>
      <c r="K401" s="62"/>
      <c r="L401" s="62"/>
      <c r="M401" s="62"/>
      <c r="N401" s="62"/>
      <c r="O401" s="62"/>
      <c r="P401" s="62"/>
      <c r="Q401" s="62"/>
      <c r="R401" s="62"/>
      <c r="S401" s="62"/>
      <c r="T401" s="62"/>
      <c r="U401" s="62"/>
      <c r="V401" s="62"/>
      <c r="W401" s="62"/>
      <c r="X401" s="62"/>
      <c r="Y401" s="62"/>
      <c r="Z401" s="62"/>
    </row>
    <row r="402" spans="1:26">
      <c r="A402" s="72"/>
      <c r="B402" s="67"/>
      <c r="C402" s="67"/>
      <c r="D402" s="62"/>
      <c r="E402" s="109"/>
      <c r="F402" s="108"/>
      <c r="G402" s="109"/>
      <c r="H402" s="109"/>
      <c r="I402" s="109"/>
      <c r="J402" s="109"/>
      <c r="K402" s="62"/>
      <c r="L402" s="62"/>
      <c r="M402" s="62"/>
      <c r="N402" s="62"/>
      <c r="O402" s="62"/>
      <c r="P402" s="62"/>
      <c r="Q402" s="62"/>
      <c r="R402" s="62"/>
      <c r="S402" s="62"/>
      <c r="T402" s="62"/>
      <c r="U402" s="62"/>
      <c r="V402" s="62"/>
      <c r="W402" s="62"/>
      <c r="X402" s="62"/>
      <c r="Y402" s="62"/>
      <c r="Z402" s="62"/>
    </row>
    <row r="403" spans="1:26">
      <c r="A403" s="72"/>
      <c r="B403" s="67"/>
      <c r="C403" s="67"/>
      <c r="D403" s="62"/>
      <c r="E403" s="109"/>
      <c r="F403" s="108"/>
      <c r="G403" s="109"/>
      <c r="H403" s="109"/>
      <c r="I403" s="109"/>
      <c r="J403" s="109"/>
      <c r="K403" s="62"/>
      <c r="L403" s="62"/>
      <c r="M403" s="62"/>
      <c r="N403" s="62"/>
      <c r="O403" s="62"/>
      <c r="P403" s="62"/>
      <c r="Q403" s="62"/>
      <c r="R403" s="62"/>
      <c r="S403" s="62"/>
      <c r="T403" s="62"/>
      <c r="U403" s="62"/>
      <c r="V403" s="62"/>
      <c r="W403" s="62"/>
      <c r="X403" s="62"/>
      <c r="Y403" s="62"/>
      <c r="Z403" s="62"/>
    </row>
    <row r="404" spans="1:26">
      <c r="A404" s="72"/>
      <c r="B404" s="67"/>
      <c r="C404" s="67"/>
      <c r="D404" s="62"/>
      <c r="E404" s="109"/>
      <c r="F404" s="108"/>
      <c r="G404" s="109"/>
      <c r="H404" s="109"/>
      <c r="I404" s="109"/>
      <c r="J404" s="109"/>
      <c r="K404" s="62"/>
      <c r="L404" s="62"/>
      <c r="M404" s="62"/>
      <c r="N404" s="62"/>
      <c r="O404" s="62"/>
      <c r="P404" s="62"/>
      <c r="Q404" s="62"/>
      <c r="R404" s="62"/>
      <c r="S404" s="62"/>
      <c r="T404" s="62"/>
      <c r="U404" s="62"/>
      <c r="V404" s="62"/>
      <c r="W404" s="62"/>
      <c r="X404" s="62"/>
      <c r="Y404" s="62"/>
      <c r="Z404" s="62"/>
    </row>
    <row r="405" spans="1:26">
      <c r="A405" s="72"/>
      <c r="B405" s="67"/>
      <c r="C405" s="67"/>
      <c r="D405" s="62"/>
      <c r="E405" s="109"/>
      <c r="F405" s="108"/>
      <c r="G405" s="109"/>
      <c r="H405" s="109"/>
      <c r="I405" s="109"/>
      <c r="J405" s="109"/>
      <c r="K405" s="62"/>
      <c r="L405" s="62"/>
      <c r="M405" s="62"/>
      <c r="N405" s="62"/>
      <c r="O405" s="62"/>
      <c r="P405" s="62"/>
      <c r="Q405" s="62"/>
      <c r="R405" s="62"/>
      <c r="S405" s="62"/>
      <c r="T405" s="62"/>
      <c r="U405" s="62"/>
      <c r="V405" s="62"/>
      <c r="W405" s="62"/>
      <c r="X405" s="62"/>
      <c r="Y405" s="62"/>
      <c r="Z405" s="62"/>
    </row>
    <row r="406" spans="1:26">
      <c r="A406" s="72"/>
      <c r="B406" s="67"/>
      <c r="C406" s="67"/>
      <c r="D406" s="62"/>
      <c r="E406" s="109"/>
      <c r="F406" s="108"/>
      <c r="G406" s="109"/>
      <c r="H406" s="109"/>
      <c r="I406" s="109"/>
      <c r="J406" s="109"/>
      <c r="K406" s="62"/>
      <c r="L406" s="62"/>
      <c r="M406" s="62"/>
      <c r="N406" s="62"/>
      <c r="O406" s="62"/>
      <c r="P406" s="62"/>
      <c r="Q406" s="62"/>
      <c r="R406" s="62"/>
      <c r="S406" s="62"/>
      <c r="T406" s="62"/>
      <c r="U406" s="62"/>
      <c r="V406" s="62"/>
      <c r="W406" s="62"/>
      <c r="X406" s="62"/>
      <c r="Y406" s="62"/>
      <c r="Z406" s="62"/>
    </row>
    <row r="407" spans="1:26">
      <c r="A407" s="72"/>
      <c r="B407" s="67"/>
      <c r="C407" s="67"/>
      <c r="D407" s="62"/>
      <c r="E407" s="109"/>
      <c r="F407" s="108"/>
      <c r="G407" s="109"/>
      <c r="H407" s="109"/>
      <c r="I407" s="109"/>
      <c r="J407" s="109"/>
      <c r="K407" s="62"/>
      <c r="L407" s="62"/>
      <c r="M407" s="62"/>
      <c r="N407" s="62"/>
      <c r="O407" s="62"/>
      <c r="P407" s="62"/>
      <c r="Q407" s="62"/>
      <c r="R407" s="62"/>
      <c r="S407" s="62"/>
      <c r="T407" s="62"/>
      <c r="U407" s="62"/>
      <c r="V407" s="62"/>
      <c r="W407" s="62"/>
      <c r="X407" s="62"/>
      <c r="Y407" s="62"/>
      <c r="Z407" s="62"/>
    </row>
    <row r="408" spans="1:26">
      <c r="A408" s="72"/>
      <c r="B408" s="67"/>
      <c r="C408" s="67"/>
      <c r="D408" s="62"/>
      <c r="E408" s="109"/>
      <c r="F408" s="108"/>
      <c r="G408" s="109"/>
      <c r="H408" s="109"/>
      <c r="I408" s="109"/>
      <c r="J408" s="109"/>
      <c r="K408" s="62"/>
      <c r="L408" s="62"/>
      <c r="M408" s="62"/>
      <c r="N408" s="62"/>
      <c r="O408" s="62"/>
      <c r="P408" s="62"/>
      <c r="Q408" s="62"/>
      <c r="R408" s="62"/>
      <c r="S408" s="62"/>
      <c r="T408" s="62"/>
      <c r="U408" s="62"/>
      <c r="V408" s="62"/>
      <c r="W408" s="62"/>
      <c r="X408" s="62"/>
      <c r="Y408" s="62"/>
      <c r="Z408" s="62"/>
    </row>
    <row r="409" spans="1:26">
      <c r="A409" s="72"/>
      <c r="B409" s="67"/>
      <c r="C409" s="67"/>
      <c r="D409" s="62"/>
      <c r="E409" s="109"/>
      <c r="F409" s="108"/>
      <c r="G409" s="109"/>
      <c r="H409" s="109"/>
      <c r="I409" s="109"/>
      <c r="J409" s="109"/>
      <c r="K409" s="62"/>
      <c r="L409" s="62"/>
      <c r="M409" s="62"/>
      <c r="N409" s="62"/>
      <c r="O409" s="62"/>
      <c r="P409" s="62"/>
      <c r="Q409" s="62"/>
      <c r="R409" s="62"/>
      <c r="S409" s="62"/>
      <c r="T409" s="62"/>
      <c r="U409" s="62"/>
      <c r="V409" s="62"/>
      <c r="W409" s="62"/>
      <c r="X409" s="62"/>
      <c r="Y409" s="62"/>
      <c r="Z409" s="62"/>
    </row>
    <row r="410" spans="1:26">
      <c r="A410" s="72"/>
      <c r="B410" s="67"/>
      <c r="C410" s="67"/>
      <c r="D410" s="62"/>
      <c r="E410" s="109"/>
      <c r="F410" s="108"/>
      <c r="G410" s="109"/>
      <c r="H410" s="109"/>
      <c r="I410" s="109"/>
      <c r="J410" s="109"/>
      <c r="K410" s="62"/>
      <c r="L410" s="62"/>
      <c r="M410" s="62"/>
      <c r="N410" s="62"/>
      <c r="O410" s="62"/>
      <c r="P410" s="62"/>
      <c r="Q410" s="62"/>
      <c r="R410" s="62"/>
      <c r="S410" s="62"/>
      <c r="T410" s="62"/>
      <c r="U410" s="62"/>
      <c r="V410" s="62"/>
      <c r="W410" s="62"/>
      <c r="X410" s="62"/>
      <c r="Y410" s="62"/>
      <c r="Z410" s="62"/>
    </row>
    <row r="411" spans="1:26">
      <c r="A411" s="72"/>
      <c r="B411" s="67"/>
      <c r="C411" s="67"/>
      <c r="D411" s="62"/>
      <c r="E411" s="109"/>
      <c r="F411" s="108"/>
      <c r="G411" s="109"/>
      <c r="H411" s="109"/>
      <c r="I411" s="109"/>
      <c r="J411" s="109"/>
      <c r="K411" s="62"/>
      <c r="L411" s="62"/>
      <c r="M411" s="62"/>
      <c r="N411" s="62"/>
      <c r="O411" s="62"/>
      <c r="P411" s="62"/>
      <c r="Q411" s="62"/>
      <c r="R411" s="62"/>
      <c r="S411" s="62"/>
      <c r="T411" s="62"/>
      <c r="U411" s="62"/>
      <c r="V411" s="62"/>
      <c r="W411" s="62"/>
      <c r="X411" s="62"/>
      <c r="Y411" s="62"/>
      <c r="Z411" s="62"/>
    </row>
    <row r="412" spans="1:26">
      <c r="A412" s="72"/>
      <c r="B412" s="67"/>
      <c r="C412" s="67"/>
      <c r="D412" s="62"/>
      <c r="E412" s="109"/>
      <c r="F412" s="108"/>
      <c r="G412" s="109"/>
      <c r="H412" s="109"/>
      <c r="I412" s="109"/>
      <c r="J412" s="109"/>
      <c r="K412" s="62"/>
      <c r="L412" s="62"/>
      <c r="M412" s="62"/>
      <c r="N412" s="62"/>
      <c r="O412" s="62"/>
      <c r="P412" s="62"/>
      <c r="Q412" s="62"/>
      <c r="R412" s="62"/>
      <c r="S412" s="62"/>
      <c r="T412" s="62"/>
      <c r="U412" s="62"/>
      <c r="V412" s="62"/>
      <c r="W412" s="62"/>
      <c r="X412" s="62"/>
      <c r="Y412" s="62"/>
      <c r="Z412" s="62"/>
    </row>
    <row r="413" spans="1:26">
      <c r="A413" s="72"/>
      <c r="B413" s="67"/>
      <c r="C413" s="67"/>
      <c r="D413" s="62"/>
      <c r="E413" s="109"/>
      <c r="F413" s="108"/>
      <c r="G413" s="109"/>
      <c r="H413" s="109"/>
      <c r="I413" s="109"/>
      <c r="J413" s="109"/>
      <c r="K413" s="62"/>
      <c r="L413" s="62"/>
      <c r="M413" s="62"/>
      <c r="N413" s="62"/>
      <c r="O413" s="62"/>
      <c r="P413" s="62"/>
      <c r="Q413" s="62"/>
      <c r="R413" s="62"/>
      <c r="S413" s="62"/>
      <c r="T413" s="62"/>
      <c r="U413" s="62"/>
      <c r="V413" s="62"/>
      <c r="W413" s="62"/>
      <c r="X413" s="62"/>
      <c r="Y413" s="62"/>
      <c r="Z413" s="62"/>
    </row>
    <row r="414" spans="1:26">
      <c r="A414" s="72"/>
      <c r="B414" s="67"/>
      <c r="C414" s="67"/>
      <c r="D414" s="62"/>
      <c r="E414" s="109"/>
      <c r="F414" s="108"/>
      <c r="G414" s="109"/>
      <c r="H414" s="109"/>
      <c r="I414" s="109"/>
      <c r="J414" s="109"/>
      <c r="K414" s="62"/>
      <c r="L414" s="62"/>
      <c r="M414" s="62"/>
      <c r="N414" s="62"/>
      <c r="O414" s="62"/>
      <c r="P414" s="62"/>
      <c r="Q414" s="62"/>
      <c r="R414" s="62"/>
      <c r="S414" s="62"/>
      <c r="T414" s="62"/>
      <c r="U414" s="62"/>
      <c r="V414" s="62"/>
      <c r="W414" s="62"/>
      <c r="X414" s="62"/>
      <c r="Y414" s="62"/>
      <c r="Z414" s="62"/>
    </row>
    <row r="415" spans="1:26">
      <c r="A415" s="72"/>
      <c r="B415" s="67"/>
      <c r="C415" s="67"/>
      <c r="D415" s="62"/>
      <c r="E415" s="109"/>
      <c r="F415" s="108"/>
      <c r="G415" s="109"/>
      <c r="H415" s="109"/>
      <c r="I415" s="109"/>
      <c r="J415" s="109"/>
      <c r="K415" s="62"/>
      <c r="L415" s="62"/>
      <c r="M415" s="62"/>
      <c r="N415" s="62"/>
      <c r="O415" s="62"/>
      <c r="P415" s="62"/>
      <c r="Q415" s="62"/>
      <c r="R415" s="62"/>
      <c r="S415" s="62"/>
      <c r="T415" s="62"/>
      <c r="U415" s="62"/>
      <c r="V415" s="62"/>
      <c r="W415" s="62"/>
      <c r="X415" s="62"/>
      <c r="Y415" s="62"/>
      <c r="Z415" s="62"/>
    </row>
    <row r="416" spans="1:26">
      <c r="A416" s="72"/>
      <c r="B416" s="67"/>
      <c r="C416" s="67"/>
      <c r="D416" s="62"/>
      <c r="E416" s="109"/>
      <c r="F416" s="108"/>
      <c r="G416" s="109"/>
      <c r="H416" s="109"/>
      <c r="I416" s="109"/>
      <c r="J416" s="109"/>
      <c r="K416" s="62"/>
      <c r="L416" s="62"/>
      <c r="M416" s="62"/>
      <c r="N416" s="62"/>
      <c r="O416" s="62"/>
      <c r="P416" s="62"/>
      <c r="Q416" s="62"/>
      <c r="R416" s="62"/>
      <c r="S416" s="62"/>
      <c r="T416" s="62"/>
      <c r="U416" s="62"/>
      <c r="V416" s="62"/>
      <c r="W416" s="62"/>
      <c r="X416" s="62"/>
      <c r="Y416" s="62"/>
      <c r="Z416" s="62"/>
    </row>
    <row r="417" spans="1:26">
      <c r="A417" s="72"/>
      <c r="B417" s="67"/>
      <c r="C417" s="67"/>
      <c r="D417" s="62"/>
      <c r="E417" s="109"/>
      <c r="F417" s="108"/>
      <c r="G417" s="109"/>
      <c r="H417" s="109"/>
      <c r="I417" s="109"/>
      <c r="J417" s="109"/>
      <c r="K417" s="62"/>
      <c r="L417" s="62"/>
      <c r="M417" s="62"/>
      <c r="N417" s="62"/>
      <c r="O417" s="62"/>
      <c r="P417" s="62"/>
      <c r="Q417" s="62"/>
      <c r="R417" s="62"/>
      <c r="S417" s="62"/>
      <c r="T417" s="62"/>
      <c r="U417" s="62"/>
      <c r="V417" s="62"/>
      <c r="W417" s="62"/>
      <c r="X417" s="62"/>
      <c r="Y417" s="62"/>
      <c r="Z417" s="62"/>
    </row>
    <row r="418" spans="1:26">
      <c r="A418" s="72"/>
      <c r="B418" s="67"/>
      <c r="C418" s="67"/>
      <c r="D418" s="62"/>
      <c r="E418" s="109"/>
      <c r="F418" s="108"/>
      <c r="G418" s="109"/>
      <c r="H418" s="109"/>
      <c r="I418" s="109"/>
      <c r="J418" s="109"/>
      <c r="K418" s="62"/>
      <c r="L418" s="62"/>
      <c r="M418" s="62"/>
      <c r="N418" s="62"/>
      <c r="O418" s="62"/>
      <c r="P418" s="62"/>
      <c r="Q418" s="62"/>
      <c r="R418" s="62"/>
      <c r="S418" s="62"/>
      <c r="T418" s="62"/>
      <c r="U418" s="62"/>
      <c r="V418" s="62"/>
      <c r="W418" s="62"/>
      <c r="X418" s="62"/>
      <c r="Y418" s="62"/>
      <c r="Z418" s="62"/>
    </row>
    <row r="419" spans="1:26">
      <c r="A419" s="72"/>
      <c r="B419" s="67"/>
      <c r="C419" s="67"/>
      <c r="D419" s="62"/>
      <c r="E419" s="109"/>
      <c r="F419" s="108"/>
      <c r="G419" s="109"/>
      <c r="H419" s="109"/>
      <c r="I419" s="109"/>
      <c r="J419" s="109"/>
      <c r="K419" s="62"/>
      <c r="L419" s="62"/>
      <c r="M419" s="62"/>
      <c r="N419" s="62"/>
      <c r="O419" s="62"/>
      <c r="P419" s="62"/>
      <c r="Q419" s="62"/>
      <c r="R419" s="62"/>
      <c r="S419" s="62"/>
      <c r="T419" s="62"/>
      <c r="U419" s="62"/>
      <c r="V419" s="62"/>
      <c r="W419" s="62"/>
      <c r="X419" s="62"/>
      <c r="Y419" s="62"/>
      <c r="Z419" s="62"/>
    </row>
    <row r="420" spans="1:26">
      <c r="A420" s="72"/>
      <c r="B420" s="67"/>
      <c r="C420" s="67"/>
      <c r="D420" s="62"/>
      <c r="E420" s="109"/>
      <c r="F420" s="108"/>
      <c r="G420" s="109"/>
      <c r="H420" s="109"/>
      <c r="I420" s="109"/>
      <c r="J420" s="109"/>
      <c r="K420" s="62"/>
      <c r="L420" s="62"/>
      <c r="M420" s="62"/>
      <c r="N420" s="62"/>
      <c r="O420" s="62"/>
      <c r="P420" s="62"/>
      <c r="Q420" s="62"/>
      <c r="R420" s="62"/>
      <c r="S420" s="62"/>
      <c r="T420" s="62"/>
      <c r="U420" s="62"/>
      <c r="V420" s="62"/>
      <c r="W420" s="62"/>
      <c r="X420" s="62"/>
      <c r="Y420" s="62"/>
      <c r="Z420" s="62"/>
    </row>
    <row r="421" spans="1:26">
      <c r="A421" s="72"/>
      <c r="B421" s="67"/>
      <c r="C421" s="67"/>
      <c r="D421" s="62"/>
      <c r="E421" s="109"/>
      <c r="F421" s="108"/>
      <c r="G421" s="109"/>
      <c r="H421" s="109"/>
      <c r="I421" s="109"/>
      <c r="J421" s="109"/>
      <c r="K421" s="62"/>
      <c r="L421" s="62"/>
      <c r="M421" s="62"/>
      <c r="N421" s="62"/>
      <c r="O421" s="62"/>
      <c r="P421" s="62"/>
      <c r="Q421" s="62"/>
      <c r="R421" s="62"/>
      <c r="S421" s="62"/>
      <c r="T421" s="62"/>
      <c r="U421" s="62"/>
      <c r="V421" s="62"/>
      <c r="W421" s="62"/>
      <c r="X421" s="62"/>
      <c r="Y421" s="62"/>
      <c r="Z421" s="62"/>
    </row>
    <row r="422" spans="1:26">
      <c r="A422" s="72"/>
      <c r="B422" s="67"/>
      <c r="C422" s="67"/>
      <c r="D422" s="62"/>
      <c r="E422" s="109"/>
      <c r="F422" s="108"/>
      <c r="G422" s="109"/>
      <c r="H422" s="109"/>
      <c r="I422" s="109"/>
      <c r="J422" s="109"/>
      <c r="K422" s="62"/>
      <c r="L422" s="62"/>
      <c r="M422" s="62"/>
      <c r="N422" s="62"/>
      <c r="O422" s="62"/>
      <c r="P422" s="62"/>
      <c r="Q422" s="62"/>
      <c r="R422" s="62"/>
      <c r="S422" s="62"/>
      <c r="T422" s="62"/>
      <c r="U422" s="62"/>
      <c r="V422" s="62"/>
      <c r="W422" s="62"/>
      <c r="X422" s="62"/>
      <c r="Y422" s="62"/>
      <c r="Z422" s="62"/>
    </row>
    <row r="423" spans="1:26">
      <c r="A423" s="72"/>
      <c r="B423" s="67"/>
      <c r="C423" s="67"/>
      <c r="D423" s="62"/>
      <c r="E423" s="109"/>
      <c r="F423" s="108"/>
      <c r="G423" s="109"/>
      <c r="H423" s="109"/>
      <c r="I423" s="109"/>
      <c r="J423" s="109"/>
      <c r="K423" s="62"/>
      <c r="L423" s="62"/>
      <c r="M423" s="62"/>
      <c r="N423" s="62"/>
      <c r="O423" s="62"/>
      <c r="P423" s="62"/>
      <c r="Q423" s="62"/>
      <c r="R423" s="62"/>
      <c r="S423" s="62"/>
      <c r="T423" s="62"/>
      <c r="U423" s="62"/>
      <c r="V423" s="62"/>
      <c r="W423" s="62"/>
      <c r="X423" s="62"/>
      <c r="Y423" s="62"/>
      <c r="Z423" s="62"/>
    </row>
    <row r="424" spans="1:26">
      <c r="A424" s="72"/>
      <c r="B424" s="67"/>
      <c r="C424" s="67"/>
      <c r="D424" s="62"/>
      <c r="E424" s="109"/>
      <c r="F424" s="108"/>
      <c r="G424" s="109"/>
      <c r="H424" s="109"/>
      <c r="I424" s="109"/>
      <c r="J424" s="109"/>
      <c r="K424" s="62"/>
      <c r="L424" s="62"/>
      <c r="M424" s="62"/>
      <c r="N424" s="62"/>
      <c r="O424" s="62"/>
      <c r="P424" s="62"/>
      <c r="Q424" s="62"/>
      <c r="R424" s="62"/>
      <c r="S424" s="62"/>
      <c r="T424" s="62"/>
      <c r="U424" s="62"/>
      <c r="V424" s="62"/>
      <c r="W424" s="62"/>
      <c r="X424" s="62"/>
      <c r="Y424" s="62"/>
      <c r="Z424" s="62"/>
    </row>
    <row r="425" spans="1:26">
      <c r="A425" s="72"/>
      <c r="B425" s="67"/>
      <c r="C425" s="67"/>
      <c r="D425" s="62"/>
      <c r="E425" s="109"/>
      <c r="F425" s="108"/>
      <c r="G425" s="109"/>
      <c r="H425" s="109"/>
      <c r="I425" s="109"/>
      <c r="J425" s="109"/>
      <c r="K425" s="62"/>
      <c r="L425" s="62"/>
      <c r="M425" s="62"/>
      <c r="N425" s="62"/>
      <c r="O425" s="62"/>
      <c r="P425" s="62"/>
      <c r="Q425" s="62"/>
      <c r="R425" s="62"/>
      <c r="S425" s="62"/>
      <c r="T425" s="62"/>
      <c r="U425" s="62"/>
      <c r="V425" s="62"/>
      <c r="W425" s="62"/>
      <c r="X425" s="62"/>
      <c r="Y425" s="62"/>
      <c r="Z425" s="62"/>
    </row>
    <row r="426" spans="1:26">
      <c r="A426" s="72"/>
      <c r="B426" s="67"/>
      <c r="C426" s="67"/>
      <c r="D426" s="62"/>
      <c r="E426" s="109"/>
      <c r="F426" s="108"/>
      <c r="G426" s="109"/>
      <c r="H426" s="109"/>
      <c r="I426" s="109"/>
      <c r="J426" s="109"/>
      <c r="K426" s="62"/>
      <c r="L426" s="62"/>
      <c r="M426" s="62"/>
      <c r="N426" s="62"/>
      <c r="O426" s="62"/>
      <c r="P426" s="62"/>
      <c r="Q426" s="62"/>
      <c r="R426" s="62"/>
      <c r="S426" s="62"/>
      <c r="T426" s="62"/>
      <c r="U426" s="62"/>
      <c r="V426" s="62"/>
      <c r="W426" s="62"/>
      <c r="X426" s="62"/>
      <c r="Y426" s="62"/>
      <c r="Z426" s="62"/>
    </row>
    <row r="427" spans="1:26">
      <c r="A427" s="72"/>
      <c r="B427" s="67"/>
      <c r="C427" s="67"/>
      <c r="D427" s="62"/>
      <c r="E427" s="109"/>
      <c r="F427" s="108"/>
      <c r="G427" s="109"/>
      <c r="H427" s="109"/>
      <c r="I427" s="109"/>
      <c r="J427" s="109"/>
      <c r="K427" s="62"/>
      <c r="L427" s="62"/>
      <c r="M427" s="62"/>
      <c r="N427" s="62"/>
      <c r="O427" s="62"/>
      <c r="P427" s="62"/>
      <c r="Q427" s="62"/>
      <c r="R427" s="62"/>
      <c r="S427" s="62"/>
      <c r="T427" s="62"/>
      <c r="U427" s="62"/>
      <c r="V427" s="62"/>
      <c r="W427" s="62"/>
      <c r="X427" s="62"/>
      <c r="Y427" s="62"/>
      <c r="Z427" s="62"/>
    </row>
    <row r="428" spans="1:26">
      <c r="A428" s="72"/>
      <c r="B428" s="67"/>
      <c r="C428" s="67"/>
      <c r="D428" s="62"/>
      <c r="E428" s="109"/>
      <c r="F428" s="108"/>
      <c r="G428" s="109"/>
      <c r="H428" s="109"/>
      <c r="I428" s="109"/>
      <c r="J428" s="109"/>
      <c r="K428" s="62"/>
      <c r="L428" s="62"/>
      <c r="M428" s="62"/>
      <c r="N428" s="62"/>
      <c r="O428" s="62"/>
      <c r="P428" s="62"/>
      <c r="Q428" s="62"/>
      <c r="R428" s="62"/>
      <c r="S428" s="62"/>
      <c r="T428" s="62"/>
      <c r="U428" s="62"/>
      <c r="V428" s="62"/>
      <c r="W428" s="62"/>
      <c r="X428" s="62"/>
      <c r="Y428" s="62"/>
      <c r="Z428" s="62"/>
    </row>
    <row r="429" spans="1:26">
      <c r="A429" s="72"/>
      <c r="B429" s="67"/>
      <c r="C429" s="67"/>
      <c r="D429" s="62"/>
      <c r="E429" s="109"/>
      <c r="F429" s="108"/>
      <c r="G429" s="109"/>
      <c r="H429" s="109"/>
      <c r="I429" s="109"/>
      <c r="J429" s="109"/>
      <c r="K429" s="62"/>
      <c r="L429" s="62"/>
      <c r="M429" s="62"/>
      <c r="N429" s="62"/>
      <c r="O429" s="62"/>
      <c r="P429" s="62"/>
      <c r="Q429" s="62"/>
      <c r="R429" s="62"/>
      <c r="S429" s="62"/>
      <c r="T429" s="62"/>
      <c r="U429" s="62"/>
      <c r="V429" s="62"/>
      <c r="W429" s="62"/>
      <c r="X429" s="62"/>
      <c r="Y429" s="62"/>
      <c r="Z429" s="62"/>
    </row>
    <row r="430" spans="1:26">
      <c r="A430" s="72"/>
      <c r="B430" s="67"/>
      <c r="C430" s="67"/>
      <c r="D430" s="62"/>
      <c r="E430" s="109"/>
      <c r="F430" s="108"/>
      <c r="G430" s="109"/>
      <c r="H430" s="109"/>
      <c r="I430" s="109"/>
      <c r="J430" s="109"/>
      <c r="K430" s="62"/>
      <c r="L430" s="62"/>
      <c r="M430" s="62"/>
      <c r="N430" s="62"/>
      <c r="O430" s="62"/>
      <c r="P430" s="62"/>
      <c r="Q430" s="62"/>
      <c r="R430" s="62"/>
      <c r="S430" s="62"/>
      <c r="T430" s="62"/>
      <c r="U430" s="62"/>
      <c r="V430" s="62"/>
      <c r="W430" s="62"/>
      <c r="X430" s="62"/>
      <c r="Y430" s="62"/>
      <c r="Z430" s="62"/>
    </row>
    <row r="431" spans="1:26">
      <c r="A431" s="72"/>
      <c r="B431" s="67"/>
      <c r="C431" s="67"/>
      <c r="D431" s="62"/>
      <c r="E431" s="109"/>
      <c r="F431" s="108"/>
      <c r="G431" s="109"/>
      <c r="H431" s="109"/>
      <c r="I431" s="109"/>
      <c r="J431" s="109"/>
      <c r="K431" s="62"/>
      <c r="L431" s="62"/>
      <c r="M431" s="62"/>
      <c r="N431" s="62"/>
      <c r="O431" s="62"/>
      <c r="P431" s="62"/>
      <c r="Q431" s="62"/>
      <c r="R431" s="62"/>
      <c r="S431" s="62"/>
      <c r="T431" s="62"/>
      <c r="U431" s="62"/>
      <c r="V431" s="62"/>
      <c r="W431" s="62"/>
      <c r="X431" s="62"/>
      <c r="Y431" s="62"/>
      <c r="Z431" s="62"/>
    </row>
    <row r="432" spans="1:26">
      <c r="A432" s="72"/>
      <c r="B432" s="67"/>
      <c r="C432" s="67"/>
      <c r="D432" s="62"/>
      <c r="E432" s="109"/>
      <c r="F432" s="108"/>
      <c r="G432" s="109"/>
      <c r="H432" s="109"/>
      <c r="I432" s="109"/>
      <c r="J432" s="109"/>
      <c r="K432" s="62"/>
      <c r="L432" s="62"/>
      <c r="M432" s="62"/>
      <c r="N432" s="62"/>
      <c r="O432" s="62"/>
      <c r="P432" s="62"/>
      <c r="Q432" s="62"/>
      <c r="R432" s="62"/>
      <c r="S432" s="62"/>
      <c r="T432" s="62"/>
      <c r="U432" s="62"/>
      <c r="V432" s="62"/>
      <c r="W432" s="62"/>
      <c r="X432" s="62"/>
      <c r="Y432" s="62"/>
      <c r="Z432" s="62"/>
    </row>
    <row r="433" spans="1:26">
      <c r="A433" s="72"/>
      <c r="B433" s="67"/>
      <c r="C433" s="67"/>
      <c r="D433" s="62"/>
      <c r="E433" s="109"/>
      <c r="F433" s="108"/>
      <c r="G433" s="109"/>
      <c r="H433" s="109"/>
      <c r="I433" s="109"/>
      <c r="J433" s="109"/>
      <c r="K433" s="62"/>
      <c r="L433" s="62"/>
      <c r="M433" s="62"/>
      <c r="N433" s="62"/>
      <c r="O433" s="62"/>
      <c r="P433" s="62"/>
      <c r="Q433" s="62"/>
      <c r="R433" s="62"/>
      <c r="S433" s="62"/>
      <c r="T433" s="62"/>
      <c r="U433" s="62"/>
      <c r="V433" s="62"/>
      <c r="W433" s="62"/>
      <c r="X433" s="62"/>
      <c r="Y433" s="62"/>
      <c r="Z433" s="62"/>
    </row>
    <row r="434" spans="1:26">
      <c r="A434" s="72"/>
      <c r="B434" s="67"/>
      <c r="C434" s="67"/>
      <c r="D434" s="62"/>
      <c r="E434" s="109"/>
      <c r="F434" s="108"/>
      <c r="G434" s="109"/>
      <c r="H434" s="109"/>
      <c r="I434" s="109"/>
      <c r="J434" s="109"/>
      <c r="K434" s="62"/>
      <c r="L434" s="62"/>
      <c r="M434" s="62"/>
      <c r="N434" s="62"/>
      <c r="O434" s="62"/>
      <c r="P434" s="62"/>
      <c r="Q434" s="62"/>
      <c r="R434" s="62"/>
      <c r="S434" s="62"/>
      <c r="T434" s="62"/>
      <c r="U434" s="62"/>
      <c r="V434" s="62"/>
      <c r="W434" s="62"/>
      <c r="X434" s="62"/>
      <c r="Y434" s="62"/>
      <c r="Z434" s="62"/>
    </row>
    <row r="435" spans="1:26">
      <c r="A435" s="72"/>
      <c r="B435" s="67"/>
      <c r="C435" s="67"/>
      <c r="D435" s="62"/>
      <c r="E435" s="109"/>
      <c r="F435" s="108"/>
      <c r="G435" s="109"/>
      <c r="H435" s="109"/>
      <c r="I435" s="109"/>
      <c r="J435" s="109"/>
      <c r="K435" s="62"/>
      <c r="L435" s="62"/>
      <c r="M435" s="62"/>
      <c r="N435" s="62"/>
      <c r="O435" s="62"/>
      <c r="P435" s="62"/>
      <c r="Q435" s="62"/>
      <c r="R435" s="62"/>
      <c r="S435" s="62"/>
      <c r="T435" s="62"/>
      <c r="U435" s="62"/>
      <c r="V435" s="62"/>
      <c r="W435" s="62"/>
      <c r="X435" s="62"/>
      <c r="Y435" s="62"/>
      <c r="Z435" s="62"/>
    </row>
    <row r="436" spans="1:26">
      <c r="A436" s="72"/>
      <c r="B436" s="67"/>
      <c r="C436" s="67"/>
      <c r="D436" s="62"/>
      <c r="E436" s="109"/>
      <c r="F436" s="108"/>
      <c r="G436" s="109"/>
      <c r="H436" s="109"/>
      <c r="I436" s="109"/>
      <c r="J436" s="109"/>
      <c r="K436" s="62"/>
      <c r="L436" s="62"/>
      <c r="M436" s="62"/>
      <c r="N436" s="62"/>
      <c r="O436" s="62"/>
      <c r="P436" s="62"/>
      <c r="Q436" s="62"/>
      <c r="R436" s="62"/>
      <c r="S436" s="62"/>
      <c r="T436" s="62"/>
      <c r="U436" s="62"/>
      <c r="V436" s="62"/>
      <c r="W436" s="62"/>
      <c r="X436" s="62"/>
      <c r="Y436" s="62"/>
      <c r="Z436" s="62"/>
    </row>
    <row r="437" spans="1:26">
      <c r="A437" s="72"/>
      <c r="B437" s="67"/>
      <c r="C437" s="67"/>
      <c r="D437" s="62"/>
      <c r="E437" s="109"/>
      <c r="F437" s="108"/>
      <c r="G437" s="109"/>
      <c r="H437" s="109"/>
      <c r="I437" s="109"/>
      <c r="J437" s="109"/>
      <c r="K437" s="62"/>
      <c r="L437" s="62"/>
      <c r="M437" s="62"/>
      <c r="N437" s="62"/>
      <c r="O437" s="62"/>
      <c r="P437" s="62"/>
      <c r="Q437" s="62"/>
      <c r="R437" s="62"/>
      <c r="S437" s="62"/>
      <c r="T437" s="62"/>
      <c r="U437" s="62"/>
      <c r="V437" s="62"/>
      <c r="W437" s="62"/>
      <c r="X437" s="62"/>
      <c r="Y437" s="62"/>
      <c r="Z437" s="62"/>
    </row>
    <row r="438" spans="1:26">
      <c r="A438" s="72"/>
      <c r="B438" s="67"/>
      <c r="C438" s="67"/>
      <c r="D438" s="62"/>
      <c r="E438" s="109"/>
      <c r="F438" s="108"/>
      <c r="G438" s="109"/>
      <c r="H438" s="109"/>
      <c r="I438" s="109"/>
      <c r="J438" s="109"/>
      <c r="K438" s="62"/>
      <c r="L438" s="62"/>
      <c r="M438" s="62"/>
      <c r="N438" s="62"/>
      <c r="O438" s="62"/>
      <c r="P438" s="62"/>
      <c r="Q438" s="62"/>
      <c r="R438" s="62"/>
      <c r="S438" s="62"/>
      <c r="T438" s="62"/>
      <c r="U438" s="62"/>
      <c r="V438" s="62"/>
      <c r="W438" s="62"/>
      <c r="X438" s="62"/>
      <c r="Y438" s="62"/>
      <c r="Z438" s="62"/>
    </row>
    <row r="439" spans="1:26">
      <c r="A439" s="72"/>
      <c r="B439" s="67"/>
      <c r="C439" s="67"/>
      <c r="D439" s="62"/>
      <c r="E439" s="109"/>
      <c r="F439" s="108"/>
      <c r="G439" s="109"/>
      <c r="H439" s="109"/>
      <c r="I439" s="109"/>
      <c r="J439" s="109"/>
      <c r="K439" s="62"/>
      <c r="L439" s="62"/>
      <c r="M439" s="62"/>
      <c r="N439" s="62"/>
      <c r="O439" s="62"/>
      <c r="P439" s="62"/>
      <c r="Q439" s="62"/>
      <c r="R439" s="62"/>
      <c r="S439" s="62"/>
      <c r="T439" s="62"/>
      <c r="U439" s="62"/>
      <c r="V439" s="62"/>
      <c r="W439" s="62"/>
      <c r="X439" s="62"/>
      <c r="Y439" s="62"/>
      <c r="Z439" s="62"/>
    </row>
    <row r="440" spans="1:26">
      <c r="A440" s="72"/>
      <c r="B440" s="67"/>
      <c r="C440" s="67"/>
      <c r="D440" s="62"/>
      <c r="E440" s="109"/>
      <c r="F440" s="108"/>
      <c r="G440" s="109"/>
      <c r="H440" s="109"/>
      <c r="I440" s="109"/>
      <c r="J440" s="109"/>
      <c r="K440" s="62"/>
      <c r="L440" s="62"/>
      <c r="M440" s="62"/>
      <c r="N440" s="62"/>
      <c r="O440" s="62"/>
      <c r="P440" s="62"/>
      <c r="Q440" s="62"/>
      <c r="R440" s="62"/>
      <c r="S440" s="62"/>
      <c r="T440" s="62"/>
      <c r="U440" s="62"/>
      <c r="V440" s="62"/>
      <c r="W440" s="62"/>
      <c r="X440" s="62"/>
      <c r="Y440" s="62"/>
      <c r="Z440" s="62"/>
    </row>
    <row r="441" spans="1:26">
      <c r="A441" s="72"/>
      <c r="B441" s="67"/>
      <c r="C441" s="67"/>
      <c r="D441" s="62"/>
      <c r="E441" s="109"/>
      <c r="F441" s="108"/>
      <c r="G441" s="109"/>
      <c r="H441" s="109"/>
      <c r="I441" s="109"/>
      <c r="J441" s="109"/>
      <c r="K441" s="62"/>
      <c r="L441" s="62"/>
      <c r="M441" s="62"/>
      <c r="N441" s="62"/>
      <c r="O441" s="62"/>
      <c r="P441" s="62"/>
      <c r="Q441" s="62"/>
      <c r="R441" s="62"/>
      <c r="S441" s="62"/>
      <c r="T441" s="62"/>
      <c r="U441" s="62"/>
      <c r="V441" s="62"/>
      <c r="W441" s="62"/>
      <c r="X441" s="62"/>
      <c r="Y441" s="62"/>
      <c r="Z441" s="62"/>
    </row>
    <row r="442" spans="1:26">
      <c r="A442" s="72"/>
      <c r="B442" s="67"/>
      <c r="C442" s="67"/>
      <c r="D442" s="62"/>
      <c r="E442" s="109"/>
      <c r="F442" s="108"/>
      <c r="G442" s="109"/>
      <c r="H442" s="109"/>
      <c r="I442" s="109"/>
      <c r="J442" s="109"/>
      <c r="K442" s="62"/>
      <c r="L442" s="62"/>
      <c r="M442" s="62"/>
      <c r="N442" s="62"/>
      <c r="O442" s="62"/>
      <c r="P442" s="62"/>
      <c r="Q442" s="62"/>
      <c r="R442" s="62"/>
      <c r="S442" s="62"/>
      <c r="T442" s="62"/>
      <c r="U442" s="62"/>
      <c r="V442" s="62"/>
      <c r="W442" s="62"/>
      <c r="X442" s="62"/>
      <c r="Y442" s="62"/>
      <c r="Z442" s="62"/>
    </row>
    <row r="443" spans="1:26">
      <c r="A443" s="72"/>
      <c r="B443" s="67"/>
      <c r="C443" s="67"/>
      <c r="D443" s="62"/>
      <c r="E443" s="109"/>
      <c r="F443" s="108"/>
      <c r="G443" s="109"/>
      <c r="H443" s="109"/>
      <c r="I443" s="109"/>
      <c r="J443" s="109"/>
      <c r="K443" s="62"/>
      <c r="L443" s="62"/>
      <c r="M443" s="62"/>
      <c r="N443" s="62"/>
      <c r="O443" s="62"/>
      <c r="P443" s="62"/>
      <c r="Q443" s="62"/>
      <c r="R443" s="62"/>
      <c r="S443" s="62"/>
      <c r="T443" s="62"/>
      <c r="U443" s="62"/>
      <c r="V443" s="62"/>
      <c r="W443" s="62"/>
      <c r="X443" s="62"/>
      <c r="Y443" s="62"/>
      <c r="Z443" s="62"/>
    </row>
    <row r="444" spans="1:26">
      <c r="A444" s="72"/>
      <c r="B444" s="67"/>
      <c r="C444" s="67"/>
      <c r="D444" s="62"/>
      <c r="E444" s="109"/>
      <c r="F444" s="108"/>
      <c r="G444" s="109"/>
      <c r="H444" s="109"/>
      <c r="I444" s="109"/>
      <c r="J444" s="109"/>
      <c r="K444" s="62"/>
      <c r="L444" s="62"/>
      <c r="M444" s="62"/>
      <c r="N444" s="62"/>
      <c r="O444" s="62"/>
      <c r="P444" s="62"/>
      <c r="Q444" s="62"/>
      <c r="R444" s="62"/>
      <c r="S444" s="62"/>
      <c r="T444" s="62"/>
      <c r="U444" s="62"/>
      <c r="V444" s="62"/>
      <c r="W444" s="62"/>
      <c r="X444" s="62"/>
      <c r="Y444" s="62"/>
      <c r="Z444" s="62"/>
    </row>
    <row r="445" spans="1:26">
      <c r="A445" s="72"/>
      <c r="B445" s="67"/>
      <c r="C445" s="67"/>
      <c r="D445" s="62"/>
      <c r="E445" s="109"/>
      <c r="F445" s="108"/>
      <c r="G445" s="109"/>
      <c r="H445" s="109"/>
      <c r="I445" s="109"/>
      <c r="J445" s="109"/>
      <c r="K445" s="62"/>
      <c r="L445" s="62"/>
      <c r="M445" s="62"/>
      <c r="N445" s="62"/>
      <c r="O445" s="62"/>
      <c r="P445" s="62"/>
      <c r="Q445" s="62"/>
      <c r="R445" s="62"/>
      <c r="S445" s="62"/>
      <c r="T445" s="62"/>
      <c r="U445" s="62"/>
      <c r="V445" s="62"/>
      <c r="W445" s="62"/>
      <c r="X445" s="62"/>
      <c r="Y445" s="62"/>
      <c r="Z445" s="62"/>
    </row>
    <row r="446" spans="1:26">
      <c r="A446" s="72"/>
      <c r="B446" s="67"/>
      <c r="C446" s="67"/>
      <c r="D446" s="62"/>
      <c r="E446" s="109"/>
      <c r="F446" s="108"/>
      <c r="G446" s="109"/>
      <c r="H446" s="109"/>
      <c r="I446" s="109"/>
      <c r="J446" s="109"/>
      <c r="K446" s="62"/>
      <c r="L446" s="62"/>
      <c r="M446" s="62"/>
      <c r="N446" s="62"/>
      <c r="O446" s="62"/>
      <c r="P446" s="62"/>
      <c r="Q446" s="62"/>
      <c r="R446" s="62"/>
      <c r="S446" s="62"/>
      <c r="T446" s="62"/>
      <c r="U446" s="62"/>
      <c r="V446" s="62"/>
      <c r="W446" s="62"/>
      <c r="X446" s="62"/>
      <c r="Y446" s="62"/>
      <c r="Z446" s="62"/>
    </row>
    <row r="447" spans="1:26">
      <c r="A447" s="72"/>
      <c r="B447" s="67"/>
      <c r="C447" s="67"/>
      <c r="D447" s="62"/>
      <c r="E447" s="109"/>
      <c r="F447" s="108"/>
      <c r="G447" s="109"/>
      <c r="H447" s="109"/>
      <c r="I447" s="109"/>
      <c r="J447" s="109"/>
      <c r="K447" s="62"/>
      <c r="L447" s="62"/>
      <c r="M447" s="62"/>
      <c r="N447" s="62"/>
      <c r="O447" s="62"/>
      <c r="P447" s="62"/>
      <c r="Q447" s="62"/>
      <c r="R447" s="62"/>
      <c r="S447" s="62"/>
      <c r="T447" s="62"/>
      <c r="U447" s="62"/>
      <c r="V447" s="62"/>
      <c r="W447" s="62"/>
      <c r="X447" s="62"/>
      <c r="Y447" s="62"/>
      <c r="Z447" s="62"/>
    </row>
    <row r="448" spans="1:26">
      <c r="A448" s="72"/>
      <c r="B448" s="67"/>
      <c r="C448" s="67"/>
      <c r="D448" s="62"/>
      <c r="E448" s="109"/>
      <c r="F448" s="108"/>
      <c r="G448" s="109"/>
      <c r="H448" s="109"/>
      <c r="I448" s="109"/>
      <c r="J448" s="109"/>
      <c r="K448" s="62"/>
      <c r="L448" s="62"/>
      <c r="M448" s="62"/>
      <c r="N448" s="62"/>
      <c r="O448" s="62"/>
      <c r="P448" s="62"/>
      <c r="Q448" s="62"/>
      <c r="R448" s="62"/>
      <c r="S448" s="62"/>
      <c r="T448" s="62"/>
      <c r="U448" s="62"/>
      <c r="V448" s="62"/>
      <c r="W448" s="62"/>
      <c r="X448" s="62"/>
      <c r="Y448" s="62"/>
      <c r="Z448" s="62"/>
    </row>
    <row r="449" spans="1:26">
      <c r="A449" s="72"/>
      <c r="B449" s="67"/>
      <c r="C449" s="67"/>
      <c r="D449" s="62"/>
      <c r="E449" s="109"/>
      <c r="F449" s="108"/>
      <c r="G449" s="109"/>
      <c r="H449" s="109"/>
      <c r="I449" s="109"/>
      <c r="J449" s="109"/>
      <c r="K449" s="62"/>
      <c r="L449" s="62"/>
      <c r="M449" s="62"/>
      <c r="N449" s="62"/>
      <c r="O449" s="62"/>
      <c r="P449" s="62"/>
      <c r="Q449" s="62"/>
      <c r="R449" s="62"/>
      <c r="S449" s="62"/>
      <c r="T449" s="62"/>
      <c r="U449" s="62"/>
      <c r="V449" s="62"/>
      <c r="W449" s="62"/>
      <c r="X449" s="62"/>
      <c r="Y449" s="62"/>
      <c r="Z449" s="62"/>
    </row>
    <row r="450" spans="1:26">
      <c r="A450" s="72"/>
      <c r="B450" s="67"/>
      <c r="C450" s="67"/>
      <c r="D450" s="62"/>
      <c r="E450" s="109"/>
      <c r="F450" s="108"/>
      <c r="G450" s="109"/>
      <c r="H450" s="109"/>
      <c r="I450" s="109"/>
      <c r="J450" s="109"/>
      <c r="K450" s="62"/>
      <c r="L450" s="62"/>
      <c r="M450" s="62"/>
      <c r="N450" s="62"/>
      <c r="O450" s="62"/>
      <c r="P450" s="62"/>
      <c r="Q450" s="62"/>
      <c r="R450" s="62"/>
      <c r="S450" s="62"/>
      <c r="T450" s="62"/>
      <c r="U450" s="62"/>
      <c r="V450" s="62"/>
      <c r="W450" s="62"/>
      <c r="X450" s="62"/>
      <c r="Y450" s="62"/>
      <c r="Z450" s="62"/>
    </row>
    <row r="451" spans="1:26">
      <c r="A451" s="72"/>
      <c r="B451" s="67"/>
      <c r="C451" s="67"/>
      <c r="D451" s="62"/>
      <c r="E451" s="109"/>
      <c r="F451" s="108"/>
      <c r="G451" s="109"/>
      <c r="H451" s="109"/>
      <c r="I451" s="109"/>
      <c r="J451" s="109"/>
      <c r="K451" s="62"/>
      <c r="L451" s="62"/>
      <c r="M451" s="62"/>
      <c r="N451" s="62"/>
      <c r="O451" s="62"/>
      <c r="P451" s="62"/>
      <c r="Q451" s="62"/>
      <c r="R451" s="62"/>
      <c r="S451" s="62"/>
      <c r="T451" s="62"/>
      <c r="U451" s="62"/>
      <c r="V451" s="62"/>
      <c r="W451" s="62"/>
      <c r="X451" s="62"/>
      <c r="Y451" s="62"/>
      <c r="Z451" s="62"/>
    </row>
    <row r="452" spans="1:26">
      <c r="A452" s="72"/>
      <c r="B452" s="67"/>
      <c r="C452" s="67"/>
      <c r="D452" s="62"/>
      <c r="E452" s="109"/>
      <c r="F452" s="108"/>
      <c r="G452" s="109"/>
      <c r="H452" s="109"/>
      <c r="I452" s="109"/>
      <c r="J452" s="109"/>
      <c r="K452" s="62"/>
      <c r="L452" s="62"/>
      <c r="M452" s="62"/>
      <c r="N452" s="62"/>
      <c r="O452" s="62"/>
      <c r="P452" s="62"/>
      <c r="Q452" s="62"/>
      <c r="R452" s="62"/>
      <c r="S452" s="62"/>
      <c r="T452" s="62"/>
      <c r="U452" s="62"/>
      <c r="V452" s="62"/>
      <c r="W452" s="62"/>
      <c r="X452" s="62"/>
      <c r="Y452" s="62"/>
      <c r="Z452" s="62"/>
    </row>
    <row r="453" spans="1:26">
      <c r="A453" s="72"/>
      <c r="B453" s="67"/>
      <c r="C453" s="67"/>
      <c r="D453" s="62"/>
      <c r="E453" s="109"/>
      <c r="F453" s="108"/>
      <c r="G453" s="109"/>
      <c r="H453" s="109"/>
      <c r="I453" s="109"/>
      <c r="J453" s="109"/>
      <c r="K453" s="62"/>
      <c r="L453" s="62"/>
      <c r="M453" s="62"/>
      <c r="N453" s="62"/>
      <c r="O453" s="62"/>
      <c r="P453" s="62"/>
      <c r="Q453" s="62"/>
      <c r="R453" s="62"/>
      <c r="S453" s="62"/>
      <c r="T453" s="62"/>
      <c r="U453" s="62"/>
      <c r="V453" s="62"/>
      <c r="W453" s="62"/>
      <c r="X453" s="62"/>
      <c r="Y453" s="62"/>
      <c r="Z453" s="62"/>
    </row>
    <row r="454" spans="1:26">
      <c r="A454" s="72"/>
      <c r="B454" s="67"/>
      <c r="C454" s="67"/>
      <c r="D454" s="62"/>
      <c r="E454" s="109"/>
      <c r="F454" s="108"/>
      <c r="G454" s="109"/>
      <c r="H454" s="109"/>
      <c r="I454" s="109"/>
      <c r="J454" s="109"/>
      <c r="K454" s="62"/>
      <c r="L454" s="62"/>
      <c r="M454" s="62"/>
      <c r="N454" s="62"/>
      <c r="O454" s="62"/>
      <c r="P454" s="62"/>
      <c r="Q454" s="62"/>
      <c r="R454" s="62"/>
      <c r="S454" s="62"/>
      <c r="T454" s="62"/>
      <c r="U454" s="62"/>
      <c r="V454" s="62"/>
      <c r="W454" s="62"/>
      <c r="X454" s="62"/>
      <c r="Y454" s="62"/>
      <c r="Z454" s="62"/>
    </row>
    <row r="455" spans="1:26">
      <c r="A455" s="72"/>
      <c r="B455" s="67"/>
      <c r="C455" s="67"/>
      <c r="D455" s="62"/>
      <c r="E455" s="109"/>
      <c r="F455" s="108"/>
      <c r="G455" s="109"/>
      <c r="H455" s="109"/>
      <c r="I455" s="109"/>
      <c r="J455" s="109"/>
      <c r="K455" s="62"/>
      <c r="L455" s="62"/>
      <c r="M455" s="62"/>
      <c r="N455" s="62"/>
      <c r="O455" s="62"/>
      <c r="P455" s="62"/>
      <c r="Q455" s="62"/>
      <c r="R455" s="62"/>
      <c r="S455" s="62"/>
      <c r="T455" s="62"/>
      <c r="U455" s="62"/>
      <c r="V455" s="62"/>
      <c r="W455" s="62"/>
      <c r="X455" s="62"/>
      <c r="Y455" s="62"/>
      <c r="Z455" s="62"/>
    </row>
    <row r="456" spans="1:26">
      <c r="A456" s="72"/>
      <c r="B456" s="67"/>
      <c r="C456" s="67"/>
      <c r="D456" s="62"/>
      <c r="E456" s="109"/>
      <c r="F456" s="108"/>
      <c r="G456" s="109"/>
      <c r="H456" s="109"/>
      <c r="I456" s="109"/>
      <c r="J456" s="109"/>
      <c r="K456" s="62"/>
      <c r="L456" s="62"/>
      <c r="M456" s="62"/>
      <c r="N456" s="62"/>
      <c r="O456" s="62"/>
      <c r="P456" s="62"/>
      <c r="Q456" s="62"/>
      <c r="R456" s="62"/>
      <c r="S456" s="62"/>
      <c r="T456" s="62"/>
      <c r="U456" s="62"/>
      <c r="V456" s="62"/>
      <c r="W456" s="62"/>
      <c r="X456" s="62"/>
      <c r="Y456" s="62"/>
      <c r="Z456" s="62"/>
    </row>
    <row r="457" spans="1:26">
      <c r="A457" s="72"/>
      <c r="B457" s="67"/>
      <c r="C457" s="67"/>
      <c r="D457" s="62"/>
      <c r="E457" s="109"/>
      <c r="F457" s="108"/>
      <c r="G457" s="109"/>
      <c r="H457" s="109"/>
      <c r="I457" s="109"/>
      <c r="J457" s="109"/>
      <c r="K457" s="62"/>
      <c r="L457" s="62"/>
      <c r="M457" s="62"/>
      <c r="N457" s="62"/>
      <c r="O457" s="62"/>
      <c r="P457" s="62"/>
      <c r="Q457" s="62"/>
      <c r="R457" s="62"/>
      <c r="S457" s="62"/>
      <c r="T457" s="62"/>
      <c r="U457" s="62"/>
      <c r="V457" s="62"/>
      <c r="W457" s="62"/>
      <c r="X457" s="62"/>
      <c r="Y457" s="62"/>
      <c r="Z457" s="62"/>
    </row>
    <row r="458" spans="1:26">
      <c r="A458" s="72"/>
      <c r="B458" s="67"/>
      <c r="C458" s="67"/>
      <c r="D458" s="62"/>
      <c r="E458" s="109"/>
      <c r="F458" s="108"/>
      <c r="G458" s="109"/>
      <c r="H458" s="109"/>
      <c r="I458" s="109"/>
      <c r="J458" s="109"/>
      <c r="K458" s="62"/>
      <c r="L458" s="62"/>
      <c r="M458" s="62"/>
      <c r="N458" s="62"/>
      <c r="O458" s="62"/>
      <c r="P458" s="62"/>
      <c r="Q458" s="62"/>
      <c r="R458" s="62"/>
      <c r="S458" s="62"/>
      <c r="T458" s="62"/>
      <c r="U458" s="62"/>
      <c r="V458" s="62"/>
      <c r="W458" s="62"/>
      <c r="X458" s="62"/>
      <c r="Y458" s="62"/>
      <c r="Z458" s="62"/>
    </row>
    <row r="459" spans="1:26">
      <c r="A459" s="72"/>
      <c r="B459" s="67"/>
      <c r="C459" s="67"/>
      <c r="D459" s="62"/>
      <c r="E459" s="109"/>
      <c r="F459" s="108"/>
      <c r="G459" s="109"/>
      <c r="H459" s="109"/>
      <c r="I459" s="109"/>
      <c r="J459" s="109"/>
      <c r="K459" s="62"/>
      <c r="L459" s="62"/>
      <c r="M459" s="62"/>
      <c r="N459" s="62"/>
      <c r="O459" s="62"/>
      <c r="P459" s="62"/>
      <c r="Q459" s="62"/>
      <c r="R459" s="62"/>
      <c r="S459" s="62"/>
      <c r="T459" s="62"/>
      <c r="U459" s="62"/>
      <c r="V459" s="62"/>
      <c r="W459" s="62"/>
      <c r="X459" s="62"/>
      <c r="Y459" s="62"/>
      <c r="Z459" s="62"/>
    </row>
    <row r="460" spans="1:26">
      <c r="A460" s="72"/>
      <c r="B460" s="67"/>
      <c r="C460" s="67"/>
      <c r="D460" s="62"/>
      <c r="E460" s="109"/>
      <c r="F460" s="108"/>
      <c r="G460" s="109"/>
      <c r="H460" s="109"/>
      <c r="I460" s="109"/>
      <c r="J460" s="109"/>
      <c r="K460" s="62"/>
      <c r="L460" s="62"/>
      <c r="M460" s="62"/>
      <c r="N460" s="62"/>
      <c r="O460" s="62"/>
      <c r="P460" s="62"/>
      <c r="Q460" s="62"/>
      <c r="R460" s="62"/>
      <c r="S460" s="62"/>
      <c r="T460" s="62"/>
      <c r="U460" s="62"/>
      <c r="V460" s="62"/>
      <c r="W460" s="62"/>
      <c r="X460" s="62"/>
      <c r="Y460" s="62"/>
      <c r="Z460" s="62"/>
    </row>
    <row r="461" spans="1:26">
      <c r="A461" s="72"/>
      <c r="B461" s="67"/>
      <c r="C461" s="67"/>
      <c r="D461" s="62"/>
      <c r="E461" s="109"/>
      <c r="F461" s="108"/>
      <c r="G461" s="109"/>
      <c r="H461" s="109"/>
      <c r="I461" s="109"/>
      <c r="J461" s="109"/>
      <c r="K461" s="62"/>
      <c r="L461" s="62"/>
      <c r="M461" s="62"/>
      <c r="N461" s="62"/>
      <c r="O461" s="62"/>
      <c r="P461" s="62"/>
      <c r="Q461" s="62"/>
      <c r="R461" s="62"/>
      <c r="S461" s="62"/>
      <c r="T461" s="62"/>
      <c r="U461" s="62"/>
      <c r="V461" s="62"/>
      <c r="W461" s="62"/>
      <c r="X461" s="62"/>
      <c r="Y461" s="62"/>
      <c r="Z461" s="62"/>
    </row>
    <row r="462" spans="1:26">
      <c r="A462" s="72"/>
      <c r="B462" s="67"/>
      <c r="C462" s="67"/>
      <c r="D462" s="62"/>
      <c r="E462" s="109"/>
      <c r="F462" s="108"/>
      <c r="G462" s="109"/>
      <c r="H462" s="109"/>
      <c r="I462" s="109"/>
      <c r="J462" s="109"/>
      <c r="K462" s="62"/>
      <c r="L462" s="62"/>
      <c r="M462" s="62"/>
      <c r="N462" s="62"/>
      <c r="O462" s="62"/>
      <c r="P462" s="62"/>
      <c r="Q462" s="62"/>
      <c r="R462" s="62"/>
      <c r="S462" s="62"/>
      <c r="T462" s="62"/>
      <c r="U462" s="62"/>
      <c r="V462" s="62"/>
      <c r="W462" s="62"/>
      <c r="X462" s="62"/>
      <c r="Y462" s="62"/>
      <c r="Z462" s="62"/>
    </row>
    <row r="463" spans="1:26">
      <c r="A463" s="72"/>
      <c r="B463" s="67"/>
      <c r="C463" s="67"/>
      <c r="D463" s="62"/>
      <c r="E463" s="109"/>
      <c r="F463" s="108"/>
      <c r="G463" s="109"/>
      <c r="H463" s="109"/>
      <c r="I463" s="109"/>
      <c r="J463" s="109"/>
      <c r="K463" s="62"/>
      <c r="L463" s="62"/>
      <c r="M463" s="62"/>
      <c r="N463" s="62"/>
      <c r="O463" s="62"/>
      <c r="P463" s="62"/>
      <c r="Q463" s="62"/>
      <c r="R463" s="62"/>
      <c r="S463" s="62"/>
      <c r="T463" s="62"/>
      <c r="U463" s="62"/>
      <c r="V463" s="62"/>
      <c r="W463" s="62"/>
      <c r="X463" s="62"/>
      <c r="Y463" s="62"/>
      <c r="Z463" s="62"/>
    </row>
    <row r="464" spans="1:26">
      <c r="A464" s="72"/>
      <c r="B464" s="67"/>
      <c r="C464" s="67"/>
      <c r="D464" s="62"/>
      <c r="E464" s="109"/>
      <c r="F464" s="108"/>
      <c r="G464" s="109"/>
      <c r="H464" s="109"/>
      <c r="I464" s="109"/>
      <c r="J464" s="109"/>
      <c r="K464" s="62"/>
      <c r="L464" s="62"/>
      <c r="M464" s="62"/>
      <c r="N464" s="62"/>
      <c r="O464" s="62"/>
      <c r="P464" s="62"/>
      <c r="Q464" s="62"/>
      <c r="R464" s="62"/>
      <c r="S464" s="62"/>
      <c r="T464" s="62"/>
      <c r="U464" s="62"/>
      <c r="V464" s="62"/>
      <c r="W464" s="62"/>
      <c r="X464" s="62"/>
      <c r="Y464" s="62"/>
      <c r="Z464" s="62"/>
    </row>
    <row r="465" spans="1:26">
      <c r="A465" s="72"/>
      <c r="B465" s="67"/>
      <c r="C465" s="67"/>
      <c r="D465" s="62"/>
      <c r="E465" s="109"/>
      <c r="F465" s="108"/>
      <c r="G465" s="109"/>
      <c r="H465" s="109"/>
      <c r="I465" s="109"/>
      <c r="J465" s="109"/>
      <c r="K465" s="62"/>
      <c r="L465" s="62"/>
      <c r="M465" s="62"/>
      <c r="N465" s="62"/>
      <c r="O465" s="62"/>
      <c r="P465" s="62"/>
      <c r="Q465" s="62"/>
      <c r="R465" s="62"/>
      <c r="S465" s="62"/>
      <c r="T465" s="62"/>
      <c r="U465" s="62"/>
      <c r="V465" s="62"/>
      <c r="W465" s="62"/>
      <c r="X465" s="62"/>
      <c r="Y465" s="62"/>
      <c r="Z465" s="62"/>
    </row>
    <row r="466" spans="1:26">
      <c r="A466" s="72"/>
      <c r="B466" s="67"/>
      <c r="C466" s="67"/>
      <c r="D466" s="62"/>
      <c r="E466" s="109"/>
      <c r="F466" s="108"/>
      <c r="G466" s="109"/>
      <c r="H466" s="109"/>
      <c r="I466" s="109"/>
      <c r="J466" s="109"/>
      <c r="K466" s="62"/>
      <c r="L466" s="62"/>
      <c r="M466" s="62"/>
      <c r="N466" s="62"/>
      <c r="O466" s="62"/>
      <c r="P466" s="62"/>
      <c r="Q466" s="62"/>
      <c r="R466" s="62"/>
      <c r="S466" s="62"/>
      <c r="T466" s="62"/>
      <c r="U466" s="62"/>
      <c r="V466" s="62"/>
      <c r="W466" s="62"/>
      <c r="X466" s="62"/>
      <c r="Y466" s="62"/>
      <c r="Z466" s="62"/>
    </row>
    <row r="467" spans="1:26">
      <c r="A467" s="72"/>
      <c r="B467" s="67"/>
      <c r="C467" s="67"/>
      <c r="D467" s="62"/>
      <c r="E467" s="109"/>
      <c r="F467" s="108"/>
      <c r="G467" s="109"/>
      <c r="H467" s="109"/>
      <c r="I467" s="109"/>
      <c r="J467" s="109"/>
      <c r="K467" s="62"/>
      <c r="L467" s="62"/>
      <c r="M467" s="62"/>
      <c r="N467" s="62"/>
      <c r="O467" s="62"/>
      <c r="P467" s="62"/>
      <c r="Q467" s="62"/>
      <c r="R467" s="62"/>
      <c r="S467" s="62"/>
      <c r="T467" s="62"/>
      <c r="U467" s="62"/>
      <c r="V467" s="62"/>
      <c r="W467" s="62"/>
      <c r="X467" s="62"/>
      <c r="Y467" s="62"/>
      <c r="Z467" s="62"/>
    </row>
    <row r="468" spans="1:26">
      <c r="A468" s="72"/>
      <c r="B468" s="67"/>
      <c r="C468" s="67"/>
      <c r="D468" s="62"/>
      <c r="E468" s="109"/>
      <c r="F468" s="108"/>
      <c r="G468" s="109"/>
      <c r="H468" s="109"/>
      <c r="I468" s="109"/>
      <c r="J468" s="109"/>
      <c r="K468" s="62"/>
      <c r="L468" s="62"/>
      <c r="M468" s="62"/>
      <c r="N468" s="62"/>
      <c r="O468" s="62"/>
      <c r="P468" s="62"/>
      <c r="Q468" s="62"/>
      <c r="R468" s="62"/>
      <c r="S468" s="62"/>
      <c r="T468" s="62"/>
      <c r="U468" s="62"/>
      <c r="V468" s="62"/>
      <c r="W468" s="62"/>
      <c r="X468" s="62"/>
      <c r="Y468" s="62"/>
      <c r="Z468" s="62"/>
    </row>
    <row r="469" spans="1:26">
      <c r="A469" s="72"/>
      <c r="B469" s="67"/>
      <c r="C469" s="67"/>
      <c r="D469" s="62"/>
      <c r="E469" s="109"/>
      <c r="F469" s="108"/>
      <c r="G469" s="109"/>
      <c r="H469" s="109"/>
      <c r="I469" s="109"/>
      <c r="J469" s="109"/>
      <c r="K469" s="62"/>
      <c r="L469" s="62"/>
      <c r="M469" s="62"/>
      <c r="N469" s="62"/>
      <c r="O469" s="62"/>
      <c r="P469" s="62"/>
      <c r="Q469" s="62"/>
      <c r="R469" s="62"/>
      <c r="S469" s="62"/>
      <c r="T469" s="62"/>
      <c r="U469" s="62"/>
      <c r="V469" s="62"/>
      <c r="W469" s="62"/>
      <c r="X469" s="62"/>
      <c r="Y469" s="62"/>
      <c r="Z469" s="62"/>
    </row>
    <row r="470" spans="1:26">
      <c r="A470" s="72"/>
      <c r="B470" s="67"/>
      <c r="C470" s="67"/>
      <c r="D470" s="62"/>
      <c r="E470" s="109"/>
      <c r="F470" s="108"/>
      <c r="G470" s="109"/>
      <c r="H470" s="109"/>
      <c r="I470" s="109"/>
      <c r="J470" s="109"/>
      <c r="K470" s="62"/>
      <c r="L470" s="62"/>
      <c r="M470" s="62"/>
      <c r="N470" s="62"/>
      <c r="O470" s="62"/>
      <c r="P470" s="62"/>
      <c r="Q470" s="62"/>
      <c r="R470" s="62"/>
      <c r="S470" s="62"/>
      <c r="T470" s="62"/>
      <c r="U470" s="62"/>
      <c r="V470" s="62"/>
      <c r="W470" s="62"/>
      <c r="X470" s="62"/>
      <c r="Y470" s="62"/>
      <c r="Z470" s="62"/>
    </row>
    <row r="471" spans="1:26">
      <c r="A471" s="72"/>
      <c r="B471" s="67"/>
      <c r="C471" s="67"/>
      <c r="D471" s="62"/>
      <c r="E471" s="109"/>
      <c r="F471" s="108"/>
      <c r="G471" s="109"/>
      <c r="H471" s="109"/>
      <c r="I471" s="109"/>
      <c r="J471" s="109"/>
      <c r="K471" s="62"/>
      <c r="L471" s="62"/>
      <c r="M471" s="62"/>
      <c r="N471" s="62"/>
      <c r="O471" s="62"/>
      <c r="P471" s="62"/>
      <c r="Q471" s="62"/>
      <c r="R471" s="62"/>
      <c r="S471" s="62"/>
      <c r="T471" s="62"/>
      <c r="U471" s="62"/>
      <c r="V471" s="62"/>
      <c r="W471" s="62"/>
      <c r="X471" s="62"/>
      <c r="Y471" s="62"/>
      <c r="Z471" s="62"/>
    </row>
    <row r="472" spans="1:26">
      <c r="A472" s="72"/>
      <c r="B472" s="67"/>
      <c r="C472" s="67"/>
      <c r="D472" s="62"/>
      <c r="E472" s="109"/>
      <c r="F472" s="108"/>
      <c r="G472" s="109"/>
      <c r="H472" s="109"/>
      <c r="I472" s="109"/>
      <c r="J472" s="109"/>
      <c r="K472" s="62"/>
      <c r="L472" s="62"/>
      <c r="M472" s="62"/>
      <c r="N472" s="62"/>
      <c r="O472" s="62"/>
      <c r="P472" s="62"/>
      <c r="Q472" s="62"/>
      <c r="R472" s="62"/>
      <c r="S472" s="62"/>
      <c r="T472" s="62"/>
      <c r="U472" s="62"/>
      <c r="V472" s="62"/>
      <c r="W472" s="62"/>
      <c r="X472" s="62"/>
      <c r="Y472" s="62"/>
      <c r="Z472" s="62"/>
    </row>
    <row r="473" spans="1:26">
      <c r="A473" s="72"/>
      <c r="B473" s="67"/>
      <c r="C473" s="67"/>
      <c r="D473" s="62"/>
      <c r="E473" s="109"/>
      <c r="F473" s="108"/>
      <c r="G473" s="109"/>
      <c r="H473" s="109"/>
      <c r="I473" s="109"/>
      <c r="J473" s="109"/>
      <c r="K473" s="62"/>
      <c r="L473" s="62"/>
      <c r="M473" s="62"/>
      <c r="N473" s="62"/>
      <c r="O473" s="62"/>
      <c r="P473" s="62"/>
      <c r="Q473" s="62"/>
      <c r="R473" s="62"/>
      <c r="S473" s="62"/>
      <c r="T473" s="62"/>
      <c r="U473" s="62"/>
      <c r="V473" s="62"/>
      <c r="W473" s="62"/>
      <c r="X473" s="62"/>
      <c r="Y473" s="62"/>
      <c r="Z473" s="62"/>
    </row>
    <row r="474" spans="1:26">
      <c r="A474" s="72"/>
      <c r="B474" s="67"/>
      <c r="C474" s="67"/>
      <c r="D474" s="62"/>
      <c r="E474" s="109"/>
      <c r="F474" s="108"/>
      <c r="G474" s="109"/>
      <c r="H474" s="109"/>
      <c r="I474" s="109"/>
      <c r="J474" s="109"/>
      <c r="K474" s="62"/>
      <c r="L474" s="62"/>
      <c r="M474" s="62"/>
      <c r="N474" s="62"/>
      <c r="O474" s="62"/>
      <c r="P474" s="62"/>
      <c r="Q474" s="62"/>
      <c r="R474" s="62"/>
      <c r="S474" s="62"/>
      <c r="T474" s="62"/>
      <c r="U474" s="62"/>
      <c r="V474" s="62"/>
      <c r="W474" s="62"/>
      <c r="X474" s="62"/>
      <c r="Y474" s="62"/>
      <c r="Z474" s="62"/>
    </row>
    <row r="475" spans="1:26">
      <c r="A475" s="72"/>
      <c r="B475" s="67"/>
      <c r="C475" s="67"/>
      <c r="D475" s="62"/>
      <c r="E475" s="109"/>
      <c r="F475" s="108"/>
      <c r="G475" s="109"/>
      <c r="H475" s="109"/>
      <c r="I475" s="109"/>
      <c r="J475" s="109"/>
      <c r="K475" s="62"/>
      <c r="L475" s="62"/>
      <c r="M475" s="62"/>
      <c r="N475" s="62"/>
      <c r="O475" s="62"/>
      <c r="P475" s="62"/>
      <c r="Q475" s="62"/>
      <c r="R475" s="62"/>
      <c r="S475" s="62"/>
      <c r="T475" s="62"/>
      <c r="U475" s="62"/>
      <c r="V475" s="62"/>
      <c r="W475" s="62"/>
      <c r="X475" s="62"/>
      <c r="Y475" s="62"/>
      <c r="Z475" s="62"/>
    </row>
    <row r="476" spans="1:26">
      <c r="A476" s="72"/>
      <c r="B476" s="67"/>
      <c r="C476" s="67"/>
      <c r="D476" s="62"/>
      <c r="E476" s="109"/>
      <c r="F476" s="108"/>
      <c r="G476" s="109"/>
      <c r="H476" s="109"/>
      <c r="I476" s="109"/>
      <c r="J476" s="109"/>
      <c r="K476" s="62"/>
      <c r="L476" s="62"/>
      <c r="M476" s="62"/>
      <c r="N476" s="62"/>
      <c r="O476" s="62"/>
      <c r="P476" s="62"/>
      <c r="Q476" s="62"/>
      <c r="R476" s="62"/>
      <c r="S476" s="62"/>
      <c r="T476" s="62"/>
      <c r="U476" s="62"/>
      <c r="V476" s="62"/>
      <c r="W476" s="62"/>
      <c r="X476" s="62"/>
      <c r="Y476" s="62"/>
      <c r="Z476" s="62"/>
    </row>
    <row r="477" spans="1:26">
      <c r="A477" s="72"/>
      <c r="B477" s="67"/>
      <c r="C477" s="67"/>
      <c r="D477" s="62"/>
      <c r="E477" s="109"/>
      <c r="F477" s="108"/>
      <c r="G477" s="109"/>
      <c r="H477" s="109"/>
      <c r="I477" s="109"/>
      <c r="J477" s="109"/>
      <c r="K477" s="62"/>
      <c r="L477" s="62"/>
      <c r="M477" s="62"/>
      <c r="N477" s="62"/>
      <c r="O477" s="62"/>
      <c r="P477" s="62"/>
      <c r="Q477" s="62"/>
      <c r="R477" s="62"/>
      <c r="S477" s="62"/>
      <c r="T477" s="62"/>
      <c r="U477" s="62"/>
      <c r="V477" s="62"/>
      <c r="W477" s="62"/>
      <c r="X477" s="62"/>
      <c r="Y477" s="62"/>
      <c r="Z477" s="62"/>
    </row>
    <row r="478" spans="1:26">
      <c r="A478" s="72"/>
      <c r="B478" s="67"/>
      <c r="C478" s="67"/>
      <c r="D478" s="62"/>
      <c r="E478" s="109"/>
      <c r="F478" s="108"/>
      <c r="G478" s="109"/>
      <c r="H478" s="109"/>
      <c r="I478" s="109"/>
      <c r="J478" s="109"/>
      <c r="K478" s="62"/>
      <c r="L478" s="62"/>
      <c r="M478" s="62"/>
      <c r="N478" s="62"/>
      <c r="O478" s="62"/>
      <c r="P478" s="62"/>
      <c r="Q478" s="62"/>
      <c r="R478" s="62"/>
      <c r="S478" s="62"/>
      <c r="T478" s="62"/>
      <c r="U478" s="62"/>
      <c r="V478" s="62"/>
      <c r="W478" s="62"/>
      <c r="X478" s="62"/>
      <c r="Y478" s="62"/>
      <c r="Z478" s="62"/>
    </row>
    <row r="479" spans="1:26">
      <c r="A479" s="72"/>
      <c r="B479" s="67"/>
      <c r="C479" s="67"/>
      <c r="D479" s="62"/>
      <c r="E479" s="109"/>
      <c r="F479" s="108"/>
      <c r="G479" s="109"/>
      <c r="H479" s="109"/>
      <c r="I479" s="109"/>
      <c r="J479" s="109"/>
      <c r="K479" s="62"/>
      <c r="L479" s="62"/>
      <c r="M479" s="62"/>
      <c r="N479" s="62"/>
      <c r="O479" s="62"/>
      <c r="P479" s="62"/>
      <c r="Q479" s="62"/>
      <c r="R479" s="62"/>
      <c r="S479" s="62"/>
      <c r="T479" s="62"/>
      <c r="U479" s="62"/>
      <c r="V479" s="62"/>
      <c r="W479" s="62"/>
      <c r="X479" s="62"/>
      <c r="Y479" s="62"/>
      <c r="Z479" s="62"/>
    </row>
    <row r="480" spans="1:26">
      <c r="A480" s="72"/>
      <c r="B480" s="67"/>
      <c r="C480" s="67"/>
      <c r="D480" s="62"/>
      <c r="E480" s="109"/>
      <c r="F480" s="108"/>
      <c r="G480" s="109"/>
      <c r="H480" s="109"/>
      <c r="I480" s="109"/>
      <c r="J480" s="109"/>
      <c r="K480" s="62"/>
      <c r="L480" s="62"/>
      <c r="M480" s="62"/>
      <c r="N480" s="62"/>
      <c r="O480" s="62"/>
      <c r="P480" s="62"/>
      <c r="Q480" s="62"/>
      <c r="R480" s="62"/>
      <c r="S480" s="62"/>
      <c r="T480" s="62"/>
      <c r="U480" s="62"/>
      <c r="V480" s="62"/>
      <c r="W480" s="62"/>
      <c r="X480" s="62"/>
      <c r="Y480" s="62"/>
      <c r="Z480" s="62"/>
    </row>
    <row r="481" spans="1:26">
      <c r="A481" s="72"/>
      <c r="B481" s="67"/>
      <c r="C481" s="67"/>
      <c r="D481" s="62"/>
      <c r="E481" s="109"/>
      <c r="F481" s="108"/>
      <c r="G481" s="109"/>
      <c r="H481" s="109"/>
      <c r="I481" s="109"/>
      <c r="J481" s="109"/>
      <c r="K481" s="62"/>
      <c r="L481" s="62"/>
      <c r="M481" s="62"/>
      <c r="N481" s="62"/>
      <c r="O481" s="62"/>
      <c r="P481" s="62"/>
      <c r="Q481" s="62"/>
      <c r="R481" s="62"/>
      <c r="S481" s="62"/>
      <c r="T481" s="62"/>
      <c r="U481" s="62"/>
      <c r="V481" s="62"/>
      <c r="W481" s="62"/>
      <c r="X481" s="62"/>
      <c r="Y481" s="62"/>
      <c r="Z481" s="62"/>
    </row>
    <row r="482" spans="1:26">
      <c r="A482" s="72"/>
      <c r="B482" s="67"/>
      <c r="C482" s="67"/>
      <c r="D482" s="62"/>
      <c r="E482" s="109"/>
      <c r="F482" s="108"/>
      <c r="G482" s="109"/>
      <c r="H482" s="109"/>
      <c r="I482" s="109"/>
      <c r="J482" s="109"/>
      <c r="K482" s="62"/>
      <c r="L482" s="62"/>
      <c r="M482" s="62"/>
      <c r="N482" s="62"/>
      <c r="O482" s="62"/>
      <c r="P482" s="62"/>
      <c r="Q482" s="62"/>
      <c r="R482" s="62"/>
      <c r="S482" s="62"/>
      <c r="T482" s="62"/>
      <c r="U482" s="62"/>
      <c r="V482" s="62"/>
      <c r="W482" s="62"/>
      <c r="X482" s="62"/>
      <c r="Y482" s="62"/>
      <c r="Z482" s="62"/>
    </row>
    <row r="483" spans="1:26">
      <c r="A483" s="72"/>
      <c r="B483" s="67"/>
      <c r="C483" s="67"/>
      <c r="D483" s="62"/>
      <c r="E483" s="109"/>
      <c r="F483" s="108"/>
      <c r="G483" s="109"/>
      <c r="H483" s="109"/>
      <c r="I483" s="109"/>
      <c r="J483" s="109"/>
      <c r="K483" s="62"/>
      <c r="L483" s="62"/>
      <c r="M483" s="62"/>
      <c r="N483" s="62"/>
      <c r="O483" s="62"/>
      <c r="P483" s="62"/>
      <c r="Q483" s="62"/>
      <c r="R483" s="62"/>
      <c r="S483" s="62"/>
      <c r="T483" s="62"/>
      <c r="U483" s="62"/>
      <c r="V483" s="62"/>
      <c r="W483" s="62"/>
      <c r="X483" s="62"/>
      <c r="Y483" s="62"/>
      <c r="Z483" s="62"/>
    </row>
    <row r="484" spans="1:26">
      <c r="A484" s="72"/>
      <c r="B484" s="67"/>
      <c r="C484" s="67"/>
      <c r="D484" s="62"/>
      <c r="E484" s="109"/>
      <c r="F484" s="108"/>
      <c r="G484" s="109"/>
      <c r="H484" s="109"/>
      <c r="I484" s="109"/>
      <c r="J484" s="109"/>
      <c r="K484" s="62"/>
      <c r="L484" s="62"/>
      <c r="M484" s="62"/>
      <c r="N484" s="62"/>
      <c r="O484" s="62"/>
      <c r="P484" s="62"/>
      <c r="Q484" s="62"/>
      <c r="R484" s="62"/>
      <c r="S484" s="62"/>
      <c r="T484" s="62"/>
      <c r="U484" s="62"/>
      <c r="V484" s="62"/>
      <c r="W484" s="62"/>
      <c r="X484" s="62"/>
      <c r="Y484" s="62"/>
      <c r="Z484" s="62"/>
    </row>
    <row r="485" spans="1:26">
      <c r="A485" s="72"/>
      <c r="B485" s="67"/>
      <c r="C485" s="67"/>
      <c r="D485" s="62"/>
      <c r="E485" s="109"/>
      <c r="F485" s="108"/>
      <c r="G485" s="109"/>
      <c r="H485" s="109"/>
      <c r="I485" s="109"/>
      <c r="J485" s="109"/>
      <c r="K485" s="62"/>
      <c r="L485" s="62"/>
      <c r="M485" s="62"/>
      <c r="N485" s="62"/>
      <c r="O485" s="62"/>
      <c r="P485" s="62"/>
      <c r="Q485" s="62"/>
      <c r="R485" s="62"/>
      <c r="S485" s="62"/>
      <c r="T485" s="62"/>
      <c r="U485" s="62"/>
      <c r="V485" s="62"/>
      <c r="W485" s="62"/>
      <c r="X485" s="62"/>
      <c r="Y485" s="62"/>
      <c r="Z485" s="62"/>
    </row>
    <row r="486" spans="1:26">
      <c r="A486" s="72"/>
      <c r="B486" s="67"/>
      <c r="C486" s="67"/>
      <c r="D486" s="62"/>
      <c r="E486" s="109"/>
      <c r="F486" s="108"/>
      <c r="G486" s="109"/>
      <c r="H486" s="109"/>
      <c r="I486" s="109"/>
      <c r="J486" s="109"/>
      <c r="K486" s="62"/>
      <c r="L486" s="62"/>
      <c r="M486" s="62"/>
      <c r="N486" s="62"/>
      <c r="O486" s="62"/>
      <c r="P486" s="62"/>
      <c r="Q486" s="62"/>
      <c r="R486" s="62"/>
      <c r="S486" s="62"/>
      <c r="T486" s="62"/>
      <c r="U486" s="62"/>
      <c r="V486" s="62"/>
      <c r="W486" s="62"/>
      <c r="X486" s="62"/>
      <c r="Y486" s="62"/>
      <c r="Z486" s="62"/>
    </row>
    <row r="487" spans="1:26">
      <c r="A487" s="72"/>
      <c r="B487" s="67"/>
      <c r="C487" s="67"/>
      <c r="D487" s="62"/>
      <c r="E487" s="109"/>
      <c r="F487" s="108"/>
      <c r="G487" s="109"/>
      <c r="H487" s="109"/>
      <c r="I487" s="109"/>
      <c r="J487" s="109"/>
      <c r="K487" s="62"/>
      <c r="L487" s="62"/>
      <c r="M487" s="62"/>
      <c r="N487" s="62"/>
      <c r="O487" s="62"/>
      <c r="P487" s="62"/>
      <c r="Q487" s="62"/>
      <c r="R487" s="62"/>
      <c r="S487" s="62"/>
      <c r="T487" s="62"/>
      <c r="U487" s="62"/>
      <c r="V487" s="62"/>
      <c r="W487" s="62"/>
      <c r="X487" s="62"/>
      <c r="Y487" s="62"/>
      <c r="Z487" s="62"/>
    </row>
    <row r="488" spans="1:26">
      <c r="A488" s="72"/>
      <c r="B488" s="67"/>
      <c r="C488" s="67"/>
      <c r="D488" s="62"/>
      <c r="E488" s="109"/>
      <c r="F488" s="108"/>
      <c r="G488" s="109"/>
      <c r="H488" s="109"/>
      <c r="I488" s="109"/>
      <c r="J488" s="109"/>
      <c r="K488" s="62"/>
      <c r="L488" s="62"/>
      <c r="M488" s="62"/>
      <c r="N488" s="62"/>
      <c r="O488" s="62"/>
      <c r="P488" s="62"/>
      <c r="Q488" s="62"/>
      <c r="R488" s="62"/>
      <c r="S488" s="62"/>
      <c r="T488" s="62"/>
      <c r="U488" s="62"/>
      <c r="V488" s="62"/>
      <c r="W488" s="62"/>
      <c r="X488" s="62"/>
      <c r="Y488" s="62"/>
      <c r="Z488" s="62"/>
    </row>
    <row r="489" spans="1:26">
      <c r="A489" s="72"/>
      <c r="B489" s="67"/>
      <c r="C489" s="67"/>
      <c r="D489" s="62"/>
      <c r="E489" s="109"/>
      <c r="F489" s="108"/>
      <c r="G489" s="109"/>
      <c r="H489" s="109"/>
      <c r="I489" s="109"/>
      <c r="J489" s="109"/>
      <c r="K489" s="62"/>
      <c r="L489" s="62"/>
      <c r="M489" s="62"/>
      <c r="N489" s="62"/>
      <c r="O489" s="62"/>
      <c r="P489" s="62"/>
      <c r="Q489" s="62"/>
      <c r="R489" s="62"/>
      <c r="S489" s="62"/>
      <c r="T489" s="62"/>
      <c r="U489" s="62"/>
      <c r="V489" s="62"/>
      <c r="W489" s="62"/>
      <c r="X489" s="62"/>
      <c r="Y489" s="62"/>
      <c r="Z489" s="62"/>
    </row>
    <row r="490" spans="1:26">
      <c r="A490" s="72"/>
      <c r="B490" s="67"/>
      <c r="C490" s="67"/>
      <c r="D490" s="62"/>
      <c r="E490" s="109"/>
      <c r="F490" s="108"/>
      <c r="G490" s="109"/>
      <c r="H490" s="109"/>
      <c r="I490" s="109"/>
      <c r="J490" s="109"/>
      <c r="K490" s="62"/>
      <c r="L490" s="62"/>
      <c r="M490" s="62"/>
      <c r="N490" s="62"/>
      <c r="O490" s="62"/>
      <c r="P490" s="62"/>
      <c r="Q490" s="62"/>
      <c r="R490" s="62"/>
      <c r="S490" s="62"/>
      <c r="T490" s="62"/>
      <c r="U490" s="62"/>
      <c r="V490" s="62"/>
      <c r="W490" s="62"/>
      <c r="X490" s="62"/>
      <c r="Y490" s="62"/>
      <c r="Z490" s="62"/>
    </row>
    <row r="491" spans="1:26">
      <c r="A491" s="72"/>
      <c r="B491" s="67"/>
      <c r="C491" s="67"/>
      <c r="D491" s="62"/>
      <c r="E491" s="109"/>
      <c r="F491" s="108"/>
      <c r="G491" s="109"/>
      <c r="H491" s="109"/>
      <c r="I491" s="109"/>
      <c r="J491" s="109"/>
      <c r="K491" s="62"/>
      <c r="L491" s="62"/>
      <c r="M491" s="62"/>
      <c r="N491" s="62"/>
      <c r="O491" s="62"/>
      <c r="P491" s="62"/>
      <c r="Q491" s="62"/>
      <c r="R491" s="62"/>
      <c r="S491" s="62"/>
      <c r="T491" s="62"/>
      <c r="U491" s="62"/>
      <c r="V491" s="62"/>
      <c r="W491" s="62"/>
      <c r="X491" s="62"/>
      <c r="Y491" s="62"/>
      <c r="Z491" s="62"/>
    </row>
    <row r="492" spans="1:26">
      <c r="A492" s="72"/>
      <c r="B492" s="67"/>
      <c r="C492" s="67"/>
      <c r="D492" s="62"/>
      <c r="E492" s="109"/>
      <c r="F492" s="108"/>
      <c r="G492" s="109"/>
      <c r="H492" s="109"/>
      <c r="I492" s="109"/>
      <c r="J492" s="109"/>
      <c r="K492" s="62"/>
      <c r="L492" s="62"/>
      <c r="M492" s="62"/>
      <c r="N492" s="62"/>
      <c r="O492" s="62"/>
      <c r="P492" s="62"/>
      <c r="Q492" s="62"/>
      <c r="R492" s="62"/>
      <c r="S492" s="62"/>
      <c r="T492" s="62"/>
      <c r="U492" s="62"/>
      <c r="V492" s="62"/>
      <c r="W492" s="62"/>
      <c r="X492" s="62"/>
      <c r="Y492" s="62"/>
      <c r="Z492" s="62"/>
    </row>
    <row r="493" spans="1:26">
      <c r="A493" s="72"/>
      <c r="B493" s="67"/>
      <c r="C493" s="67"/>
      <c r="D493" s="62"/>
      <c r="E493" s="109"/>
      <c r="F493" s="108"/>
      <c r="G493" s="109"/>
      <c r="H493" s="109"/>
      <c r="I493" s="109"/>
      <c r="J493" s="109"/>
      <c r="K493" s="62"/>
      <c r="L493" s="62"/>
      <c r="M493" s="62"/>
      <c r="N493" s="62"/>
      <c r="O493" s="62"/>
      <c r="P493" s="62"/>
      <c r="Q493" s="62"/>
      <c r="R493" s="62"/>
      <c r="S493" s="62"/>
      <c r="T493" s="62"/>
      <c r="U493" s="62"/>
      <c r="V493" s="62"/>
      <c r="W493" s="62"/>
      <c r="X493" s="62"/>
      <c r="Y493" s="62"/>
      <c r="Z493" s="62"/>
    </row>
    <row r="494" spans="1:26">
      <c r="A494" s="72"/>
      <c r="B494" s="67"/>
      <c r="C494" s="67"/>
      <c r="D494" s="62"/>
      <c r="E494" s="109"/>
      <c r="F494" s="108"/>
      <c r="G494" s="109"/>
      <c r="H494" s="109"/>
      <c r="I494" s="109"/>
      <c r="J494" s="109"/>
      <c r="K494" s="62"/>
      <c r="L494" s="62"/>
      <c r="M494" s="62"/>
      <c r="N494" s="62"/>
      <c r="O494" s="62"/>
      <c r="P494" s="62"/>
      <c r="Q494" s="62"/>
      <c r="R494" s="62"/>
      <c r="S494" s="62"/>
      <c r="T494" s="62"/>
      <c r="U494" s="62"/>
      <c r="V494" s="62"/>
      <c r="W494" s="62"/>
      <c r="X494" s="62"/>
      <c r="Y494" s="62"/>
      <c r="Z494" s="62"/>
    </row>
    <row r="495" spans="1:26">
      <c r="A495" s="72"/>
      <c r="B495" s="67"/>
      <c r="C495" s="67"/>
      <c r="D495" s="62"/>
      <c r="E495" s="109"/>
      <c r="F495" s="108"/>
      <c r="G495" s="109"/>
      <c r="H495" s="109"/>
      <c r="I495" s="109"/>
      <c r="J495" s="109"/>
      <c r="K495" s="62"/>
      <c r="L495" s="62"/>
      <c r="M495" s="62"/>
      <c r="N495" s="62"/>
      <c r="O495" s="62"/>
      <c r="P495" s="62"/>
      <c r="Q495" s="62"/>
      <c r="R495" s="62"/>
      <c r="S495" s="62"/>
      <c r="T495" s="62"/>
      <c r="U495" s="62"/>
      <c r="V495" s="62"/>
      <c r="W495" s="62"/>
      <c r="X495" s="62"/>
      <c r="Y495" s="62"/>
      <c r="Z495" s="62"/>
    </row>
    <row r="496" spans="1:26">
      <c r="A496" s="72"/>
      <c r="B496" s="67"/>
      <c r="C496" s="67"/>
      <c r="D496" s="62"/>
      <c r="E496" s="109"/>
      <c r="F496" s="108"/>
      <c r="G496" s="109"/>
      <c r="H496" s="109"/>
      <c r="I496" s="109"/>
      <c r="J496" s="109"/>
      <c r="K496" s="62"/>
      <c r="L496" s="62"/>
      <c r="M496" s="62"/>
      <c r="N496" s="62"/>
      <c r="O496" s="62"/>
      <c r="P496" s="62"/>
      <c r="Q496" s="62"/>
      <c r="R496" s="62"/>
      <c r="S496" s="62"/>
      <c r="T496" s="62"/>
      <c r="U496" s="62"/>
      <c r="V496" s="62"/>
      <c r="W496" s="62"/>
      <c r="X496" s="62"/>
      <c r="Y496" s="62"/>
      <c r="Z496" s="62"/>
    </row>
    <row r="497" spans="1:26">
      <c r="A497" s="72"/>
      <c r="B497" s="67"/>
      <c r="C497" s="67"/>
      <c r="D497" s="62"/>
      <c r="E497" s="109"/>
      <c r="F497" s="108"/>
      <c r="G497" s="109"/>
      <c r="H497" s="109"/>
      <c r="I497" s="109"/>
      <c r="J497" s="109"/>
      <c r="K497" s="62"/>
      <c r="L497" s="62"/>
      <c r="M497" s="62"/>
      <c r="N497" s="62"/>
      <c r="O497" s="62"/>
      <c r="P497" s="62"/>
      <c r="Q497" s="62"/>
      <c r="R497" s="62"/>
      <c r="S497" s="62"/>
      <c r="T497" s="62"/>
      <c r="U497" s="62"/>
      <c r="V497" s="62"/>
      <c r="W497" s="62"/>
      <c r="X497" s="62"/>
      <c r="Y497" s="62"/>
      <c r="Z497" s="62"/>
    </row>
    <row r="498" spans="1:26">
      <c r="A498" s="72"/>
      <c r="B498" s="67"/>
      <c r="C498" s="67"/>
      <c r="D498" s="62"/>
      <c r="E498" s="109"/>
      <c r="F498" s="108"/>
      <c r="G498" s="109"/>
      <c r="H498" s="109"/>
      <c r="I498" s="109"/>
      <c r="J498" s="109"/>
      <c r="K498" s="62"/>
      <c r="L498" s="62"/>
      <c r="M498" s="62"/>
      <c r="N498" s="62"/>
      <c r="O498" s="62"/>
      <c r="P498" s="62"/>
      <c r="Q498" s="62"/>
      <c r="R498" s="62"/>
      <c r="S498" s="62"/>
      <c r="T498" s="62"/>
      <c r="U498" s="62"/>
      <c r="V498" s="62"/>
      <c r="W498" s="62"/>
      <c r="X498" s="62"/>
      <c r="Y498" s="62"/>
      <c r="Z498" s="62"/>
    </row>
    <row r="499" spans="1:26">
      <c r="A499" s="72"/>
      <c r="B499" s="67"/>
      <c r="C499" s="67"/>
      <c r="D499" s="62"/>
      <c r="E499" s="109"/>
      <c r="F499" s="108"/>
      <c r="G499" s="109"/>
      <c r="H499" s="109"/>
      <c r="I499" s="109"/>
      <c r="J499" s="109"/>
      <c r="K499" s="62"/>
      <c r="L499" s="62"/>
      <c r="M499" s="62"/>
      <c r="N499" s="62"/>
      <c r="O499" s="62"/>
      <c r="P499" s="62"/>
      <c r="Q499" s="62"/>
      <c r="R499" s="62"/>
      <c r="S499" s="62"/>
      <c r="T499" s="62"/>
      <c r="U499" s="62"/>
      <c r="V499" s="62"/>
      <c r="W499" s="62"/>
      <c r="X499" s="62"/>
      <c r="Y499" s="62"/>
      <c r="Z499" s="62"/>
    </row>
    <row r="500" spans="1:26">
      <c r="A500" s="72"/>
      <c r="B500" s="67"/>
      <c r="C500" s="67"/>
      <c r="D500" s="62"/>
      <c r="E500" s="109"/>
      <c r="F500" s="108"/>
      <c r="G500" s="109"/>
      <c r="H500" s="109"/>
      <c r="I500" s="109"/>
      <c r="J500" s="109"/>
      <c r="K500" s="62"/>
      <c r="L500" s="62"/>
      <c r="M500" s="62"/>
      <c r="N500" s="62"/>
      <c r="O500" s="62"/>
      <c r="P500" s="62"/>
      <c r="Q500" s="62"/>
      <c r="R500" s="62"/>
      <c r="S500" s="62"/>
      <c r="T500" s="62"/>
      <c r="U500" s="62"/>
      <c r="V500" s="62"/>
      <c r="W500" s="62"/>
      <c r="X500" s="62"/>
      <c r="Y500" s="62"/>
      <c r="Z500" s="62"/>
    </row>
    <row r="501" spans="1:26">
      <c r="A501" s="72"/>
      <c r="B501" s="67"/>
      <c r="C501" s="67"/>
      <c r="D501" s="62"/>
      <c r="E501" s="109"/>
      <c r="F501" s="108"/>
      <c r="G501" s="109"/>
      <c r="H501" s="109"/>
      <c r="I501" s="109"/>
      <c r="J501" s="109"/>
      <c r="K501" s="62"/>
      <c r="L501" s="62"/>
      <c r="M501" s="62"/>
      <c r="N501" s="62"/>
      <c r="O501" s="62"/>
      <c r="P501" s="62"/>
      <c r="Q501" s="62"/>
      <c r="R501" s="62"/>
      <c r="S501" s="62"/>
      <c r="T501" s="62"/>
      <c r="U501" s="62"/>
      <c r="V501" s="62"/>
      <c r="W501" s="62"/>
      <c r="X501" s="62"/>
      <c r="Y501" s="62"/>
      <c r="Z501" s="62"/>
    </row>
    <row r="502" spans="1:26">
      <c r="A502" s="72"/>
      <c r="B502" s="67"/>
      <c r="C502" s="67"/>
      <c r="D502" s="62"/>
      <c r="E502" s="109"/>
      <c r="F502" s="108"/>
      <c r="G502" s="109"/>
      <c r="H502" s="109"/>
      <c r="I502" s="109"/>
      <c r="J502" s="109"/>
      <c r="K502" s="62"/>
      <c r="L502" s="62"/>
      <c r="M502" s="62"/>
      <c r="N502" s="62"/>
      <c r="O502" s="62"/>
      <c r="P502" s="62"/>
      <c r="Q502" s="62"/>
      <c r="R502" s="62"/>
      <c r="S502" s="62"/>
      <c r="T502" s="62"/>
      <c r="U502" s="62"/>
      <c r="V502" s="62"/>
      <c r="W502" s="62"/>
      <c r="X502" s="62"/>
      <c r="Y502" s="62"/>
      <c r="Z502" s="62"/>
    </row>
    <row r="503" spans="1:26">
      <c r="A503" s="72"/>
      <c r="B503" s="67"/>
      <c r="C503" s="67"/>
      <c r="D503" s="62"/>
      <c r="E503" s="109"/>
      <c r="F503" s="108"/>
      <c r="G503" s="109"/>
      <c r="H503" s="109"/>
      <c r="I503" s="109"/>
      <c r="J503" s="109"/>
      <c r="K503" s="62"/>
      <c r="L503" s="62"/>
      <c r="M503" s="62"/>
      <c r="N503" s="62"/>
      <c r="O503" s="62"/>
      <c r="P503" s="62"/>
      <c r="Q503" s="62"/>
      <c r="R503" s="62"/>
      <c r="S503" s="62"/>
      <c r="T503" s="62"/>
      <c r="U503" s="62"/>
      <c r="V503" s="62"/>
      <c r="W503" s="62"/>
      <c r="X503" s="62"/>
      <c r="Y503" s="62"/>
      <c r="Z503" s="62"/>
    </row>
    <row r="504" spans="1:26">
      <c r="A504" s="72"/>
      <c r="B504" s="67"/>
      <c r="C504" s="67"/>
      <c r="D504" s="62"/>
      <c r="E504" s="109"/>
      <c r="F504" s="108"/>
      <c r="G504" s="109"/>
      <c r="H504" s="109"/>
      <c r="I504" s="109"/>
      <c r="J504" s="109"/>
      <c r="K504" s="62"/>
      <c r="L504" s="62"/>
      <c r="M504" s="62"/>
      <c r="N504" s="62"/>
      <c r="O504" s="62"/>
      <c r="P504" s="62"/>
      <c r="Q504" s="62"/>
      <c r="R504" s="62"/>
      <c r="S504" s="62"/>
      <c r="T504" s="62"/>
      <c r="U504" s="62"/>
      <c r="V504" s="62"/>
      <c r="W504" s="62"/>
      <c r="X504" s="62"/>
      <c r="Y504" s="62"/>
      <c r="Z504" s="62"/>
    </row>
    <row r="505" spans="1:26">
      <c r="A505" s="72"/>
      <c r="B505" s="67"/>
      <c r="C505" s="67"/>
      <c r="D505" s="62"/>
      <c r="E505" s="109"/>
      <c r="F505" s="108"/>
      <c r="G505" s="109"/>
      <c r="H505" s="109"/>
      <c r="I505" s="109"/>
      <c r="J505" s="109"/>
      <c r="K505" s="62"/>
      <c r="L505" s="62"/>
      <c r="M505" s="62"/>
      <c r="N505" s="62"/>
      <c r="O505" s="62"/>
      <c r="P505" s="62"/>
      <c r="Q505" s="62"/>
      <c r="R505" s="62"/>
      <c r="S505" s="62"/>
      <c r="T505" s="62"/>
      <c r="U505" s="62"/>
      <c r="V505" s="62"/>
      <c r="W505" s="62"/>
      <c r="X505" s="62"/>
      <c r="Y505" s="62"/>
      <c r="Z505" s="62"/>
    </row>
    <row r="506" spans="1:26">
      <c r="A506" s="72"/>
      <c r="B506" s="67"/>
      <c r="C506" s="67"/>
      <c r="D506" s="62"/>
      <c r="E506" s="109"/>
      <c r="F506" s="108"/>
      <c r="G506" s="109"/>
      <c r="H506" s="109"/>
      <c r="I506" s="109"/>
      <c r="J506" s="109"/>
      <c r="K506" s="62"/>
      <c r="L506" s="62"/>
      <c r="M506" s="62"/>
      <c r="N506" s="62"/>
      <c r="O506" s="62"/>
      <c r="P506" s="62"/>
      <c r="Q506" s="62"/>
      <c r="R506" s="62"/>
      <c r="S506" s="62"/>
      <c r="T506" s="62"/>
      <c r="U506" s="62"/>
      <c r="V506" s="62"/>
      <c r="W506" s="62"/>
      <c r="X506" s="62"/>
      <c r="Y506" s="62"/>
      <c r="Z506" s="62"/>
    </row>
    <row r="507" spans="1:26">
      <c r="A507" s="72"/>
      <c r="B507" s="67"/>
      <c r="C507" s="67"/>
      <c r="D507" s="62"/>
      <c r="E507" s="109"/>
      <c r="F507" s="108"/>
      <c r="G507" s="109"/>
      <c r="H507" s="109"/>
      <c r="I507" s="109"/>
      <c r="J507" s="109"/>
      <c r="K507" s="62"/>
      <c r="L507" s="62"/>
      <c r="M507" s="62"/>
      <c r="N507" s="62"/>
      <c r="O507" s="62"/>
      <c r="P507" s="62"/>
      <c r="Q507" s="62"/>
      <c r="R507" s="62"/>
      <c r="S507" s="62"/>
      <c r="T507" s="62"/>
      <c r="U507" s="62"/>
      <c r="V507" s="62"/>
      <c r="W507" s="62"/>
      <c r="X507" s="62"/>
      <c r="Y507" s="62"/>
      <c r="Z507" s="62"/>
    </row>
    <row r="508" spans="1:26">
      <c r="A508" s="72"/>
      <c r="B508" s="67"/>
      <c r="C508" s="67"/>
      <c r="D508" s="62"/>
      <c r="E508" s="109"/>
      <c r="F508" s="108"/>
      <c r="G508" s="109"/>
      <c r="H508" s="109"/>
      <c r="I508" s="109"/>
      <c r="J508" s="109"/>
      <c r="K508" s="62"/>
      <c r="L508" s="62"/>
      <c r="M508" s="62"/>
      <c r="N508" s="62"/>
      <c r="O508" s="62"/>
      <c r="P508" s="62"/>
      <c r="Q508" s="62"/>
      <c r="R508" s="62"/>
      <c r="S508" s="62"/>
      <c r="T508" s="62"/>
      <c r="U508" s="62"/>
      <c r="V508" s="62"/>
      <c r="W508" s="62"/>
      <c r="X508" s="62"/>
      <c r="Y508" s="62"/>
      <c r="Z508" s="62"/>
    </row>
    <row r="509" spans="1:26">
      <c r="A509" s="72"/>
      <c r="B509" s="67"/>
      <c r="C509" s="67"/>
      <c r="D509" s="62"/>
      <c r="E509" s="109"/>
      <c r="F509" s="108"/>
      <c r="G509" s="109"/>
      <c r="H509" s="109"/>
      <c r="I509" s="109"/>
      <c r="J509" s="109"/>
      <c r="K509" s="62"/>
      <c r="L509" s="62"/>
      <c r="M509" s="62"/>
      <c r="N509" s="62"/>
      <c r="O509" s="62"/>
      <c r="P509" s="62"/>
      <c r="Q509" s="62"/>
      <c r="R509" s="62"/>
      <c r="S509" s="62"/>
      <c r="T509" s="62"/>
      <c r="U509" s="62"/>
      <c r="V509" s="62"/>
      <c r="W509" s="62"/>
      <c r="X509" s="62"/>
      <c r="Y509" s="62"/>
      <c r="Z509" s="62"/>
    </row>
    <row r="510" spans="1:26">
      <c r="A510" s="72"/>
      <c r="B510" s="67"/>
      <c r="C510" s="67"/>
      <c r="D510" s="62"/>
      <c r="E510" s="109"/>
      <c r="F510" s="108"/>
      <c r="G510" s="109"/>
      <c r="H510" s="109"/>
      <c r="I510" s="109"/>
      <c r="J510" s="109"/>
      <c r="K510" s="62"/>
      <c r="L510" s="62"/>
      <c r="M510" s="62"/>
      <c r="N510" s="62"/>
      <c r="O510" s="62"/>
      <c r="P510" s="62"/>
      <c r="Q510" s="62"/>
      <c r="R510" s="62"/>
      <c r="S510" s="62"/>
      <c r="T510" s="62"/>
      <c r="U510" s="62"/>
      <c r="V510" s="62"/>
      <c r="W510" s="62"/>
      <c r="X510" s="62"/>
      <c r="Y510" s="62"/>
      <c r="Z510" s="62"/>
    </row>
    <row r="511" spans="1:26">
      <c r="A511" s="72"/>
      <c r="B511" s="67"/>
      <c r="C511" s="67"/>
      <c r="D511" s="62"/>
      <c r="E511" s="109"/>
      <c r="F511" s="108"/>
      <c r="G511" s="109"/>
      <c r="H511" s="109"/>
      <c r="I511" s="109"/>
      <c r="J511" s="109"/>
      <c r="K511" s="62"/>
      <c r="L511" s="62"/>
      <c r="M511" s="62"/>
      <c r="N511" s="62"/>
      <c r="O511" s="62"/>
      <c r="P511" s="62"/>
      <c r="Q511" s="62"/>
      <c r="R511" s="62"/>
      <c r="S511" s="62"/>
      <c r="T511" s="62"/>
      <c r="U511" s="62"/>
      <c r="V511" s="62"/>
      <c r="W511" s="62"/>
      <c r="X511" s="62"/>
      <c r="Y511" s="62"/>
      <c r="Z511" s="62"/>
    </row>
    <row r="512" spans="1:26">
      <c r="A512" s="72"/>
      <c r="B512" s="67"/>
      <c r="C512" s="67"/>
      <c r="D512" s="62"/>
      <c r="E512" s="109"/>
      <c r="F512" s="108"/>
      <c r="G512" s="109"/>
      <c r="H512" s="109"/>
      <c r="I512" s="109"/>
      <c r="J512" s="109"/>
      <c r="K512" s="62"/>
      <c r="L512" s="62"/>
      <c r="M512" s="62"/>
      <c r="N512" s="62"/>
      <c r="O512" s="62"/>
      <c r="P512" s="62"/>
      <c r="Q512" s="62"/>
      <c r="R512" s="62"/>
      <c r="S512" s="62"/>
      <c r="T512" s="62"/>
      <c r="U512" s="62"/>
      <c r="V512" s="62"/>
      <c r="W512" s="62"/>
      <c r="X512" s="62"/>
      <c r="Y512" s="62"/>
      <c r="Z512" s="62"/>
    </row>
    <row r="513" spans="1:26">
      <c r="A513" s="72"/>
      <c r="B513" s="67"/>
      <c r="C513" s="67"/>
      <c r="D513" s="62"/>
      <c r="E513" s="109"/>
      <c r="F513" s="108"/>
      <c r="G513" s="109"/>
      <c r="H513" s="109"/>
      <c r="I513" s="109"/>
      <c r="J513" s="109"/>
      <c r="K513" s="62"/>
      <c r="L513" s="62"/>
      <c r="M513" s="62"/>
      <c r="N513" s="62"/>
      <c r="O513" s="62"/>
      <c r="P513" s="62"/>
      <c r="Q513" s="62"/>
      <c r="R513" s="62"/>
      <c r="S513" s="62"/>
      <c r="T513" s="62"/>
      <c r="U513" s="62"/>
      <c r="V513" s="62"/>
      <c r="W513" s="62"/>
      <c r="X513" s="62"/>
      <c r="Y513" s="62"/>
      <c r="Z513" s="62"/>
    </row>
    <row r="514" spans="1:26">
      <c r="A514" s="72"/>
      <c r="B514" s="67"/>
      <c r="C514" s="67"/>
      <c r="D514" s="62"/>
      <c r="E514" s="109"/>
      <c r="F514" s="108"/>
      <c r="G514" s="109"/>
      <c r="H514" s="109"/>
      <c r="I514" s="109"/>
      <c r="J514" s="109"/>
      <c r="K514" s="62"/>
      <c r="L514" s="62"/>
      <c r="M514" s="62"/>
      <c r="N514" s="62"/>
      <c r="O514" s="62"/>
      <c r="P514" s="62"/>
      <c r="Q514" s="62"/>
      <c r="R514" s="62"/>
      <c r="S514" s="62"/>
      <c r="T514" s="62"/>
      <c r="U514" s="62"/>
      <c r="V514" s="62"/>
      <c r="W514" s="62"/>
      <c r="X514" s="62"/>
      <c r="Y514" s="62"/>
      <c r="Z514" s="62"/>
    </row>
    <row r="515" spans="1:26">
      <c r="A515" s="72"/>
      <c r="B515" s="67"/>
      <c r="C515" s="67"/>
      <c r="D515" s="62"/>
      <c r="E515" s="109"/>
      <c r="F515" s="108"/>
      <c r="G515" s="109"/>
      <c r="H515" s="109"/>
      <c r="I515" s="109"/>
      <c r="J515" s="109"/>
      <c r="K515" s="62"/>
      <c r="L515" s="62"/>
      <c r="M515" s="62"/>
      <c r="N515" s="62"/>
      <c r="O515" s="62"/>
      <c r="P515" s="62"/>
      <c r="Q515" s="62"/>
      <c r="R515" s="62"/>
      <c r="S515" s="62"/>
      <c r="T515" s="62"/>
      <c r="U515" s="62"/>
      <c r="V515" s="62"/>
      <c r="W515" s="62"/>
      <c r="X515" s="62"/>
      <c r="Y515" s="62"/>
      <c r="Z515" s="62"/>
    </row>
    <row r="516" spans="1:26">
      <c r="A516" s="72"/>
      <c r="B516" s="67"/>
      <c r="C516" s="67"/>
      <c r="D516" s="62"/>
      <c r="E516" s="109"/>
      <c r="F516" s="108"/>
      <c r="G516" s="109"/>
      <c r="H516" s="109"/>
      <c r="I516" s="109"/>
      <c r="J516" s="109"/>
      <c r="K516" s="62"/>
      <c r="L516" s="62"/>
      <c r="M516" s="62"/>
      <c r="N516" s="62"/>
      <c r="O516" s="62"/>
      <c r="P516" s="62"/>
      <c r="Q516" s="62"/>
      <c r="R516" s="62"/>
      <c r="S516" s="62"/>
      <c r="T516" s="62"/>
      <c r="U516" s="62"/>
      <c r="V516" s="62"/>
      <c r="W516" s="62"/>
      <c r="X516" s="62"/>
      <c r="Y516" s="62"/>
      <c r="Z516" s="62"/>
    </row>
    <row r="517" spans="1:26">
      <c r="A517" s="72"/>
      <c r="B517" s="67"/>
      <c r="C517" s="67"/>
      <c r="D517" s="62"/>
      <c r="E517" s="109"/>
      <c r="F517" s="108"/>
      <c r="G517" s="109"/>
      <c r="H517" s="109"/>
      <c r="I517" s="109"/>
      <c r="J517" s="109"/>
      <c r="K517" s="62"/>
      <c r="L517" s="62"/>
      <c r="M517" s="62"/>
      <c r="N517" s="62"/>
      <c r="O517" s="62"/>
      <c r="P517" s="62"/>
      <c r="Q517" s="62"/>
      <c r="R517" s="62"/>
      <c r="S517" s="62"/>
      <c r="T517" s="62"/>
      <c r="U517" s="62"/>
      <c r="V517" s="62"/>
      <c r="W517" s="62"/>
      <c r="X517" s="62"/>
      <c r="Y517" s="62"/>
      <c r="Z517" s="62"/>
    </row>
    <row r="518" spans="1:26">
      <c r="A518" s="72"/>
      <c r="B518" s="67"/>
      <c r="C518" s="67"/>
      <c r="D518" s="62"/>
      <c r="E518" s="109"/>
      <c r="F518" s="108"/>
      <c r="G518" s="109"/>
      <c r="H518" s="109"/>
      <c r="I518" s="109"/>
      <c r="J518" s="109"/>
      <c r="K518" s="62"/>
      <c r="L518" s="62"/>
      <c r="M518" s="62"/>
      <c r="N518" s="62"/>
      <c r="O518" s="62"/>
      <c r="P518" s="62"/>
      <c r="Q518" s="62"/>
      <c r="R518" s="62"/>
      <c r="S518" s="62"/>
      <c r="T518" s="62"/>
      <c r="U518" s="62"/>
      <c r="V518" s="62"/>
      <c r="W518" s="62"/>
      <c r="X518" s="62"/>
      <c r="Y518" s="62"/>
      <c r="Z518" s="62"/>
    </row>
    <row r="519" spans="1:26">
      <c r="A519" s="72"/>
      <c r="B519" s="67"/>
      <c r="C519" s="67"/>
      <c r="D519" s="62"/>
      <c r="E519" s="109"/>
      <c r="F519" s="108"/>
      <c r="G519" s="109"/>
      <c r="H519" s="109"/>
      <c r="I519" s="109"/>
      <c r="J519" s="109"/>
      <c r="K519" s="62"/>
      <c r="L519" s="62"/>
      <c r="M519" s="62"/>
      <c r="N519" s="62"/>
      <c r="O519" s="62"/>
      <c r="P519" s="62"/>
      <c r="Q519" s="62"/>
      <c r="R519" s="62"/>
      <c r="S519" s="62"/>
      <c r="T519" s="62"/>
      <c r="U519" s="62"/>
      <c r="V519" s="62"/>
      <c r="W519" s="62"/>
      <c r="X519" s="62"/>
      <c r="Y519" s="62"/>
      <c r="Z519" s="62"/>
    </row>
    <row r="520" spans="1:26">
      <c r="A520" s="72"/>
      <c r="B520" s="67"/>
      <c r="C520" s="67"/>
      <c r="D520" s="62"/>
      <c r="E520" s="109"/>
      <c r="F520" s="108"/>
      <c r="G520" s="109"/>
      <c r="H520" s="109"/>
      <c r="I520" s="109"/>
      <c r="J520" s="109"/>
      <c r="K520" s="62"/>
      <c r="L520" s="62"/>
      <c r="M520" s="62"/>
      <c r="N520" s="62"/>
      <c r="O520" s="62"/>
      <c r="P520" s="62"/>
      <c r="Q520" s="62"/>
      <c r="R520" s="62"/>
      <c r="S520" s="62"/>
      <c r="T520" s="62"/>
      <c r="U520" s="62"/>
      <c r="V520" s="62"/>
      <c r="W520" s="62"/>
      <c r="X520" s="62"/>
      <c r="Y520" s="62"/>
      <c r="Z520" s="62"/>
    </row>
    <row r="521" spans="1:26">
      <c r="A521" s="72"/>
      <c r="B521" s="67"/>
      <c r="C521" s="67"/>
      <c r="D521" s="62"/>
      <c r="E521" s="109"/>
      <c r="F521" s="108"/>
      <c r="G521" s="109"/>
      <c r="H521" s="109"/>
      <c r="I521" s="109"/>
      <c r="J521" s="109"/>
      <c r="K521" s="62"/>
      <c r="L521" s="62"/>
      <c r="M521" s="62"/>
      <c r="N521" s="62"/>
      <c r="O521" s="62"/>
      <c r="P521" s="62"/>
      <c r="Q521" s="62"/>
      <c r="R521" s="62"/>
      <c r="S521" s="62"/>
      <c r="T521" s="62"/>
      <c r="U521" s="62"/>
      <c r="V521" s="62"/>
      <c r="W521" s="62"/>
      <c r="X521" s="62"/>
      <c r="Y521" s="62"/>
      <c r="Z521" s="62"/>
    </row>
    <row r="522" spans="1:26">
      <c r="A522" s="72"/>
      <c r="B522" s="67"/>
      <c r="C522" s="67"/>
      <c r="D522" s="62"/>
      <c r="E522" s="109"/>
      <c r="F522" s="108"/>
      <c r="G522" s="109"/>
      <c r="H522" s="109"/>
      <c r="I522" s="109"/>
      <c r="J522" s="109"/>
      <c r="K522" s="62"/>
      <c r="L522" s="62"/>
      <c r="M522" s="62"/>
      <c r="N522" s="62"/>
      <c r="O522" s="62"/>
      <c r="P522" s="62"/>
      <c r="Q522" s="62"/>
      <c r="R522" s="62"/>
      <c r="S522" s="62"/>
      <c r="T522" s="62"/>
      <c r="U522" s="62"/>
      <c r="V522" s="62"/>
      <c r="W522" s="62"/>
      <c r="X522" s="62"/>
      <c r="Y522" s="62"/>
      <c r="Z522" s="62"/>
    </row>
    <row r="523" spans="1:26">
      <c r="A523" s="72"/>
      <c r="B523" s="67"/>
      <c r="C523" s="67"/>
      <c r="D523" s="62"/>
      <c r="E523" s="109"/>
      <c r="F523" s="108"/>
      <c r="G523" s="109"/>
      <c r="H523" s="109"/>
      <c r="I523" s="109"/>
      <c r="J523" s="109"/>
      <c r="K523" s="62"/>
      <c r="L523" s="62"/>
      <c r="M523" s="62"/>
      <c r="N523" s="62"/>
      <c r="O523" s="62"/>
      <c r="P523" s="62"/>
      <c r="Q523" s="62"/>
      <c r="R523" s="62"/>
      <c r="S523" s="62"/>
      <c r="T523" s="62"/>
      <c r="U523" s="62"/>
      <c r="V523" s="62"/>
      <c r="W523" s="62"/>
      <c r="X523" s="62"/>
      <c r="Y523" s="62"/>
      <c r="Z523" s="62"/>
    </row>
    <row r="524" spans="1:26">
      <c r="A524" s="72"/>
      <c r="B524" s="67"/>
      <c r="C524" s="67"/>
      <c r="D524" s="62"/>
      <c r="E524" s="109"/>
      <c r="F524" s="108"/>
      <c r="G524" s="109"/>
      <c r="H524" s="109"/>
      <c r="I524" s="109"/>
      <c r="J524" s="109"/>
      <c r="K524" s="62"/>
      <c r="L524" s="62"/>
      <c r="M524" s="62"/>
      <c r="N524" s="62"/>
      <c r="O524" s="62"/>
      <c r="P524" s="62"/>
      <c r="Q524" s="62"/>
      <c r="R524" s="62"/>
      <c r="S524" s="62"/>
      <c r="T524" s="62"/>
      <c r="U524" s="62"/>
      <c r="V524" s="62"/>
      <c r="W524" s="62"/>
      <c r="X524" s="62"/>
      <c r="Y524" s="62"/>
      <c r="Z524" s="62"/>
    </row>
    <row r="525" spans="1:26">
      <c r="A525" s="72"/>
      <c r="B525" s="67"/>
      <c r="C525" s="67"/>
      <c r="D525" s="62"/>
      <c r="E525" s="109"/>
      <c r="F525" s="108"/>
      <c r="G525" s="109"/>
      <c r="H525" s="109"/>
      <c r="I525" s="109"/>
      <c r="J525" s="109"/>
      <c r="K525" s="62"/>
      <c r="L525" s="62"/>
      <c r="M525" s="62"/>
      <c r="N525" s="62"/>
      <c r="O525" s="62"/>
      <c r="P525" s="62"/>
      <c r="Q525" s="62"/>
      <c r="R525" s="62"/>
      <c r="S525" s="62"/>
      <c r="T525" s="62"/>
      <c r="U525" s="62"/>
      <c r="V525" s="62"/>
      <c r="W525" s="62"/>
      <c r="X525" s="62"/>
      <c r="Y525" s="62"/>
      <c r="Z525" s="62"/>
    </row>
    <row r="526" spans="1:26">
      <c r="A526" s="72"/>
      <c r="B526" s="67"/>
      <c r="C526" s="67"/>
      <c r="D526" s="62"/>
      <c r="E526" s="109"/>
      <c r="F526" s="108"/>
      <c r="G526" s="109"/>
      <c r="H526" s="109"/>
      <c r="I526" s="109"/>
      <c r="J526" s="109"/>
      <c r="K526" s="62"/>
      <c r="L526" s="62"/>
      <c r="M526" s="62"/>
      <c r="N526" s="62"/>
      <c r="O526" s="62"/>
      <c r="P526" s="62"/>
      <c r="Q526" s="62"/>
      <c r="R526" s="62"/>
      <c r="S526" s="62"/>
      <c r="T526" s="62"/>
      <c r="U526" s="62"/>
      <c r="V526" s="62"/>
      <c r="W526" s="62"/>
      <c r="X526" s="62"/>
      <c r="Y526" s="62"/>
      <c r="Z526" s="62"/>
    </row>
    <row r="527" spans="1:26">
      <c r="A527" s="72"/>
      <c r="B527" s="67"/>
      <c r="C527" s="67"/>
      <c r="D527" s="62"/>
      <c r="E527" s="109"/>
      <c r="F527" s="108"/>
      <c r="G527" s="109"/>
      <c r="H527" s="109"/>
      <c r="I527" s="109"/>
      <c r="J527" s="109"/>
      <c r="K527" s="62"/>
      <c r="L527" s="62"/>
      <c r="M527" s="62"/>
      <c r="N527" s="62"/>
      <c r="O527" s="62"/>
      <c r="P527" s="62"/>
      <c r="Q527" s="62"/>
      <c r="R527" s="62"/>
      <c r="S527" s="62"/>
      <c r="T527" s="62"/>
      <c r="U527" s="62"/>
      <c r="V527" s="62"/>
      <c r="W527" s="62"/>
      <c r="X527" s="62"/>
      <c r="Y527" s="62"/>
      <c r="Z527" s="62"/>
    </row>
    <row r="528" spans="1:26">
      <c r="A528" s="72"/>
      <c r="B528" s="67"/>
      <c r="C528" s="67"/>
      <c r="D528" s="62"/>
      <c r="E528" s="109"/>
      <c r="F528" s="108"/>
      <c r="G528" s="109"/>
      <c r="H528" s="109"/>
      <c r="I528" s="109"/>
      <c r="J528" s="109"/>
      <c r="K528" s="62"/>
      <c r="L528" s="62"/>
      <c r="M528" s="62"/>
      <c r="N528" s="62"/>
      <c r="O528" s="62"/>
      <c r="P528" s="62"/>
      <c r="Q528" s="62"/>
      <c r="R528" s="62"/>
      <c r="S528" s="62"/>
      <c r="T528" s="62"/>
      <c r="U528" s="62"/>
      <c r="V528" s="62"/>
      <c r="W528" s="62"/>
      <c r="X528" s="62"/>
      <c r="Y528" s="62"/>
      <c r="Z528" s="62"/>
    </row>
    <row r="529" spans="1:26">
      <c r="A529" s="72"/>
      <c r="B529" s="67"/>
      <c r="C529" s="67"/>
      <c r="D529" s="62"/>
      <c r="E529" s="109"/>
      <c r="F529" s="108"/>
      <c r="G529" s="109"/>
      <c r="H529" s="109"/>
      <c r="I529" s="109"/>
      <c r="J529" s="109"/>
      <c r="K529" s="62"/>
      <c r="L529" s="62"/>
      <c r="M529" s="62"/>
      <c r="N529" s="62"/>
      <c r="O529" s="62"/>
      <c r="P529" s="62"/>
      <c r="Q529" s="62"/>
      <c r="R529" s="62"/>
      <c r="S529" s="62"/>
      <c r="T529" s="62"/>
      <c r="U529" s="62"/>
      <c r="V529" s="62"/>
      <c r="W529" s="62"/>
      <c r="X529" s="62"/>
      <c r="Y529" s="62"/>
      <c r="Z529" s="62"/>
    </row>
    <row r="530" spans="1:26">
      <c r="A530" s="72"/>
      <c r="B530" s="67"/>
      <c r="C530" s="67"/>
      <c r="D530" s="62"/>
      <c r="E530" s="109"/>
      <c r="F530" s="108"/>
      <c r="G530" s="109"/>
      <c r="H530" s="109"/>
      <c r="I530" s="109"/>
      <c r="J530" s="109"/>
      <c r="K530" s="62"/>
      <c r="L530" s="62"/>
      <c r="M530" s="62"/>
      <c r="N530" s="62"/>
      <c r="O530" s="62"/>
      <c r="P530" s="62"/>
      <c r="Q530" s="62"/>
      <c r="R530" s="62"/>
      <c r="S530" s="62"/>
      <c r="T530" s="62"/>
      <c r="U530" s="62"/>
      <c r="V530" s="62"/>
      <c r="W530" s="62"/>
      <c r="X530" s="62"/>
      <c r="Y530" s="62"/>
      <c r="Z530" s="62"/>
    </row>
    <row r="531" spans="1:26">
      <c r="A531" s="72"/>
      <c r="B531" s="67"/>
      <c r="C531" s="67"/>
      <c r="D531" s="62"/>
      <c r="E531" s="109"/>
      <c r="F531" s="108"/>
      <c r="G531" s="109"/>
      <c r="H531" s="109"/>
      <c r="I531" s="109"/>
      <c r="J531" s="109"/>
      <c r="K531" s="62"/>
      <c r="L531" s="62"/>
      <c r="M531" s="62"/>
      <c r="N531" s="62"/>
      <c r="O531" s="62"/>
      <c r="P531" s="62"/>
      <c r="Q531" s="62"/>
      <c r="R531" s="62"/>
      <c r="S531" s="62"/>
      <c r="T531" s="62"/>
      <c r="U531" s="62"/>
      <c r="V531" s="62"/>
      <c r="W531" s="62"/>
      <c r="X531" s="62"/>
      <c r="Y531" s="62"/>
      <c r="Z531" s="62"/>
    </row>
    <row r="532" spans="1:26">
      <c r="A532" s="72"/>
      <c r="B532" s="67"/>
      <c r="C532" s="67"/>
      <c r="D532" s="62"/>
      <c r="E532" s="109"/>
      <c r="F532" s="108"/>
      <c r="G532" s="109"/>
      <c r="H532" s="109"/>
      <c r="I532" s="109"/>
      <c r="J532" s="109"/>
      <c r="K532" s="62"/>
      <c r="L532" s="62"/>
      <c r="M532" s="62"/>
      <c r="N532" s="62"/>
      <c r="O532" s="62"/>
      <c r="P532" s="62"/>
      <c r="Q532" s="62"/>
      <c r="R532" s="62"/>
      <c r="S532" s="62"/>
      <c r="T532" s="62"/>
      <c r="U532" s="62"/>
      <c r="V532" s="62"/>
      <c r="W532" s="62"/>
      <c r="X532" s="62"/>
      <c r="Y532" s="62"/>
      <c r="Z532" s="62"/>
    </row>
    <row r="533" spans="1:26">
      <c r="A533" s="72"/>
      <c r="B533" s="67"/>
      <c r="C533" s="67"/>
      <c r="D533" s="62"/>
      <c r="E533" s="109"/>
      <c r="F533" s="108"/>
      <c r="G533" s="109"/>
      <c r="H533" s="109"/>
      <c r="I533" s="109"/>
      <c r="J533" s="109"/>
      <c r="K533" s="62"/>
      <c r="L533" s="62"/>
      <c r="M533" s="62"/>
      <c r="N533" s="62"/>
      <c r="O533" s="62"/>
      <c r="P533" s="62"/>
      <c r="Q533" s="62"/>
      <c r="R533" s="62"/>
      <c r="S533" s="62"/>
      <c r="T533" s="62"/>
      <c r="U533" s="62"/>
      <c r="V533" s="62"/>
      <c r="W533" s="62"/>
      <c r="X533" s="62"/>
      <c r="Y533" s="62"/>
      <c r="Z533" s="62"/>
    </row>
    <row r="534" spans="1:26">
      <c r="A534" s="72"/>
      <c r="B534" s="67"/>
      <c r="C534" s="67"/>
      <c r="D534" s="62"/>
      <c r="E534" s="109"/>
      <c r="F534" s="108"/>
      <c r="G534" s="109"/>
      <c r="H534" s="109"/>
      <c r="I534" s="109"/>
      <c r="J534" s="109"/>
      <c r="K534" s="62"/>
      <c r="L534" s="62"/>
      <c r="M534" s="62"/>
      <c r="N534" s="62"/>
      <c r="O534" s="62"/>
      <c r="P534" s="62"/>
      <c r="Q534" s="62"/>
      <c r="R534" s="62"/>
      <c r="S534" s="62"/>
      <c r="T534" s="62"/>
      <c r="U534" s="62"/>
      <c r="V534" s="62"/>
      <c r="W534" s="62"/>
      <c r="X534" s="62"/>
      <c r="Y534" s="62"/>
      <c r="Z534" s="62"/>
    </row>
    <row r="535" spans="1:26">
      <c r="A535" s="72"/>
      <c r="B535" s="67"/>
      <c r="C535" s="67"/>
      <c r="D535" s="62"/>
      <c r="E535" s="109"/>
      <c r="F535" s="108"/>
      <c r="G535" s="109"/>
      <c r="H535" s="109"/>
      <c r="I535" s="109"/>
      <c r="J535" s="109"/>
      <c r="K535" s="62"/>
      <c r="L535" s="62"/>
      <c r="M535" s="62"/>
      <c r="N535" s="62"/>
      <c r="O535" s="62"/>
      <c r="P535" s="62"/>
      <c r="Q535" s="62"/>
      <c r="R535" s="62"/>
      <c r="S535" s="62"/>
      <c r="T535" s="62"/>
      <c r="U535" s="62"/>
      <c r="V535" s="62"/>
      <c r="W535" s="62"/>
      <c r="X535" s="62"/>
      <c r="Y535" s="62"/>
      <c r="Z535" s="62"/>
    </row>
    <row r="536" spans="1:26">
      <c r="A536" s="72"/>
      <c r="B536" s="67"/>
      <c r="C536" s="67"/>
      <c r="D536" s="62"/>
      <c r="E536" s="109"/>
      <c r="F536" s="108"/>
      <c r="G536" s="109"/>
      <c r="H536" s="109"/>
      <c r="I536" s="109"/>
      <c r="J536" s="109"/>
      <c r="K536" s="62"/>
      <c r="L536" s="62"/>
      <c r="M536" s="62"/>
      <c r="N536" s="62"/>
      <c r="O536" s="62"/>
      <c r="P536" s="62"/>
      <c r="Q536" s="62"/>
      <c r="R536" s="62"/>
      <c r="S536" s="62"/>
      <c r="T536" s="62"/>
      <c r="U536" s="62"/>
      <c r="V536" s="62"/>
      <c r="W536" s="62"/>
      <c r="X536" s="62"/>
      <c r="Y536" s="62"/>
      <c r="Z536" s="62"/>
    </row>
    <row r="537" spans="1:26">
      <c r="A537" s="72"/>
      <c r="B537" s="67"/>
      <c r="C537" s="67"/>
      <c r="D537" s="62"/>
      <c r="E537" s="109"/>
      <c r="F537" s="108"/>
      <c r="G537" s="109"/>
      <c r="H537" s="109"/>
      <c r="I537" s="109"/>
      <c r="J537" s="109"/>
      <c r="K537" s="62"/>
      <c r="L537" s="62"/>
      <c r="M537" s="62"/>
      <c r="N537" s="62"/>
      <c r="O537" s="62"/>
      <c r="P537" s="62"/>
      <c r="Q537" s="62"/>
      <c r="R537" s="62"/>
      <c r="S537" s="62"/>
      <c r="T537" s="62"/>
      <c r="U537" s="62"/>
      <c r="V537" s="62"/>
      <c r="W537" s="62"/>
      <c r="X537" s="62"/>
      <c r="Y537" s="62"/>
      <c r="Z537" s="62"/>
    </row>
    <row r="538" spans="1:26">
      <c r="A538" s="72"/>
      <c r="B538" s="67"/>
      <c r="C538" s="67"/>
      <c r="D538" s="62"/>
      <c r="E538" s="109"/>
      <c r="F538" s="108"/>
      <c r="G538" s="109"/>
      <c r="H538" s="109"/>
      <c r="I538" s="109"/>
      <c r="J538" s="109"/>
      <c r="K538" s="62"/>
      <c r="L538" s="62"/>
      <c r="M538" s="62"/>
      <c r="N538" s="62"/>
      <c r="O538" s="62"/>
      <c r="P538" s="62"/>
      <c r="Q538" s="62"/>
      <c r="R538" s="62"/>
      <c r="S538" s="62"/>
      <c r="T538" s="62"/>
      <c r="U538" s="62"/>
      <c r="V538" s="62"/>
      <c r="W538" s="62"/>
      <c r="X538" s="62"/>
      <c r="Y538" s="62"/>
      <c r="Z538" s="62"/>
    </row>
    <row r="539" spans="1:26">
      <c r="A539" s="72"/>
      <c r="B539" s="67"/>
      <c r="C539" s="67"/>
      <c r="D539" s="62"/>
      <c r="E539" s="109"/>
      <c r="F539" s="108"/>
      <c r="G539" s="109"/>
      <c r="H539" s="109"/>
      <c r="I539" s="109"/>
      <c r="J539" s="109"/>
      <c r="K539" s="62"/>
      <c r="L539" s="62"/>
      <c r="M539" s="62"/>
      <c r="N539" s="62"/>
      <c r="O539" s="62"/>
      <c r="P539" s="62"/>
      <c r="Q539" s="62"/>
      <c r="R539" s="62"/>
      <c r="S539" s="62"/>
      <c r="T539" s="62"/>
      <c r="U539" s="62"/>
      <c r="V539" s="62"/>
      <c r="W539" s="62"/>
      <c r="X539" s="62"/>
      <c r="Y539" s="62"/>
      <c r="Z539" s="62"/>
    </row>
    <row r="540" spans="1:26">
      <c r="A540" s="72"/>
      <c r="B540" s="67"/>
      <c r="C540" s="67"/>
      <c r="D540" s="62"/>
      <c r="E540" s="109"/>
      <c r="F540" s="108"/>
      <c r="G540" s="109"/>
      <c r="H540" s="109"/>
      <c r="I540" s="109"/>
      <c r="J540" s="109"/>
      <c r="K540" s="62"/>
      <c r="L540" s="62"/>
      <c r="M540" s="62"/>
      <c r="N540" s="62"/>
      <c r="O540" s="62"/>
      <c r="P540" s="62"/>
      <c r="Q540" s="62"/>
      <c r="R540" s="62"/>
      <c r="S540" s="62"/>
      <c r="T540" s="62"/>
      <c r="U540" s="62"/>
      <c r="V540" s="62"/>
      <c r="W540" s="62"/>
      <c r="X540" s="62"/>
      <c r="Y540" s="62"/>
      <c r="Z540" s="62"/>
    </row>
    <row r="541" spans="1:26">
      <c r="A541" s="72"/>
      <c r="B541" s="67"/>
      <c r="C541" s="67"/>
      <c r="D541" s="62"/>
      <c r="E541" s="109"/>
      <c r="F541" s="108"/>
      <c r="G541" s="109"/>
      <c r="H541" s="109"/>
      <c r="I541" s="109"/>
      <c r="J541" s="109"/>
      <c r="K541" s="62"/>
      <c r="L541" s="62"/>
      <c r="M541" s="62"/>
      <c r="N541" s="62"/>
      <c r="O541" s="62"/>
      <c r="P541" s="62"/>
      <c r="Q541" s="62"/>
      <c r="R541" s="62"/>
      <c r="S541" s="62"/>
      <c r="T541" s="62"/>
      <c r="U541" s="62"/>
      <c r="V541" s="62"/>
      <c r="W541" s="62"/>
      <c r="X541" s="62"/>
      <c r="Y541" s="62"/>
      <c r="Z541" s="62"/>
    </row>
    <row r="542" spans="1:26">
      <c r="A542" s="72"/>
      <c r="B542" s="67"/>
      <c r="C542" s="67"/>
      <c r="D542" s="62"/>
      <c r="E542" s="109"/>
      <c r="F542" s="108"/>
      <c r="G542" s="109"/>
      <c r="H542" s="109"/>
      <c r="I542" s="109"/>
      <c r="J542" s="109"/>
      <c r="K542" s="62"/>
      <c r="L542" s="62"/>
      <c r="M542" s="62"/>
      <c r="N542" s="62"/>
      <c r="O542" s="62"/>
      <c r="P542" s="62"/>
      <c r="Q542" s="62"/>
      <c r="R542" s="62"/>
      <c r="S542" s="62"/>
      <c r="T542" s="62"/>
      <c r="U542" s="62"/>
      <c r="V542" s="62"/>
      <c r="W542" s="62"/>
      <c r="X542" s="62"/>
      <c r="Y542" s="62"/>
      <c r="Z542" s="62"/>
    </row>
    <row r="543" spans="1:26">
      <c r="A543" s="72"/>
      <c r="B543" s="67"/>
      <c r="C543" s="67"/>
      <c r="D543" s="62"/>
      <c r="E543" s="109"/>
      <c r="F543" s="108"/>
      <c r="G543" s="109"/>
      <c r="H543" s="109"/>
      <c r="I543" s="109"/>
      <c r="J543" s="109"/>
      <c r="K543" s="62"/>
      <c r="L543" s="62"/>
      <c r="M543" s="62"/>
      <c r="N543" s="62"/>
      <c r="O543" s="62"/>
      <c r="P543" s="62"/>
      <c r="Q543" s="62"/>
      <c r="R543" s="62"/>
      <c r="S543" s="62"/>
      <c r="T543" s="62"/>
      <c r="U543" s="62"/>
      <c r="V543" s="62"/>
      <c r="W543" s="62"/>
      <c r="X543" s="62"/>
      <c r="Y543" s="62"/>
      <c r="Z543" s="62"/>
    </row>
    <row r="544" spans="1:26">
      <c r="A544" s="72"/>
      <c r="B544" s="67"/>
      <c r="C544" s="67"/>
      <c r="D544" s="62"/>
      <c r="E544" s="109"/>
      <c r="F544" s="108"/>
      <c r="G544" s="109"/>
      <c r="H544" s="109"/>
      <c r="I544" s="109"/>
      <c r="J544" s="109"/>
      <c r="K544" s="62"/>
      <c r="L544" s="62"/>
      <c r="M544" s="62"/>
      <c r="N544" s="62"/>
      <c r="O544" s="62"/>
      <c r="P544" s="62"/>
      <c r="Q544" s="62"/>
      <c r="R544" s="62"/>
      <c r="S544" s="62"/>
      <c r="T544" s="62"/>
      <c r="U544" s="62"/>
      <c r="V544" s="62"/>
      <c r="W544" s="62"/>
      <c r="X544" s="62"/>
      <c r="Y544" s="62"/>
      <c r="Z544" s="62"/>
    </row>
    <row r="545" spans="1:26">
      <c r="A545" s="72"/>
      <c r="B545" s="67"/>
      <c r="C545" s="67"/>
      <c r="D545" s="62"/>
      <c r="E545" s="109"/>
      <c r="F545" s="108"/>
      <c r="G545" s="109"/>
      <c r="H545" s="109"/>
      <c r="I545" s="109"/>
      <c r="J545" s="109"/>
      <c r="K545" s="62"/>
      <c r="L545" s="62"/>
      <c r="M545" s="62"/>
      <c r="N545" s="62"/>
      <c r="O545" s="62"/>
      <c r="P545" s="62"/>
      <c r="Q545" s="62"/>
      <c r="R545" s="62"/>
      <c r="S545" s="62"/>
      <c r="T545" s="62"/>
      <c r="U545" s="62"/>
      <c r="V545" s="62"/>
      <c r="W545" s="62"/>
      <c r="X545" s="62"/>
      <c r="Y545" s="62"/>
      <c r="Z545" s="62"/>
    </row>
    <row r="546" spans="1:26">
      <c r="A546" s="72"/>
      <c r="B546" s="67"/>
      <c r="C546" s="67"/>
      <c r="D546" s="62"/>
      <c r="E546" s="109"/>
      <c r="F546" s="108"/>
      <c r="G546" s="109"/>
      <c r="H546" s="109"/>
      <c r="I546" s="109"/>
      <c r="J546" s="109"/>
      <c r="K546" s="62"/>
      <c r="L546" s="62"/>
      <c r="M546" s="62"/>
      <c r="N546" s="62"/>
      <c r="O546" s="62"/>
      <c r="P546" s="62"/>
      <c r="Q546" s="62"/>
      <c r="R546" s="62"/>
      <c r="S546" s="62"/>
      <c r="T546" s="62"/>
      <c r="U546" s="62"/>
      <c r="V546" s="62"/>
      <c r="W546" s="62"/>
      <c r="X546" s="62"/>
      <c r="Y546" s="62"/>
      <c r="Z546" s="62"/>
    </row>
    <row r="547" spans="1:26">
      <c r="A547" s="72"/>
      <c r="B547" s="67"/>
      <c r="C547" s="67"/>
      <c r="D547" s="62"/>
      <c r="E547" s="109"/>
      <c r="F547" s="108"/>
      <c r="G547" s="109"/>
      <c r="H547" s="109"/>
      <c r="I547" s="109"/>
      <c r="J547" s="109"/>
      <c r="K547" s="62"/>
      <c r="L547" s="62"/>
      <c r="M547" s="62"/>
      <c r="N547" s="62"/>
      <c r="O547" s="62"/>
      <c r="P547" s="62"/>
      <c r="Q547" s="62"/>
      <c r="R547" s="62"/>
      <c r="S547" s="62"/>
      <c r="T547" s="62"/>
      <c r="U547" s="62"/>
      <c r="V547" s="62"/>
      <c r="W547" s="62"/>
      <c r="X547" s="62"/>
      <c r="Y547" s="62"/>
      <c r="Z547" s="62"/>
    </row>
    <row r="548" spans="1:26">
      <c r="A548" s="72"/>
      <c r="B548" s="67"/>
      <c r="C548" s="67"/>
      <c r="D548" s="62"/>
      <c r="E548" s="109"/>
      <c r="F548" s="108"/>
      <c r="G548" s="109"/>
      <c r="H548" s="109"/>
      <c r="I548" s="109"/>
      <c r="J548" s="109"/>
      <c r="K548" s="62"/>
      <c r="L548" s="62"/>
      <c r="M548" s="62"/>
      <c r="N548" s="62"/>
      <c r="O548" s="62"/>
      <c r="P548" s="62"/>
      <c r="Q548" s="62"/>
      <c r="R548" s="62"/>
      <c r="S548" s="62"/>
      <c r="T548" s="62"/>
      <c r="U548" s="62"/>
      <c r="V548" s="62"/>
      <c r="W548" s="62"/>
      <c r="X548" s="62"/>
      <c r="Y548" s="62"/>
      <c r="Z548" s="62"/>
    </row>
    <row r="549" spans="1:26">
      <c r="A549" s="72"/>
      <c r="B549" s="67"/>
      <c r="C549" s="67"/>
      <c r="D549" s="62"/>
      <c r="E549" s="109"/>
      <c r="F549" s="108"/>
      <c r="G549" s="109"/>
      <c r="H549" s="109"/>
      <c r="I549" s="109"/>
      <c r="J549" s="109"/>
      <c r="K549" s="62"/>
      <c r="L549" s="62"/>
      <c r="M549" s="62"/>
      <c r="N549" s="62"/>
      <c r="O549" s="62"/>
      <c r="P549" s="62"/>
      <c r="Q549" s="62"/>
      <c r="R549" s="62"/>
      <c r="S549" s="62"/>
      <c r="T549" s="62"/>
      <c r="U549" s="62"/>
      <c r="V549" s="62"/>
      <c r="W549" s="62"/>
      <c r="X549" s="62"/>
      <c r="Y549" s="62"/>
      <c r="Z549" s="62"/>
    </row>
    <row r="550" spans="1:26">
      <c r="A550" s="72"/>
      <c r="B550" s="67"/>
      <c r="C550" s="67"/>
      <c r="D550" s="62"/>
      <c r="E550" s="109"/>
      <c r="F550" s="108"/>
      <c r="G550" s="109"/>
      <c r="H550" s="109"/>
      <c r="I550" s="109"/>
      <c r="J550" s="109"/>
      <c r="K550" s="62"/>
      <c r="L550" s="62"/>
      <c r="M550" s="62"/>
      <c r="N550" s="62"/>
      <c r="O550" s="62"/>
      <c r="P550" s="62"/>
      <c r="Q550" s="62"/>
      <c r="R550" s="62"/>
      <c r="S550" s="62"/>
      <c r="T550" s="62"/>
      <c r="U550" s="62"/>
      <c r="V550" s="62"/>
      <c r="W550" s="62"/>
      <c r="X550" s="62"/>
      <c r="Y550" s="62"/>
      <c r="Z550" s="62"/>
    </row>
    <row r="551" spans="1:26">
      <c r="A551" s="72"/>
      <c r="B551" s="67"/>
      <c r="C551" s="67"/>
      <c r="D551" s="62"/>
      <c r="E551" s="109"/>
      <c r="F551" s="108"/>
      <c r="G551" s="109"/>
      <c r="H551" s="109"/>
      <c r="I551" s="109"/>
      <c r="J551" s="109"/>
      <c r="K551" s="62"/>
      <c r="L551" s="62"/>
      <c r="M551" s="62"/>
      <c r="N551" s="62"/>
      <c r="O551" s="62"/>
      <c r="P551" s="62"/>
      <c r="Q551" s="62"/>
      <c r="R551" s="62"/>
      <c r="S551" s="62"/>
      <c r="T551" s="62"/>
      <c r="U551" s="62"/>
      <c r="V551" s="62"/>
      <c r="W551" s="62"/>
      <c r="X551" s="62"/>
      <c r="Y551" s="62"/>
      <c r="Z551" s="62"/>
    </row>
    <row r="552" spans="1:26">
      <c r="A552" s="72"/>
      <c r="B552" s="67"/>
      <c r="C552" s="67"/>
      <c r="D552" s="62"/>
      <c r="E552" s="109"/>
      <c r="F552" s="108"/>
      <c r="G552" s="109"/>
      <c r="H552" s="109"/>
      <c r="I552" s="109"/>
      <c r="J552" s="109"/>
      <c r="K552" s="62"/>
      <c r="L552" s="62"/>
      <c r="M552" s="62"/>
      <c r="N552" s="62"/>
      <c r="O552" s="62"/>
      <c r="P552" s="62"/>
      <c r="Q552" s="62"/>
      <c r="R552" s="62"/>
      <c r="S552" s="62"/>
      <c r="T552" s="62"/>
      <c r="U552" s="62"/>
      <c r="V552" s="62"/>
      <c r="W552" s="62"/>
      <c r="X552" s="62"/>
      <c r="Y552" s="62"/>
      <c r="Z552" s="62"/>
    </row>
    <row r="553" spans="1:26">
      <c r="A553" s="72"/>
      <c r="B553" s="67"/>
      <c r="C553" s="67"/>
      <c r="D553" s="62"/>
      <c r="E553" s="109"/>
      <c r="F553" s="108"/>
      <c r="G553" s="109"/>
      <c r="H553" s="109"/>
      <c r="I553" s="109"/>
      <c r="J553" s="109"/>
      <c r="K553" s="62"/>
      <c r="L553" s="62"/>
      <c r="M553" s="62"/>
      <c r="N553" s="62"/>
      <c r="O553" s="62"/>
      <c r="P553" s="62"/>
      <c r="Q553" s="62"/>
      <c r="R553" s="62"/>
      <c r="S553" s="62"/>
      <c r="T553" s="62"/>
      <c r="U553" s="62"/>
      <c r="V553" s="62"/>
      <c r="W553" s="62"/>
      <c r="X553" s="62"/>
      <c r="Y553" s="62"/>
      <c r="Z553" s="62"/>
    </row>
    <row r="554" spans="1:26">
      <c r="A554" s="72"/>
      <c r="B554" s="67"/>
      <c r="C554" s="67"/>
      <c r="D554" s="62"/>
      <c r="E554" s="109"/>
      <c r="F554" s="108"/>
      <c r="G554" s="109"/>
      <c r="H554" s="109"/>
      <c r="I554" s="109"/>
      <c r="J554" s="109"/>
      <c r="K554" s="62"/>
      <c r="L554" s="62"/>
      <c r="M554" s="62"/>
      <c r="N554" s="62"/>
      <c r="O554" s="62"/>
      <c r="P554" s="62"/>
      <c r="Q554" s="62"/>
      <c r="R554" s="62"/>
      <c r="S554" s="62"/>
      <c r="T554" s="62"/>
      <c r="U554" s="62"/>
      <c r="V554" s="62"/>
      <c r="W554" s="62"/>
      <c r="X554" s="62"/>
      <c r="Y554" s="62"/>
      <c r="Z554" s="62"/>
    </row>
    <row r="555" spans="1:26">
      <c r="A555" s="72"/>
      <c r="B555" s="67"/>
      <c r="C555" s="67"/>
      <c r="D555" s="62"/>
      <c r="E555" s="109"/>
      <c r="F555" s="108"/>
      <c r="G555" s="109"/>
      <c r="H555" s="109"/>
      <c r="I555" s="109"/>
      <c r="J555" s="109"/>
      <c r="K555" s="62"/>
      <c r="L555" s="62"/>
      <c r="M555" s="62"/>
      <c r="N555" s="62"/>
      <c r="O555" s="62"/>
      <c r="P555" s="62"/>
      <c r="Q555" s="62"/>
      <c r="R555" s="62"/>
      <c r="S555" s="62"/>
      <c r="T555" s="62"/>
      <c r="U555" s="62"/>
      <c r="V555" s="62"/>
      <c r="W555" s="62"/>
      <c r="X555" s="62"/>
      <c r="Y555" s="62"/>
      <c r="Z555" s="62"/>
    </row>
    <row r="556" spans="1:26">
      <c r="A556" s="72"/>
      <c r="B556" s="67"/>
      <c r="C556" s="67"/>
      <c r="D556" s="62"/>
      <c r="E556" s="109"/>
      <c r="F556" s="108"/>
      <c r="G556" s="109"/>
      <c r="H556" s="109"/>
      <c r="I556" s="109"/>
      <c r="J556" s="109"/>
      <c r="K556" s="62"/>
      <c r="L556" s="62"/>
      <c r="M556" s="62"/>
      <c r="N556" s="62"/>
      <c r="O556" s="62"/>
      <c r="P556" s="62"/>
      <c r="Q556" s="62"/>
      <c r="R556" s="62"/>
      <c r="S556" s="62"/>
      <c r="T556" s="62"/>
      <c r="U556" s="62"/>
      <c r="V556" s="62"/>
      <c r="W556" s="62"/>
      <c r="X556" s="62"/>
      <c r="Y556" s="62"/>
      <c r="Z556" s="62"/>
    </row>
    <row r="557" spans="1:26">
      <c r="A557" s="72"/>
      <c r="B557" s="67"/>
      <c r="C557" s="67"/>
      <c r="D557" s="62"/>
      <c r="E557" s="109"/>
      <c r="F557" s="108"/>
      <c r="G557" s="109"/>
      <c r="H557" s="109"/>
      <c r="I557" s="109"/>
      <c r="J557" s="109"/>
      <c r="K557" s="62"/>
      <c r="L557" s="62"/>
      <c r="M557" s="62"/>
      <c r="N557" s="62"/>
      <c r="O557" s="62"/>
      <c r="P557" s="62"/>
      <c r="Q557" s="62"/>
      <c r="R557" s="62"/>
      <c r="S557" s="62"/>
      <c r="T557" s="62"/>
      <c r="U557" s="62"/>
      <c r="V557" s="62"/>
      <c r="W557" s="62"/>
      <c r="X557" s="62"/>
      <c r="Y557" s="62"/>
      <c r="Z557" s="62"/>
    </row>
    <row r="558" spans="1:26">
      <c r="A558" s="72"/>
      <c r="B558" s="67"/>
      <c r="C558" s="67"/>
      <c r="D558" s="62"/>
      <c r="E558" s="109"/>
      <c r="F558" s="108"/>
      <c r="G558" s="109"/>
      <c r="H558" s="109"/>
      <c r="I558" s="109"/>
      <c r="J558" s="109"/>
      <c r="K558" s="62"/>
      <c r="L558" s="62"/>
      <c r="M558" s="62"/>
      <c r="N558" s="62"/>
      <c r="O558" s="62"/>
      <c r="P558" s="62"/>
      <c r="Q558" s="62"/>
      <c r="R558" s="62"/>
      <c r="S558" s="62"/>
      <c r="T558" s="62"/>
      <c r="U558" s="62"/>
      <c r="V558" s="62"/>
      <c r="W558" s="62"/>
      <c r="X558" s="62"/>
      <c r="Y558" s="62"/>
      <c r="Z558" s="62"/>
    </row>
    <row r="559" spans="1:26">
      <c r="A559" s="72"/>
      <c r="B559" s="67"/>
      <c r="C559" s="67"/>
      <c r="D559" s="62"/>
      <c r="E559" s="109"/>
      <c r="F559" s="108"/>
      <c r="G559" s="109"/>
      <c r="H559" s="109"/>
      <c r="I559" s="109"/>
      <c r="J559" s="109"/>
      <c r="K559" s="62"/>
      <c r="L559" s="62"/>
      <c r="M559" s="62"/>
      <c r="N559" s="62"/>
      <c r="O559" s="62"/>
      <c r="P559" s="62"/>
      <c r="Q559" s="62"/>
      <c r="R559" s="62"/>
      <c r="S559" s="62"/>
      <c r="T559" s="62"/>
      <c r="U559" s="62"/>
      <c r="V559" s="62"/>
      <c r="W559" s="62"/>
      <c r="X559" s="62"/>
      <c r="Y559" s="62"/>
      <c r="Z559" s="62"/>
    </row>
    <row r="560" spans="1:26">
      <c r="A560" s="72"/>
      <c r="B560" s="67"/>
      <c r="C560" s="67"/>
      <c r="D560" s="62"/>
      <c r="E560" s="109"/>
      <c r="F560" s="108"/>
      <c r="G560" s="109"/>
      <c r="H560" s="109"/>
      <c r="I560" s="109"/>
      <c r="J560" s="109"/>
      <c r="K560" s="62"/>
      <c r="L560" s="62"/>
      <c r="M560" s="62"/>
      <c r="N560" s="62"/>
      <c r="O560" s="62"/>
      <c r="P560" s="62"/>
      <c r="Q560" s="62"/>
      <c r="R560" s="62"/>
      <c r="S560" s="62"/>
      <c r="T560" s="62"/>
      <c r="U560" s="62"/>
      <c r="V560" s="62"/>
      <c r="W560" s="62"/>
      <c r="X560" s="62"/>
      <c r="Y560" s="62"/>
      <c r="Z560" s="62"/>
    </row>
    <row r="561" spans="1:26">
      <c r="A561" s="72"/>
      <c r="B561" s="67"/>
      <c r="C561" s="67"/>
      <c r="D561" s="62"/>
      <c r="E561" s="109"/>
      <c r="F561" s="108"/>
      <c r="G561" s="109"/>
      <c r="H561" s="109"/>
      <c r="I561" s="109"/>
      <c r="J561" s="109"/>
      <c r="K561" s="62"/>
      <c r="L561" s="62"/>
      <c r="M561" s="62"/>
      <c r="N561" s="62"/>
      <c r="O561" s="62"/>
      <c r="P561" s="62"/>
      <c r="Q561" s="62"/>
      <c r="R561" s="62"/>
      <c r="S561" s="62"/>
      <c r="T561" s="62"/>
      <c r="U561" s="62"/>
      <c r="V561" s="62"/>
      <c r="W561" s="62"/>
      <c r="X561" s="62"/>
      <c r="Y561" s="62"/>
      <c r="Z561" s="62"/>
    </row>
    <row r="562" spans="1:26">
      <c r="A562" s="72"/>
      <c r="B562" s="67"/>
      <c r="C562" s="67"/>
      <c r="D562" s="62"/>
      <c r="E562" s="109"/>
      <c r="F562" s="108"/>
      <c r="G562" s="109"/>
      <c r="H562" s="109"/>
      <c r="I562" s="109"/>
      <c r="J562" s="109"/>
      <c r="K562" s="62"/>
      <c r="L562" s="62"/>
      <c r="M562" s="62"/>
      <c r="N562" s="62"/>
      <c r="O562" s="62"/>
      <c r="P562" s="62"/>
      <c r="Q562" s="62"/>
      <c r="R562" s="62"/>
      <c r="S562" s="62"/>
      <c r="T562" s="62"/>
      <c r="U562" s="62"/>
      <c r="V562" s="62"/>
      <c r="W562" s="62"/>
      <c r="X562" s="62"/>
      <c r="Y562" s="62"/>
      <c r="Z562" s="62"/>
    </row>
    <row r="563" spans="1:26">
      <c r="A563" s="72"/>
      <c r="B563" s="67"/>
      <c r="C563" s="67"/>
      <c r="D563" s="62"/>
      <c r="E563" s="109"/>
      <c r="F563" s="108"/>
      <c r="G563" s="109"/>
      <c r="H563" s="109"/>
      <c r="I563" s="109"/>
      <c r="J563" s="109"/>
      <c r="K563" s="62"/>
      <c r="L563" s="62"/>
      <c r="M563" s="62"/>
      <c r="N563" s="62"/>
      <c r="O563" s="62"/>
      <c r="P563" s="62"/>
      <c r="Q563" s="62"/>
      <c r="R563" s="62"/>
      <c r="S563" s="62"/>
      <c r="T563" s="62"/>
      <c r="U563" s="62"/>
      <c r="V563" s="62"/>
      <c r="W563" s="62"/>
      <c r="X563" s="62"/>
      <c r="Y563" s="62"/>
      <c r="Z563" s="62"/>
    </row>
    <row r="564" spans="1:26">
      <c r="A564" s="72"/>
      <c r="B564" s="67"/>
      <c r="C564" s="67"/>
      <c r="D564" s="62"/>
      <c r="E564" s="109"/>
      <c r="F564" s="108"/>
      <c r="G564" s="109"/>
      <c r="H564" s="109"/>
      <c r="I564" s="109"/>
      <c r="J564" s="109"/>
      <c r="K564" s="62"/>
      <c r="L564" s="62"/>
      <c r="M564" s="62"/>
      <c r="N564" s="62"/>
      <c r="O564" s="62"/>
      <c r="P564" s="62"/>
      <c r="Q564" s="62"/>
      <c r="R564" s="62"/>
      <c r="S564" s="62"/>
      <c r="T564" s="62"/>
      <c r="U564" s="62"/>
      <c r="V564" s="62"/>
      <c r="W564" s="62"/>
      <c r="X564" s="62"/>
      <c r="Y564" s="62"/>
      <c r="Z564" s="62"/>
    </row>
    <row r="565" spans="1:26">
      <c r="A565" s="72"/>
      <c r="B565" s="67"/>
      <c r="C565" s="67"/>
      <c r="D565" s="62"/>
      <c r="E565" s="109"/>
      <c r="F565" s="108"/>
      <c r="G565" s="109"/>
      <c r="H565" s="109"/>
      <c r="I565" s="109"/>
      <c r="J565" s="109"/>
      <c r="K565" s="62"/>
      <c r="L565" s="62"/>
      <c r="M565" s="62"/>
      <c r="N565" s="62"/>
      <c r="O565" s="62"/>
      <c r="P565" s="62"/>
      <c r="Q565" s="62"/>
      <c r="R565" s="62"/>
      <c r="S565" s="62"/>
      <c r="T565" s="62"/>
      <c r="U565" s="62"/>
      <c r="V565" s="62"/>
      <c r="W565" s="62"/>
      <c r="X565" s="62"/>
      <c r="Y565" s="62"/>
      <c r="Z565" s="62"/>
    </row>
    <row r="566" spans="1:26">
      <c r="A566" s="72"/>
      <c r="B566" s="67"/>
      <c r="C566" s="67"/>
      <c r="D566" s="62"/>
      <c r="E566" s="109"/>
      <c r="F566" s="108"/>
      <c r="G566" s="109"/>
      <c r="H566" s="109"/>
      <c r="I566" s="109"/>
      <c r="J566" s="109"/>
      <c r="K566" s="62"/>
      <c r="L566" s="62"/>
      <c r="M566" s="62"/>
      <c r="N566" s="62"/>
      <c r="O566" s="62"/>
      <c r="P566" s="62"/>
      <c r="Q566" s="62"/>
      <c r="R566" s="62"/>
      <c r="S566" s="62"/>
      <c r="T566" s="62"/>
      <c r="U566" s="62"/>
      <c r="V566" s="62"/>
      <c r="W566" s="62"/>
      <c r="X566" s="62"/>
      <c r="Y566" s="62"/>
      <c r="Z566" s="62"/>
    </row>
    <row r="567" spans="1:26">
      <c r="A567" s="72"/>
      <c r="B567" s="67"/>
      <c r="C567" s="67"/>
      <c r="D567" s="62"/>
      <c r="E567" s="109"/>
      <c r="F567" s="108"/>
      <c r="G567" s="109"/>
      <c r="H567" s="109"/>
      <c r="I567" s="109"/>
      <c r="J567" s="109"/>
      <c r="K567" s="62"/>
      <c r="L567" s="62"/>
      <c r="M567" s="62"/>
      <c r="N567" s="62"/>
      <c r="O567" s="62"/>
      <c r="P567" s="62"/>
      <c r="Q567" s="62"/>
      <c r="R567" s="62"/>
      <c r="S567" s="62"/>
      <c r="T567" s="62"/>
      <c r="U567" s="62"/>
      <c r="V567" s="62"/>
      <c r="W567" s="62"/>
      <c r="X567" s="62"/>
      <c r="Y567" s="62"/>
      <c r="Z567" s="62"/>
    </row>
    <row r="568" spans="1:26">
      <c r="A568" s="72"/>
      <c r="B568" s="67"/>
      <c r="C568" s="67"/>
      <c r="D568" s="62"/>
      <c r="E568" s="109"/>
      <c r="F568" s="108"/>
      <c r="G568" s="109"/>
      <c r="H568" s="109"/>
      <c r="I568" s="109"/>
      <c r="J568" s="109"/>
      <c r="K568" s="62"/>
      <c r="L568" s="62"/>
      <c r="M568" s="62"/>
      <c r="N568" s="62"/>
      <c r="O568" s="62"/>
      <c r="P568" s="62"/>
      <c r="Q568" s="62"/>
      <c r="R568" s="62"/>
      <c r="S568" s="62"/>
      <c r="T568" s="62"/>
      <c r="U568" s="62"/>
      <c r="V568" s="62"/>
      <c r="W568" s="62"/>
      <c r="X568" s="62"/>
      <c r="Y568" s="62"/>
      <c r="Z568" s="62"/>
    </row>
    <row r="569" spans="1:26">
      <c r="A569" s="72"/>
      <c r="B569" s="67"/>
      <c r="C569" s="67"/>
      <c r="D569" s="62"/>
      <c r="E569" s="109"/>
      <c r="F569" s="108"/>
      <c r="G569" s="109"/>
      <c r="H569" s="109"/>
      <c r="I569" s="109"/>
      <c r="J569" s="109"/>
      <c r="K569" s="62"/>
      <c r="L569" s="62"/>
      <c r="M569" s="62"/>
      <c r="N569" s="62"/>
      <c r="O569" s="62"/>
      <c r="P569" s="62"/>
      <c r="Q569" s="62"/>
      <c r="R569" s="62"/>
      <c r="S569" s="62"/>
      <c r="T569" s="62"/>
      <c r="U569" s="62"/>
      <c r="V569" s="62"/>
      <c r="W569" s="62"/>
      <c r="X569" s="62"/>
      <c r="Y569" s="62"/>
      <c r="Z569" s="62"/>
    </row>
    <row r="570" spans="1:26">
      <c r="A570" s="72"/>
      <c r="B570" s="67"/>
      <c r="C570" s="67"/>
      <c r="D570" s="62"/>
      <c r="E570" s="109"/>
      <c r="F570" s="108"/>
      <c r="G570" s="109"/>
      <c r="H570" s="109"/>
      <c r="I570" s="109"/>
      <c r="J570" s="109"/>
      <c r="K570" s="62"/>
      <c r="L570" s="62"/>
      <c r="M570" s="62"/>
      <c r="N570" s="62"/>
      <c r="O570" s="62"/>
      <c r="P570" s="62"/>
      <c r="Q570" s="62"/>
      <c r="R570" s="62"/>
      <c r="S570" s="62"/>
      <c r="T570" s="62"/>
      <c r="U570" s="62"/>
      <c r="V570" s="62"/>
      <c r="W570" s="62"/>
      <c r="X570" s="62"/>
      <c r="Y570" s="62"/>
      <c r="Z570" s="62"/>
    </row>
    <row r="571" spans="1:26">
      <c r="A571" s="72"/>
      <c r="B571" s="67"/>
      <c r="C571" s="67"/>
      <c r="D571" s="62"/>
      <c r="E571" s="109"/>
      <c r="F571" s="108"/>
      <c r="G571" s="109"/>
      <c r="H571" s="109"/>
      <c r="I571" s="109"/>
      <c r="J571" s="109"/>
      <c r="K571" s="62"/>
      <c r="L571" s="62"/>
      <c r="M571" s="62"/>
      <c r="N571" s="62"/>
      <c r="O571" s="62"/>
      <c r="P571" s="62"/>
      <c r="Q571" s="62"/>
      <c r="R571" s="62"/>
      <c r="S571" s="62"/>
      <c r="T571" s="62"/>
      <c r="U571" s="62"/>
      <c r="V571" s="62"/>
      <c r="W571" s="62"/>
      <c r="X571" s="62"/>
      <c r="Y571" s="62"/>
      <c r="Z571" s="62"/>
    </row>
    <row r="572" spans="1:26">
      <c r="A572" s="72"/>
      <c r="B572" s="67"/>
      <c r="C572" s="67"/>
      <c r="D572" s="62"/>
      <c r="E572" s="109"/>
      <c r="F572" s="108"/>
      <c r="G572" s="109"/>
      <c r="H572" s="109"/>
      <c r="I572" s="109"/>
      <c r="J572" s="109"/>
      <c r="K572" s="62"/>
      <c r="L572" s="62"/>
      <c r="M572" s="62"/>
      <c r="N572" s="62"/>
      <c r="O572" s="62"/>
      <c r="P572" s="62"/>
      <c r="Q572" s="62"/>
      <c r="R572" s="62"/>
      <c r="S572" s="62"/>
      <c r="T572" s="62"/>
      <c r="U572" s="62"/>
      <c r="V572" s="62"/>
      <c r="W572" s="62"/>
      <c r="X572" s="62"/>
      <c r="Y572" s="62"/>
      <c r="Z572" s="62"/>
    </row>
    <row r="573" spans="1:26">
      <c r="A573" s="72"/>
      <c r="B573" s="67"/>
      <c r="C573" s="67"/>
      <c r="D573" s="62"/>
      <c r="E573" s="109"/>
      <c r="F573" s="108"/>
      <c r="G573" s="109"/>
      <c r="H573" s="109"/>
      <c r="I573" s="109"/>
      <c r="J573" s="109"/>
      <c r="K573" s="62"/>
      <c r="L573" s="62"/>
      <c r="M573" s="62"/>
      <c r="N573" s="62"/>
      <c r="O573" s="62"/>
      <c r="P573" s="62"/>
      <c r="Q573" s="62"/>
      <c r="R573" s="62"/>
      <c r="S573" s="62"/>
      <c r="T573" s="62"/>
      <c r="U573" s="62"/>
      <c r="V573" s="62"/>
      <c r="W573" s="62"/>
      <c r="X573" s="62"/>
      <c r="Y573" s="62"/>
      <c r="Z573" s="62"/>
    </row>
    <row r="574" spans="1:26">
      <c r="A574" s="72"/>
      <c r="B574" s="67"/>
      <c r="C574" s="67"/>
      <c r="D574" s="62"/>
      <c r="E574" s="109"/>
      <c r="F574" s="108"/>
      <c r="G574" s="109"/>
      <c r="H574" s="109"/>
      <c r="I574" s="109"/>
      <c r="J574" s="109"/>
      <c r="K574" s="62"/>
      <c r="L574" s="62"/>
      <c r="M574" s="62"/>
      <c r="N574" s="62"/>
      <c r="O574" s="62"/>
      <c r="P574" s="62"/>
      <c r="Q574" s="62"/>
      <c r="R574" s="62"/>
      <c r="S574" s="62"/>
      <c r="T574" s="62"/>
      <c r="U574" s="62"/>
      <c r="V574" s="62"/>
      <c r="W574" s="62"/>
      <c r="X574" s="62"/>
      <c r="Y574" s="62"/>
      <c r="Z574" s="62"/>
    </row>
    <row r="575" spans="1:26">
      <c r="A575" s="72"/>
      <c r="B575" s="67"/>
      <c r="C575" s="67"/>
      <c r="D575" s="62"/>
      <c r="E575" s="109"/>
      <c r="F575" s="108"/>
      <c r="G575" s="109"/>
      <c r="H575" s="109"/>
      <c r="I575" s="109"/>
      <c r="J575" s="109"/>
      <c r="K575" s="62"/>
      <c r="L575" s="62"/>
      <c r="M575" s="62"/>
      <c r="N575" s="62"/>
      <c r="O575" s="62"/>
      <c r="P575" s="62"/>
      <c r="Q575" s="62"/>
      <c r="R575" s="62"/>
      <c r="S575" s="62"/>
      <c r="T575" s="62"/>
      <c r="U575" s="62"/>
      <c r="V575" s="62"/>
      <c r="W575" s="62"/>
      <c r="X575" s="62"/>
      <c r="Y575" s="62"/>
      <c r="Z575" s="62"/>
    </row>
    <row r="576" spans="1:26">
      <c r="A576" s="72"/>
      <c r="B576" s="67"/>
      <c r="C576" s="67"/>
      <c r="D576" s="62"/>
      <c r="E576" s="109"/>
      <c r="F576" s="108"/>
      <c r="G576" s="109"/>
      <c r="H576" s="109"/>
      <c r="I576" s="109"/>
      <c r="J576" s="109"/>
      <c r="K576" s="62"/>
      <c r="L576" s="62"/>
      <c r="M576" s="62"/>
      <c r="N576" s="62"/>
      <c r="O576" s="62"/>
      <c r="P576" s="62"/>
      <c r="Q576" s="62"/>
      <c r="R576" s="62"/>
      <c r="S576" s="62"/>
      <c r="T576" s="62"/>
      <c r="U576" s="62"/>
      <c r="V576" s="62"/>
      <c r="W576" s="62"/>
      <c r="X576" s="62"/>
      <c r="Y576" s="62"/>
      <c r="Z576" s="62"/>
    </row>
    <row r="577" spans="1:26">
      <c r="A577" s="72"/>
      <c r="B577" s="67"/>
      <c r="C577" s="67"/>
      <c r="D577" s="62"/>
      <c r="E577" s="109"/>
      <c r="F577" s="108"/>
      <c r="G577" s="109"/>
      <c r="H577" s="109"/>
      <c r="I577" s="109"/>
      <c r="J577" s="109"/>
      <c r="K577" s="62"/>
      <c r="L577" s="62"/>
      <c r="M577" s="62"/>
      <c r="N577" s="62"/>
      <c r="O577" s="62"/>
      <c r="P577" s="62"/>
      <c r="Q577" s="62"/>
      <c r="R577" s="62"/>
      <c r="S577" s="62"/>
      <c r="T577" s="62"/>
      <c r="U577" s="62"/>
      <c r="V577" s="62"/>
      <c r="W577" s="62"/>
      <c r="X577" s="62"/>
      <c r="Y577" s="62"/>
      <c r="Z577" s="62"/>
    </row>
    <row r="578" spans="1:26">
      <c r="A578" s="72"/>
      <c r="B578" s="67"/>
      <c r="C578" s="67"/>
      <c r="D578" s="62"/>
      <c r="E578" s="109"/>
      <c r="F578" s="108"/>
      <c r="G578" s="109"/>
      <c r="H578" s="109"/>
      <c r="I578" s="109"/>
      <c r="J578" s="109"/>
      <c r="K578" s="62"/>
      <c r="L578" s="62"/>
      <c r="M578" s="62"/>
      <c r="N578" s="62"/>
      <c r="O578" s="62"/>
      <c r="P578" s="62"/>
      <c r="Q578" s="62"/>
      <c r="R578" s="62"/>
      <c r="S578" s="62"/>
      <c r="T578" s="62"/>
      <c r="U578" s="62"/>
      <c r="V578" s="62"/>
      <c r="W578" s="62"/>
      <c r="X578" s="62"/>
      <c r="Y578" s="62"/>
      <c r="Z578" s="62"/>
    </row>
    <row r="579" spans="1:26">
      <c r="A579" s="72"/>
      <c r="B579" s="67"/>
      <c r="C579" s="67"/>
      <c r="D579" s="62"/>
      <c r="E579" s="109"/>
      <c r="F579" s="108"/>
      <c r="G579" s="109"/>
      <c r="H579" s="109"/>
      <c r="I579" s="109"/>
      <c r="J579" s="109"/>
      <c r="K579" s="62"/>
      <c r="L579" s="62"/>
      <c r="M579" s="62"/>
      <c r="N579" s="62"/>
      <c r="O579" s="62"/>
      <c r="P579" s="62"/>
      <c r="Q579" s="62"/>
      <c r="R579" s="62"/>
      <c r="S579" s="62"/>
      <c r="T579" s="62"/>
      <c r="U579" s="62"/>
      <c r="V579" s="62"/>
      <c r="W579" s="62"/>
      <c r="X579" s="62"/>
      <c r="Y579" s="62"/>
      <c r="Z579" s="62"/>
    </row>
    <row r="580" spans="1:26">
      <c r="A580" s="72"/>
      <c r="B580" s="67"/>
      <c r="C580" s="67"/>
      <c r="D580" s="62"/>
      <c r="E580" s="109"/>
      <c r="F580" s="108"/>
      <c r="G580" s="109"/>
      <c r="H580" s="109"/>
      <c r="I580" s="109"/>
      <c r="J580" s="109"/>
      <c r="K580" s="62"/>
      <c r="L580" s="62"/>
      <c r="M580" s="62"/>
      <c r="N580" s="62"/>
      <c r="O580" s="62"/>
      <c r="P580" s="62"/>
      <c r="Q580" s="62"/>
      <c r="R580" s="62"/>
      <c r="S580" s="62"/>
      <c r="T580" s="62"/>
      <c r="U580" s="62"/>
      <c r="V580" s="62"/>
      <c r="W580" s="62"/>
      <c r="X580" s="62"/>
      <c r="Y580" s="62"/>
      <c r="Z580" s="62"/>
    </row>
    <row r="581" spans="1:26">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sheetProtection algorithmName="SHA-512" hashValue="OXk72n20jVi0WLqs2TvmK9bgVWdIip4GLAQn3hSjiN/6+T3lIdWKGS6EyqvP03ainpTqg3g9v5pZoKhBagSkpw==" saltValue="qCIQYF+fe1r3snmO8dJ7VA==" spinCount="100000" sheet="1" objects="1" scenarios="1"/>
  <mergeCells count="716">
    <mergeCell ref="B111:J111"/>
    <mergeCell ref="F114:F115"/>
    <mergeCell ref="G114:G115"/>
    <mergeCell ref="H114:H115"/>
    <mergeCell ref="I114:I115"/>
    <mergeCell ref="J114:J115"/>
    <mergeCell ref="F116:F117"/>
    <mergeCell ref="G116:G117"/>
    <mergeCell ref="J116:J117"/>
    <mergeCell ref="H116:H117"/>
    <mergeCell ref="I116:I117"/>
    <mergeCell ref="I93:I96"/>
    <mergeCell ref="J93:J96"/>
    <mergeCell ref="F87:F89"/>
    <mergeCell ref="F90:F92"/>
    <mergeCell ref="G90:G92"/>
    <mergeCell ref="H90:H92"/>
    <mergeCell ref="I90:I92"/>
    <mergeCell ref="J90:J92"/>
    <mergeCell ref="F93:F96"/>
    <mergeCell ref="G93:G96"/>
    <mergeCell ref="H93:H96"/>
    <mergeCell ref="F98:F101"/>
    <mergeCell ref="F105:F106"/>
    <mergeCell ref="G105:G106"/>
    <mergeCell ref="H105:H106"/>
    <mergeCell ref="I105:I106"/>
    <mergeCell ref="J105:J106"/>
    <mergeCell ref="F107:F108"/>
    <mergeCell ref="G107:G108"/>
    <mergeCell ref="H107:H108"/>
    <mergeCell ref="G98:G101"/>
    <mergeCell ref="H98:H101"/>
    <mergeCell ref="I98:I101"/>
    <mergeCell ref="J98:J101"/>
    <mergeCell ref="B104:J104"/>
    <mergeCell ref="I107:I108"/>
    <mergeCell ref="J107:J108"/>
    <mergeCell ref="F112:F113"/>
    <mergeCell ref="G112:G113"/>
    <mergeCell ref="H112:H113"/>
    <mergeCell ref="I112:I113"/>
    <mergeCell ref="J112:J113"/>
    <mergeCell ref="F120:F121"/>
    <mergeCell ref="F122:F123"/>
    <mergeCell ref="G122:G123"/>
    <mergeCell ref="H122:H123"/>
    <mergeCell ref="I122:I123"/>
    <mergeCell ref="J122:J123"/>
    <mergeCell ref="B119:J119"/>
    <mergeCell ref="G120:G121"/>
    <mergeCell ref="H120:H121"/>
    <mergeCell ref="I120:I121"/>
    <mergeCell ref="J120:J121"/>
    <mergeCell ref="F150:F151"/>
    <mergeCell ref="G150:G151"/>
    <mergeCell ref="H150:H151"/>
    <mergeCell ref="I150:I151"/>
    <mergeCell ref="J150:J151"/>
    <mergeCell ref="H129:H130"/>
    <mergeCell ref="I129:I130"/>
    <mergeCell ref="F127:F128"/>
    <mergeCell ref="G127:G128"/>
    <mergeCell ref="B140:B141"/>
    <mergeCell ref="C140:C141"/>
    <mergeCell ref="B147:B149"/>
    <mergeCell ref="C147:C149"/>
    <mergeCell ref="B150:B151"/>
    <mergeCell ref="C150:C151"/>
    <mergeCell ref="B127:B128"/>
    <mergeCell ref="C127:C128"/>
    <mergeCell ref="B129:B130"/>
    <mergeCell ref="C129:C130"/>
    <mergeCell ref="C131:C132"/>
    <mergeCell ref="C160:C161"/>
    <mergeCell ref="B49:B50"/>
    <mergeCell ref="B51:B52"/>
    <mergeCell ref="C51:C52"/>
    <mergeCell ref="B54:B55"/>
    <mergeCell ref="C54:C55"/>
    <mergeCell ref="B59:B61"/>
    <mergeCell ref="C59:C61"/>
    <mergeCell ref="B62:B63"/>
    <mergeCell ref="C62:C63"/>
    <mergeCell ref="B64:B65"/>
    <mergeCell ref="C64:C65"/>
    <mergeCell ref="B66:B68"/>
    <mergeCell ref="C66:C68"/>
    <mergeCell ref="C70:C72"/>
    <mergeCell ref="B77:B78"/>
    <mergeCell ref="C77:C78"/>
    <mergeCell ref="B87:B89"/>
    <mergeCell ref="C87:C89"/>
    <mergeCell ref="B90:B92"/>
    <mergeCell ref="B126:J126"/>
    <mergeCell ref="B131:B132"/>
    <mergeCell ref="B138:B139"/>
    <mergeCell ref="C138:C139"/>
    <mergeCell ref="C90:C92"/>
    <mergeCell ref="C93:C96"/>
    <mergeCell ref="B93:B96"/>
    <mergeCell ref="B98:B101"/>
    <mergeCell ref="C98:C101"/>
    <mergeCell ref="B105:B106"/>
    <mergeCell ref="C105:C106"/>
    <mergeCell ref="B107:B108"/>
    <mergeCell ref="C107:C108"/>
    <mergeCell ref="B112:B113"/>
    <mergeCell ref="C112:C113"/>
    <mergeCell ref="B114:B115"/>
    <mergeCell ref="C114:C115"/>
    <mergeCell ref="B116:B117"/>
    <mergeCell ref="C116:C117"/>
    <mergeCell ref="C120:C121"/>
    <mergeCell ref="C122:C123"/>
    <mergeCell ref="B120:B121"/>
    <mergeCell ref="B122:B123"/>
    <mergeCell ref="B160:B161"/>
    <mergeCell ref="B163:B164"/>
    <mergeCell ref="C163:C164"/>
    <mergeCell ref="B165:B166"/>
    <mergeCell ref="C165:C166"/>
    <mergeCell ref="B167:B168"/>
    <mergeCell ref="C167:C168"/>
    <mergeCell ref="C257:C259"/>
    <mergeCell ref="C260:C261"/>
    <mergeCell ref="C229:C230"/>
    <mergeCell ref="C232:C233"/>
    <mergeCell ref="C234:C235"/>
    <mergeCell ref="C244:C246"/>
    <mergeCell ref="C248:C249"/>
    <mergeCell ref="C253:C254"/>
    <mergeCell ref="C255:C256"/>
    <mergeCell ref="B255:B256"/>
    <mergeCell ref="B257:B259"/>
    <mergeCell ref="B260:B261"/>
    <mergeCell ref="B175:B176"/>
    <mergeCell ref="C175:C176"/>
    <mergeCell ref="B177:B178"/>
    <mergeCell ref="C177:C178"/>
    <mergeCell ref="B179:B181"/>
    <mergeCell ref="B293:B294"/>
    <mergeCell ref="C293:C294"/>
    <mergeCell ref="B295:B296"/>
    <mergeCell ref="C295:C296"/>
    <mergeCell ref="B297:B298"/>
    <mergeCell ref="C297:C298"/>
    <mergeCell ref="B272:B273"/>
    <mergeCell ref="C272:C273"/>
    <mergeCell ref="B276:B277"/>
    <mergeCell ref="C276:C277"/>
    <mergeCell ref="B278:B279"/>
    <mergeCell ref="C278:C279"/>
    <mergeCell ref="B280:B281"/>
    <mergeCell ref="C280:C281"/>
    <mergeCell ref="B282:B283"/>
    <mergeCell ref="C282:C283"/>
    <mergeCell ref="B323:B325"/>
    <mergeCell ref="C323:C325"/>
    <mergeCell ref="B330:B331"/>
    <mergeCell ref="C330:C331"/>
    <mergeCell ref="B335:B337"/>
    <mergeCell ref="C335:C337"/>
    <mergeCell ref="C340:C341"/>
    <mergeCell ref="B312:B313"/>
    <mergeCell ref="C312:C313"/>
    <mergeCell ref="B316:B317"/>
    <mergeCell ref="C316:C317"/>
    <mergeCell ref="B321:B322"/>
    <mergeCell ref="C321:C322"/>
    <mergeCell ref="B333:J333"/>
    <mergeCell ref="C205:C206"/>
    <mergeCell ref="C207:C209"/>
    <mergeCell ref="C211:C212"/>
    <mergeCell ref="C213:C214"/>
    <mergeCell ref="C215:C218"/>
    <mergeCell ref="C223:C224"/>
    <mergeCell ref="C179:C181"/>
    <mergeCell ref="C182:C183"/>
    <mergeCell ref="B182:B183"/>
    <mergeCell ref="B184:B185"/>
    <mergeCell ref="B186:B187"/>
    <mergeCell ref="B188:B189"/>
    <mergeCell ref="B191:B192"/>
    <mergeCell ref="B194:B195"/>
    <mergeCell ref="B196:B197"/>
    <mergeCell ref="C184:C185"/>
    <mergeCell ref="C186:C187"/>
    <mergeCell ref="C188:C189"/>
    <mergeCell ref="C191:C192"/>
    <mergeCell ref="C194:C195"/>
    <mergeCell ref="C196:C197"/>
    <mergeCell ref="B308:B309"/>
    <mergeCell ref="B243:J243"/>
    <mergeCell ref="G244:G246"/>
    <mergeCell ref="H244:H246"/>
    <mergeCell ref="I244:I246"/>
    <mergeCell ref="J244:J246"/>
    <mergeCell ref="F244:F246"/>
    <mergeCell ref="G248:G249"/>
    <mergeCell ref="H248:H249"/>
    <mergeCell ref="I248:I249"/>
    <mergeCell ref="J248:J249"/>
    <mergeCell ref="B251:J251"/>
    <mergeCell ref="B252:J252"/>
    <mergeCell ref="I255:I256"/>
    <mergeCell ref="J255:J256"/>
    <mergeCell ref="F248:F249"/>
    <mergeCell ref="B302:B303"/>
    <mergeCell ref="C302:C303"/>
    <mergeCell ref="B304:B307"/>
    <mergeCell ref="C304:C307"/>
    <mergeCell ref="C308:C309"/>
    <mergeCell ref="C284:C286"/>
    <mergeCell ref="B284:B286"/>
    <mergeCell ref="B287:B290"/>
    <mergeCell ref="F153:F154"/>
    <mergeCell ref="G153:G154"/>
    <mergeCell ref="J153:J154"/>
    <mergeCell ref="H153:H154"/>
    <mergeCell ref="I153:I154"/>
    <mergeCell ref="B157:J157"/>
    <mergeCell ref="G158:G159"/>
    <mergeCell ref="H158:H159"/>
    <mergeCell ref="I158:I159"/>
    <mergeCell ref="J158:J159"/>
    <mergeCell ref="B153:B154"/>
    <mergeCell ref="C153:C154"/>
    <mergeCell ref="B158:B159"/>
    <mergeCell ref="C158:C159"/>
    <mergeCell ref="J127:J128"/>
    <mergeCell ref="G129:G130"/>
    <mergeCell ref="J129:J130"/>
    <mergeCell ref="F129:F130"/>
    <mergeCell ref="F131:F132"/>
    <mergeCell ref="G131:G132"/>
    <mergeCell ref="H131:H132"/>
    <mergeCell ref="I131:I132"/>
    <mergeCell ref="J131:J132"/>
    <mergeCell ref="I45:I46"/>
    <mergeCell ref="J45:J46"/>
    <mergeCell ref="B42:B43"/>
    <mergeCell ref="C42:C43"/>
    <mergeCell ref="I147:I149"/>
    <mergeCell ref="J147:J149"/>
    <mergeCell ref="H140:H141"/>
    <mergeCell ref="I140:I141"/>
    <mergeCell ref="B145:J145"/>
    <mergeCell ref="B146:J146"/>
    <mergeCell ref="F147:F149"/>
    <mergeCell ref="G147:G149"/>
    <mergeCell ref="H147:H149"/>
    <mergeCell ref="B135:J135"/>
    <mergeCell ref="F138:F139"/>
    <mergeCell ref="G138:G139"/>
    <mergeCell ref="H138:H139"/>
    <mergeCell ref="I138:I139"/>
    <mergeCell ref="J138:J139"/>
    <mergeCell ref="F140:F141"/>
    <mergeCell ref="G140:G141"/>
    <mergeCell ref="J140:J141"/>
    <mergeCell ref="H127:H128"/>
    <mergeCell ref="I127:I128"/>
    <mergeCell ref="I2:J3"/>
    <mergeCell ref="B5:E5"/>
    <mergeCell ref="B7:E7"/>
    <mergeCell ref="B8:H8"/>
    <mergeCell ref="B10:C10"/>
    <mergeCell ref="B11:J11"/>
    <mergeCell ref="B12:J12"/>
    <mergeCell ref="B17:B18"/>
    <mergeCell ref="C17:C18"/>
    <mergeCell ref="F17:F18"/>
    <mergeCell ref="H17:H18"/>
    <mergeCell ref="I17:I18"/>
    <mergeCell ref="J17:J18"/>
    <mergeCell ref="B21:J21"/>
    <mergeCell ref="I22:I24"/>
    <mergeCell ref="I25:I26"/>
    <mergeCell ref="B22:B24"/>
    <mergeCell ref="C22:C24"/>
    <mergeCell ref="F22:F24"/>
    <mergeCell ref="H22:H24"/>
    <mergeCell ref="J22:J24"/>
    <mergeCell ref="B25:B26"/>
    <mergeCell ref="C25:C26"/>
    <mergeCell ref="B27:B28"/>
    <mergeCell ref="C27:C28"/>
    <mergeCell ref="F27:F28"/>
    <mergeCell ref="H27:H28"/>
    <mergeCell ref="I27:I28"/>
    <mergeCell ref="J27:J28"/>
    <mergeCell ref="B30:J30"/>
    <mergeCell ref="H38:H40"/>
    <mergeCell ref="I38:I40"/>
    <mergeCell ref="B38:B40"/>
    <mergeCell ref="F31:F35"/>
    <mergeCell ref="F38:F40"/>
    <mergeCell ref="B31:B35"/>
    <mergeCell ref="C31:C35"/>
    <mergeCell ref="H31:H35"/>
    <mergeCell ref="I31:I35"/>
    <mergeCell ref="J31:J35"/>
    <mergeCell ref="C38:C40"/>
    <mergeCell ref="J38:J40"/>
    <mergeCell ref="F42:F43"/>
    <mergeCell ref="B45:B46"/>
    <mergeCell ref="C45:C46"/>
    <mergeCell ref="F45:F46"/>
    <mergeCell ref="I64:I65"/>
    <mergeCell ref="J64:J65"/>
    <mergeCell ref="H59:H61"/>
    <mergeCell ref="I59:I61"/>
    <mergeCell ref="J59:J61"/>
    <mergeCell ref="H62:H63"/>
    <mergeCell ref="I62:I63"/>
    <mergeCell ref="J62:J63"/>
    <mergeCell ref="H64:H65"/>
    <mergeCell ref="F47:F48"/>
    <mergeCell ref="F49:F50"/>
    <mergeCell ref="F51:F52"/>
    <mergeCell ref="F54:F55"/>
    <mergeCell ref="F59:F61"/>
    <mergeCell ref="F62:F63"/>
    <mergeCell ref="F64:F65"/>
    <mergeCell ref="H42:H43"/>
    <mergeCell ref="I42:I43"/>
    <mergeCell ref="J42:J43"/>
    <mergeCell ref="H45:H46"/>
    <mergeCell ref="B70:B72"/>
    <mergeCell ref="B75:B76"/>
    <mergeCell ref="C75:C76"/>
    <mergeCell ref="H66:H68"/>
    <mergeCell ref="I66:I68"/>
    <mergeCell ref="J66:J68"/>
    <mergeCell ref="H70:H72"/>
    <mergeCell ref="I70:I72"/>
    <mergeCell ref="J70:J72"/>
    <mergeCell ref="B74:J74"/>
    <mergeCell ref="F66:F68"/>
    <mergeCell ref="F70:F72"/>
    <mergeCell ref="B47:B48"/>
    <mergeCell ref="C47:C48"/>
    <mergeCell ref="H47:H48"/>
    <mergeCell ref="I47:I48"/>
    <mergeCell ref="J47:J48"/>
    <mergeCell ref="C49:C50"/>
    <mergeCell ref="J49:J50"/>
    <mergeCell ref="J54:J55"/>
    <mergeCell ref="B57:J57"/>
    <mergeCell ref="H49:H50"/>
    <mergeCell ref="I49:I50"/>
    <mergeCell ref="H51:H52"/>
    <mergeCell ref="I51:I52"/>
    <mergeCell ref="J51:J52"/>
    <mergeCell ref="H54:H55"/>
    <mergeCell ref="I54:I55"/>
    <mergeCell ref="F158:F159"/>
    <mergeCell ref="F160:F161"/>
    <mergeCell ref="G160:G161"/>
    <mergeCell ref="H160:H161"/>
    <mergeCell ref="I160:I161"/>
    <mergeCell ref="J160:J161"/>
    <mergeCell ref="F163:F164"/>
    <mergeCell ref="H75:H76"/>
    <mergeCell ref="H77:H78"/>
    <mergeCell ref="G87:G89"/>
    <mergeCell ref="H87:H89"/>
    <mergeCell ref="I87:I89"/>
    <mergeCell ref="J87:J89"/>
    <mergeCell ref="I77:I78"/>
    <mergeCell ref="J77:J78"/>
    <mergeCell ref="B80:J80"/>
    <mergeCell ref="B81:J81"/>
    <mergeCell ref="B85:J85"/>
    <mergeCell ref="B86:J86"/>
    <mergeCell ref="F75:F76"/>
    <mergeCell ref="G75:G76"/>
    <mergeCell ref="I75:I76"/>
    <mergeCell ref="J75:J76"/>
    <mergeCell ref="F77:F78"/>
    <mergeCell ref="F165:F166"/>
    <mergeCell ref="G165:G166"/>
    <mergeCell ref="H165:H166"/>
    <mergeCell ref="I165:I166"/>
    <mergeCell ref="J165:J166"/>
    <mergeCell ref="F167:F168"/>
    <mergeCell ref="G167:G168"/>
    <mergeCell ref="J167:J168"/>
    <mergeCell ref="I163:I164"/>
    <mergeCell ref="J163:J164"/>
    <mergeCell ref="G163:G164"/>
    <mergeCell ref="H163:H164"/>
    <mergeCell ref="F194:F195"/>
    <mergeCell ref="G194:G195"/>
    <mergeCell ref="H194:H195"/>
    <mergeCell ref="I194:I195"/>
    <mergeCell ref="J194:J195"/>
    <mergeCell ref="G196:G197"/>
    <mergeCell ref="H196:H197"/>
    <mergeCell ref="H167:H168"/>
    <mergeCell ref="I167:I168"/>
    <mergeCell ref="B174:J174"/>
    <mergeCell ref="G175:G176"/>
    <mergeCell ref="H175:H176"/>
    <mergeCell ref="I175:I176"/>
    <mergeCell ref="J175:J176"/>
    <mergeCell ref="G276:G277"/>
    <mergeCell ref="H276:H277"/>
    <mergeCell ref="I276:I277"/>
    <mergeCell ref="J276:J277"/>
    <mergeCell ref="F278:F279"/>
    <mergeCell ref="G278:G279"/>
    <mergeCell ref="H278:H279"/>
    <mergeCell ref="I196:I197"/>
    <mergeCell ref="J196:J197"/>
    <mergeCell ref="B200:J200"/>
    <mergeCell ref="C226:C228"/>
    <mergeCell ref="B226:B228"/>
    <mergeCell ref="B229:B230"/>
    <mergeCell ref="B232:B233"/>
    <mergeCell ref="B234:B235"/>
    <mergeCell ref="B244:B246"/>
    <mergeCell ref="B248:B249"/>
    <mergeCell ref="B253:B254"/>
    <mergeCell ref="C201:C204"/>
    <mergeCell ref="B201:B204"/>
    <mergeCell ref="B205:B206"/>
    <mergeCell ref="B207:B209"/>
    <mergeCell ref="B211:B212"/>
    <mergeCell ref="B213:B214"/>
    <mergeCell ref="F280:F281"/>
    <mergeCell ref="G280:G281"/>
    <mergeCell ref="H280:H281"/>
    <mergeCell ref="I280:I281"/>
    <mergeCell ref="J280:J281"/>
    <mergeCell ref="G282:G283"/>
    <mergeCell ref="J282:J283"/>
    <mergeCell ref="I278:I279"/>
    <mergeCell ref="J278:J279"/>
    <mergeCell ref="I287:I290"/>
    <mergeCell ref="J287:J290"/>
    <mergeCell ref="B292:J292"/>
    <mergeCell ref="F282:F283"/>
    <mergeCell ref="F284:F286"/>
    <mergeCell ref="G284:G286"/>
    <mergeCell ref="H284:H286"/>
    <mergeCell ref="I284:I286"/>
    <mergeCell ref="J284:J286"/>
    <mergeCell ref="F287:F290"/>
    <mergeCell ref="G287:G290"/>
    <mergeCell ref="H287:H290"/>
    <mergeCell ref="H282:H283"/>
    <mergeCell ref="I282:I283"/>
    <mergeCell ref="C287:C290"/>
    <mergeCell ref="F293:F294"/>
    <mergeCell ref="G293:G294"/>
    <mergeCell ref="H293:H294"/>
    <mergeCell ref="I293:I294"/>
    <mergeCell ref="J293:J294"/>
    <mergeCell ref="I330:I331"/>
    <mergeCell ref="J330:J331"/>
    <mergeCell ref="F323:F325"/>
    <mergeCell ref="G323:G325"/>
    <mergeCell ref="H323:H325"/>
    <mergeCell ref="I323:I325"/>
    <mergeCell ref="J323:J325"/>
    <mergeCell ref="B328:J328"/>
    <mergeCell ref="F330:F331"/>
    <mergeCell ref="G330:G331"/>
    <mergeCell ref="H330:H331"/>
    <mergeCell ref="F295:F296"/>
    <mergeCell ref="G295:G296"/>
    <mergeCell ref="H295:H296"/>
    <mergeCell ref="I295:I296"/>
    <mergeCell ref="J295:J296"/>
    <mergeCell ref="F297:F298"/>
    <mergeCell ref="G297:G298"/>
    <mergeCell ref="J297:J298"/>
    <mergeCell ref="F342:F343"/>
    <mergeCell ref="G342:G343"/>
    <mergeCell ref="H342:H343"/>
    <mergeCell ref="I342:I343"/>
    <mergeCell ref="J342:J343"/>
    <mergeCell ref="B345:J345"/>
    <mergeCell ref="F346:F347"/>
    <mergeCell ref="F335:F337"/>
    <mergeCell ref="G335:G337"/>
    <mergeCell ref="H335:H337"/>
    <mergeCell ref="I335:I337"/>
    <mergeCell ref="J335:J337"/>
    <mergeCell ref="B339:J339"/>
    <mergeCell ref="F340:F341"/>
    <mergeCell ref="G340:G341"/>
    <mergeCell ref="H340:H341"/>
    <mergeCell ref="I340:I341"/>
    <mergeCell ref="J340:J341"/>
    <mergeCell ref="B340:B341"/>
    <mergeCell ref="B342:B343"/>
    <mergeCell ref="B346:B347"/>
    <mergeCell ref="C342:C343"/>
    <mergeCell ref="C346:C347"/>
    <mergeCell ref="H355:H356"/>
    <mergeCell ref="I355:I356"/>
    <mergeCell ref="G346:G347"/>
    <mergeCell ref="H346:H347"/>
    <mergeCell ref="B354:J354"/>
    <mergeCell ref="C355:C356"/>
    <mergeCell ref="F355:F356"/>
    <mergeCell ref="G355:G356"/>
    <mergeCell ref="J355:J356"/>
    <mergeCell ref="B355:B356"/>
    <mergeCell ref="I346:I347"/>
    <mergeCell ref="J346:J347"/>
    <mergeCell ref="B357:B358"/>
    <mergeCell ref="B360:B361"/>
    <mergeCell ref="C360:C361"/>
    <mergeCell ref="F360:F361"/>
    <mergeCell ref="G360:G361"/>
    <mergeCell ref="H360:H361"/>
    <mergeCell ref="I360:I361"/>
    <mergeCell ref="I369:I370"/>
    <mergeCell ref="J369:J370"/>
    <mergeCell ref="J360:J361"/>
    <mergeCell ref="B368:J368"/>
    <mergeCell ref="B369:B370"/>
    <mergeCell ref="C369:C370"/>
    <mergeCell ref="F369:F370"/>
    <mergeCell ref="G369:G370"/>
    <mergeCell ref="H369:H370"/>
    <mergeCell ref="C357:C358"/>
    <mergeCell ref="F357:F358"/>
    <mergeCell ref="G357:G358"/>
    <mergeCell ref="H357:H358"/>
    <mergeCell ref="I357:I358"/>
    <mergeCell ref="J357:J358"/>
    <mergeCell ref="I372:I374"/>
    <mergeCell ref="J372:J374"/>
    <mergeCell ref="B376:J376"/>
    <mergeCell ref="H379:H380"/>
    <mergeCell ref="I379:I380"/>
    <mergeCell ref="F377:F378"/>
    <mergeCell ref="G377:G378"/>
    <mergeCell ref="H377:H378"/>
    <mergeCell ref="I377:I378"/>
    <mergeCell ref="J377:J378"/>
    <mergeCell ref="F379:F380"/>
    <mergeCell ref="G379:G380"/>
    <mergeCell ref="J379:J380"/>
    <mergeCell ref="B372:B374"/>
    <mergeCell ref="B377:B378"/>
    <mergeCell ref="C377:C378"/>
    <mergeCell ref="B379:B380"/>
    <mergeCell ref="C379:C380"/>
    <mergeCell ref="C372:C374"/>
    <mergeCell ref="F372:F374"/>
    <mergeCell ref="G372:G374"/>
    <mergeCell ref="H372:H374"/>
    <mergeCell ref="H297:H298"/>
    <mergeCell ref="I297:I298"/>
    <mergeCell ref="B301:J301"/>
    <mergeCell ref="G302:G303"/>
    <mergeCell ref="H302:H303"/>
    <mergeCell ref="I302:I303"/>
    <mergeCell ref="J302:J303"/>
    <mergeCell ref="F302:F303"/>
    <mergeCell ref="F304:F307"/>
    <mergeCell ref="G304:G307"/>
    <mergeCell ref="H304:H307"/>
    <mergeCell ref="I304:I307"/>
    <mergeCell ref="J304:J307"/>
    <mergeCell ref="D306:D307"/>
    <mergeCell ref="F308:F309"/>
    <mergeCell ref="G308:G309"/>
    <mergeCell ref="H308:H309"/>
    <mergeCell ref="I308:I309"/>
    <mergeCell ref="J308:J309"/>
    <mergeCell ref="F312:F313"/>
    <mergeCell ref="G312:G313"/>
    <mergeCell ref="J312:J313"/>
    <mergeCell ref="H312:H313"/>
    <mergeCell ref="I312:I313"/>
    <mergeCell ref="B315:J315"/>
    <mergeCell ref="F316:F317"/>
    <mergeCell ref="G316:G317"/>
    <mergeCell ref="H316:H317"/>
    <mergeCell ref="I316:I317"/>
    <mergeCell ref="J316:J317"/>
    <mergeCell ref="B320:J320"/>
    <mergeCell ref="F321:F322"/>
    <mergeCell ref="G321:G322"/>
    <mergeCell ref="H321:H322"/>
    <mergeCell ref="I321:I322"/>
    <mergeCell ref="J321:J322"/>
    <mergeCell ref="H205:H206"/>
    <mergeCell ref="I205:I206"/>
    <mergeCell ref="F201:F204"/>
    <mergeCell ref="G201:G204"/>
    <mergeCell ref="H201:H204"/>
    <mergeCell ref="I201:I204"/>
    <mergeCell ref="J201:J204"/>
    <mergeCell ref="G205:G206"/>
    <mergeCell ref="J205:J206"/>
    <mergeCell ref="F205:F206"/>
    <mergeCell ref="I179:I181"/>
    <mergeCell ref="J179:J181"/>
    <mergeCell ref="F175:F176"/>
    <mergeCell ref="F177:F178"/>
    <mergeCell ref="G177:G178"/>
    <mergeCell ref="H177:H178"/>
    <mergeCell ref="I177:I178"/>
    <mergeCell ref="J177:J178"/>
    <mergeCell ref="F179:F181"/>
    <mergeCell ref="G179:G181"/>
    <mergeCell ref="H179:H181"/>
    <mergeCell ref="F182:F183"/>
    <mergeCell ref="G182:G183"/>
    <mergeCell ref="F184:F185"/>
    <mergeCell ref="G184:G185"/>
    <mergeCell ref="H184:J185"/>
    <mergeCell ref="I188:I189"/>
    <mergeCell ref="J188:J189"/>
    <mergeCell ref="F186:F187"/>
    <mergeCell ref="G186:G187"/>
    <mergeCell ref="H186:H187"/>
    <mergeCell ref="I186:I187"/>
    <mergeCell ref="J186:J187"/>
    <mergeCell ref="E188:E189"/>
    <mergeCell ref="F188:F189"/>
    <mergeCell ref="G188:G189"/>
    <mergeCell ref="H188:H189"/>
    <mergeCell ref="F191:F192"/>
    <mergeCell ref="G191:G192"/>
    <mergeCell ref="H191:H192"/>
    <mergeCell ref="I191:I192"/>
    <mergeCell ref="J191:J192"/>
    <mergeCell ref="G211:G212"/>
    <mergeCell ref="H211:H212"/>
    <mergeCell ref="F226:F228"/>
    <mergeCell ref="G226:G228"/>
    <mergeCell ref="H226:H228"/>
    <mergeCell ref="I226:I228"/>
    <mergeCell ref="J226:J228"/>
    <mergeCell ref="G229:G230"/>
    <mergeCell ref="J229:J230"/>
    <mergeCell ref="I211:I212"/>
    <mergeCell ref="J211:J212"/>
    <mergeCell ref="B222:J222"/>
    <mergeCell ref="F223:F224"/>
    <mergeCell ref="G223:G224"/>
    <mergeCell ref="H223:H224"/>
    <mergeCell ref="I223:I224"/>
    <mergeCell ref="J223:J224"/>
    <mergeCell ref="B215:B218"/>
    <mergeCell ref="B223:B224"/>
    <mergeCell ref="I234:I235"/>
    <mergeCell ref="J234:J235"/>
    <mergeCell ref="F229:F230"/>
    <mergeCell ref="F232:F233"/>
    <mergeCell ref="G232:G233"/>
    <mergeCell ref="H232:H233"/>
    <mergeCell ref="I232:I233"/>
    <mergeCell ref="J232:J233"/>
    <mergeCell ref="F234:F235"/>
    <mergeCell ref="G234:G235"/>
    <mergeCell ref="H234:H235"/>
    <mergeCell ref="H229:H230"/>
    <mergeCell ref="I229:I230"/>
    <mergeCell ref="H255:H256"/>
    <mergeCell ref="B263:J263"/>
    <mergeCell ref="B268:J268"/>
    <mergeCell ref="B269:B270"/>
    <mergeCell ref="C269:C270"/>
    <mergeCell ref="F269:F270"/>
    <mergeCell ref="G269:G270"/>
    <mergeCell ref="H269:H270"/>
    <mergeCell ref="F253:F254"/>
    <mergeCell ref="G253:G254"/>
    <mergeCell ref="H253:H254"/>
    <mergeCell ref="I253:I254"/>
    <mergeCell ref="J253:J254"/>
    <mergeCell ref="F255:F256"/>
    <mergeCell ref="H260:H261"/>
    <mergeCell ref="I260:I261"/>
    <mergeCell ref="F257:F259"/>
    <mergeCell ref="G257:G259"/>
    <mergeCell ref="H257:H259"/>
    <mergeCell ref="I257:I259"/>
    <mergeCell ref="J257:J259"/>
    <mergeCell ref="F260:F261"/>
    <mergeCell ref="G260:G261"/>
    <mergeCell ref="J260:J261"/>
    <mergeCell ref="F272:F273"/>
    <mergeCell ref="G272:G273"/>
    <mergeCell ref="H272:H273"/>
    <mergeCell ref="I272:I273"/>
    <mergeCell ref="J272:J273"/>
    <mergeCell ref="F207:F209"/>
    <mergeCell ref="G207:G209"/>
    <mergeCell ref="H207:H209"/>
    <mergeCell ref="I207:I209"/>
    <mergeCell ref="J207:J209"/>
    <mergeCell ref="F211:F212"/>
    <mergeCell ref="H215:H218"/>
    <mergeCell ref="I215:I218"/>
    <mergeCell ref="F213:F214"/>
    <mergeCell ref="G213:G214"/>
    <mergeCell ref="H213:H214"/>
    <mergeCell ref="I213:I214"/>
    <mergeCell ref="J213:J214"/>
    <mergeCell ref="F215:F218"/>
    <mergeCell ref="G215:G218"/>
    <mergeCell ref="J215:J218"/>
    <mergeCell ref="I269:I270"/>
    <mergeCell ref="J269:J270"/>
    <mergeCell ref="G255:G256"/>
  </mergeCells>
  <hyperlinks>
    <hyperlink ref="E13" r:id="rId1" xr:uid="{00000000-0004-0000-0300-000000000000}"/>
    <hyperlink ref="E14" r:id="rId2" xr:uid="{00000000-0004-0000-0300-000001000000}"/>
    <hyperlink ref="E15" r:id="rId3" xr:uid="{00000000-0004-0000-0300-000002000000}"/>
    <hyperlink ref="E16" r:id="rId4" xr:uid="{00000000-0004-0000-0300-000003000000}"/>
    <hyperlink ref="E17" r:id="rId5" xr:uid="{00000000-0004-0000-0300-000004000000}"/>
    <hyperlink ref="E18" r:id="rId6" xr:uid="{00000000-0004-0000-0300-000005000000}"/>
    <hyperlink ref="E19"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26" location="'Workforce Demographics'!A1" display="Workforce Demographics Tab" xr:uid="{00000000-0004-0000-0300-00000B000000}"/>
    <hyperlink ref="E27" location="'Workforce Demographics'!A1" display="Workforce Demographics Tab" xr:uid="{00000000-0004-0000-0300-00000C000000}"/>
    <hyperlink ref="E28" r:id="rId12" xr:uid="{00000000-0004-0000-0300-00000D000000}"/>
    <hyperlink ref="E31" r:id="rId13" xr:uid="{00000000-0004-0000-0300-00000E000000}"/>
    <hyperlink ref="E32" r:id="rId14" xr:uid="{00000000-0004-0000-0300-00000F000000}"/>
    <hyperlink ref="E33" location="'Workforce Demographics'!A1" display="Workforce Demographics Tab" xr:uid="{00000000-0004-0000-0300-000010000000}"/>
    <hyperlink ref="E34" r:id="rId15" xr:uid="{00000000-0004-0000-0300-000011000000}"/>
    <hyperlink ref="E35" r:id="rId16" xr:uid="{00000000-0004-0000-0300-000012000000}"/>
    <hyperlink ref="E36" r:id="rId17" xr:uid="{00000000-0004-0000-0300-000013000000}"/>
    <hyperlink ref="E37" r:id="rId18" xr:uid="{00000000-0004-0000-0300-000014000000}"/>
    <hyperlink ref="E38" r:id="rId19" xr:uid="{00000000-0004-0000-0300-000015000000}"/>
    <hyperlink ref="E39" r:id="rId20" xr:uid="{00000000-0004-0000-0300-000016000000}"/>
    <hyperlink ref="E40" r:id="rId21" xr:uid="{00000000-0004-0000-0300-000017000000}"/>
    <hyperlink ref="E41" r:id="rId22" xr:uid="{00000000-0004-0000-0300-000018000000}"/>
    <hyperlink ref="E42" r:id="rId23" xr:uid="{00000000-0004-0000-0300-000019000000}"/>
    <hyperlink ref="E43" r:id="rId24" xr:uid="{00000000-0004-0000-0300-00001A000000}"/>
    <hyperlink ref="E44" r:id="rId25" xr:uid="{00000000-0004-0000-0300-00001B000000}"/>
    <hyperlink ref="E45" r:id="rId26" xr:uid="{00000000-0004-0000-0300-00001C000000}"/>
    <hyperlink ref="E46" r:id="rId27" xr:uid="{00000000-0004-0000-0300-00001D000000}"/>
    <hyperlink ref="E47" r:id="rId28" xr:uid="{00000000-0004-0000-0300-00001E000000}"/>
    <hyperlink ref="E48" r:id="rId29" xr:uid="{00000000-0004-0000-0300-00001F000000}"/>
    <hyperlink ref="E49" r:id="rId30" xr:uid="{00000000-0004-0000-0300-000020000000}"/>
    <hyperlink ref="E50" r:id="rId31" xr:uid="{00000000-0004-0000-0300-000021000000}"/>
    <hyperlink ref="E51" r:id="rId32" xr:uid="{00000000-0004-0000-0300-000022000000}"/>
    <hyperlink ref="E52" r:id="rId33" xr:uid="{00000000-0004-0000-0300-000023000000}"/>
    <hyperlink ref="E53" r:id="rId34" xr:uid="{00000000-0004-0000-0300-000024000000}"/>
    <hyperlink ref="E54" r:id="rId35" xr:uid="{00000000-0004-0000-0300-000025000000}"/>
    <hyperlink ref="E55" location="'Talent Management '!A1" display="Talent Management Tab" xr:uid="{00000000-0004-0000-0300-000026000000}"/>
    <hyperlink ref="E58" r:id="rId36" xr:uid="{00000000-0004-0000-0300-000027000000}"/>
    <hyperlink ref="E59" r:id="rId37" xr:uid="{00000000-0004-0000-0300-000028000000}"/>
    <hyperlink ref="E60" r:id="rId38" xr:uid="{00000000-0004-0000-0300-000029000000}"/>
    <hyperlink ref="E61" r:id="rId39" xr:uid="{00000000-0004-0000-0300-00002A000000}"/>
    <hyperlink ref="E62" r:id="rId40" xr:uid="{00000000-0004-0000-0300-00002B000000}"/>
    <hyperlink ref="E63" r:id="rId41" xr:uid="{00000000-0004-0000-0300-00002C000000}"/>
    <hyperlink ref="E64" r:id="rId42" xr:uid="{00000000-0004-0000-0300-00002D000000}"/>
    <hyperlink ref="E65" r:id="rId43" xr:uid="{00000000-0004-0000-0300-00002E000000}"/>
    <hyperlink ref="E66" r:id="rId44" xr:uid="{00000000-0004-0000-0300-00002F000000}"/>
    <hyperlink ref="E67" r:id="rId45" xr:uid="{00000000-0004-0000-0300-000030000000}"/>
    <hyperlink ref="E68" r:id="rId46" xr:uid="{00000000-0004-0000-0300-000031000000}"/>
    <hyperlink ref="E69" r:id="rId47" xr:uid="{00000000-0004-0000-0300-000032000000}"/>
    <hyperlink ref="E70" r:id="rId48" xr:uid="{00000000-0004-0000-0300-000033000000}"/>
    <hyperlink ref="E71" r:id="rId49" xr:uid="{00000000-0004-0000-0300-000034000000}"/>
    <hyperlink ref="E72" r:id="rId50" xr:uid="{00000000-0004-0000-0300-000035000000}"/>
    <hyperlink ref="E75" r:id="rId51" xr:uid="{00000000-0004-0000-0300-000036000000}"/>
    <hyperlink ref="E76" r:id="rId52" xr:uid="{00000000-0004-0000-0300-000037000000}"/>
    <hyperlink ref="E77" r:id="rId53" xr:uid="{00000000-0004-0000-0300-000038000000}"/>
    <hyperlink ref="E78" r:id="rId54" xr:uid="{00000000-0004-0000-0300-000039000000}"/>
    <hyperlink ref="E82" r:id="rId55" xr:uid="{00000000-0004-0000-0300-00003A000000}"/>
    <hyperlink ref="E83" r:id="rId56" xr:uid="{00000000-0004-0000-0300-00003B000000}"/>
    <hyperlink ref="E87" r:id="rId57" xr:uid="{00000000-0004-0000-0300-00003C000000}"/>
    <hyperlink ref="E88" r:id="rId58" xr:uid="{00000000-0004-0000-0300-00003D000000}"/>
    <hyperlink ref="E89" r:id="rId59" xr:uid="{00000000-0004-0000-0300-00003E000000}"/>
    <hyperlink ref="E90" r:id="rId60" xr:uid="{00000000-0004-0000-0300-00003F000000}"/>
    <hyperlink ref="E91" r:id="rId61" xr:uid="{00000000-0004-0000-0300-000040000000}"/>
    <hyperlink ref="E92" location="'Economic Performance'!A1" display="Economic Performance Tab" xr:uid="{00000000-0004-0000-0300-000041000000}"/>
    <hyperlink ref="E93" r:id="rId62" xr:uid="{00000000-0004-0000-0300-000042000000}"/>
    <hyperlink ref="E94" r:id="rId63" xr:uid="{00000000-0004-0000-0300-000043000000}"/>
    <hyperlink ref="E95" r:id="rId64" xr:uid="{00000000-0004-0000-0300-000044000000}"/>
    <hyperlink ref="E96" r:id="rId65" xr:uid="{00000000-0004-0000-0300-000045000000}"/>
    <hyperlink ref="E97" r:id="rId66" xr:uid="{00000000-0004-0000-0300-000046000000}"/>
    <hyperlink ref="E98" r:id="rId67" xr:uid="{00000000-0004-0000-0300-000047000000}"/>
    <hyperlink ref="E99" location="'Economic Performance'!A1" display="Economic Performance Tab" xr:uid="{00000000-0004-0000-0300-000048000000}"/>
    <hyperlink ref="E100" r:id="rId68" xr:uid="{00000000-0004-0000-0300-000049000000}"/>
    <hyperlink ref="E101" r:id="rId69" xr:uid="{00000000-0004-0000-0300-00004A000000}"/>
    <hyperlink ref="E102" r:id="rId70" xr:uid="{00000000-0004-0000-0300-00004B000000}"/>
    <hyperlink ref="E105" r:id="rId71" xr:uid="{00000000-0004-0000-0300-00004C000000}"/>
    <hyperlink ref="E106" r:id="rId72" xr:uid="{00000000-0004-0000-0300-00004D000000}"/>
    <hyperlink ref="E107" r:id="rId73" xr:uid="{00000000-0004-0000-0300-00004E000000}"/>
    <hyperlink ref="E108" location="'Talent Management '!A1" display="Talent Management Tab" xr:uid="{00000000-0004-0000-0300-00004F000000}"/>
    <hyperlink ref="E109" r:id="rId74" xr:uid="{00000000-0004-0000-0300-000050000000}"/>
    <hyperlink ref="E112" r:id="rId75" xr:uid="{00000000-0004-0000-0300-000051000000}"/>
    <hyperlink ref="E113" r:id="rId76" xr:uid="{00000000-0004-0000-0300-000052000000}"/>
    <hyperlink ref="E114" r:id="rId77" xr:uid="{00000000-0004-0000-0300-000053000000}"/>
    <hyperlink ref="E115" r:id="rId78" xr:uid="{00000000-0004-0000-0300-000054000000}"/>
    <hyperlink ref="E116" r:id="rId79" xr:uid="{00000000-0004-0000-0300-000055000000}"/>
    <hyperlink ref="E117" r:id="rId80" xr:uid="{00000000-0004-0000-0300-000056000000}"/>
    <hyperlink ref="E120" r:id="rId81" xr:uid="{00000000-0004-0000-0300-000057000000}"/>
    <hyperlink ref="E121" r:id="rId82" xr:uid="{00000000-0004-0000-0300-000058000000}"/>
    <hyperlink ref="E122" r:id="rId83" xr:uid="{00000000-0004-0000-0300-000059000000}"/>
    <hyperlink ref="E123" location="'Economic Performance'!A1" display="Economic Performance Tab" xr:uid="{00000000-0004-0000-0300-00005A000000}"/>
    <hyperlink ref="E124" r:id="rId84" xr:uid="{00000000-0004-0000-0300-00005B000000}"/>
    <hyperlink ref="E127" r:id="rId85" xr:uid="{00000000-0004-0000-0300-00005C000000}"/>
    <hyperlink ref="E128" r:id="rId86" xr:uid="{00000000-0004-0000-0300-00005D000000}"/>
    <hyperlink ref="E129" r:id="rId87" xr:uid="{00000000-0004-0000-0300-00005E000000}"/>
    <hyperlink ref="E130" r:id="rId88" xr:uid="{00000000-0004-0000-0300-00005F000000}"/>
    <hyperlink ref="E131" r:id="rId89" xr:uid="{00000000-0004-0000-0300-000060000000}"/>
    <hyperlink ref="E132" r:id="rId90" xr:uid="{00000000-0004-0000-0300-000061000000}"/>
    <hyperlink ref="E133" r:id="rId91" xr:uid="{00000000-0004-0000-0300-000062000000}"/>
    <hyperlink ref="E136" r:id="rId92" xr:uid="{00000000-0004-0000-0300-000063000000}"/>
    <hyperlink ref="E137" r:id="rId93" xr:uid="{00000000-0004-0000-0300-000064000000}"/>
    <hyperlink ref="E138" r:id="rId94" xr:uid="{00000000-0004-0000-0300-000065000000}"/>
    <hyperlink ref="E139" r:id="rId95" xr:uid="{00000000-0004-0000-0300-000066000000}"/>
    <hyperlink ref="E140" r:id="rId96" xr:uid="{00000000-0004-0000-0300-000067000000}"/>
    <hyperlink ref="E141" r:id="rId97" xr:uid="{00000000-0004-0000-0300-000068000000}"/>
    <hyperlink ref="E142" location="Tax!A1" display="Tax Tab" xr:uid="{00000000-0004-0000-0300-000069000000}"/>
    <hyperlink ref="E143" r:id="rId98" xr:uid="{00000000-0004-0000-0300-00006A000000}"/>
    <hyperlink ref="E147" r:id="rId99" xr:uid="{00000000-0004-0000-0300-00006B000000}"/>
    <hyperlink ref="E148" r:id="rId100" xr:uid="{00000000-0004-0000-0300-00006C000000}"/>
    <hyperlink ref="E149" r:id="rId101" xr:uid="{00000000-0004-0000-0300-00006D000000}"/>
    <hyperlink ref="E150" r:id="rId102" xr:uid="{00000000-0004-0000-0300-00006E000000}"/>
    <hyperlink ref="E151" location="'Climate Change'!A1" display="Climate Change Tab" xr:uid="{00000000-0004-0000-0300-00006F000000}"/>
    <hyperlink ref="E152" r:id="rId103" xr:uid="{00000000-0004-0000-0300-000070000000}"/>
    <hyperlink ref="E153" r:id="rId104" xr:uid="{00000000-0004-0000-0300-000071000000}"/>
    <hyperlink ref="E154" location="'Climate Change'!A1" display="Climate Change Tab" xr:uid="{00000000-0004-0000-0300-000072000000}"/>
    <hyperlink ref="E155" r:id="rId105" xr:uid="{00000000-0004-0000-0300-000073000000}"/>
    <hyperlink ref="E158" r:id="rId106" xr:uid="{00000000-0004-0000-0300-000074000000}"/>
    <hyperlink ref="E159" r:id="rId107" xr:uid="{00000000-0004-0000-0300-000075000000}"/>
    <hyperlink ref="E160" r:id="rId108" xr:uid="{00000000-0004-0000-0300-000076000000}"/>
    <hyperlink ref="E161" r:id="rId109" xr:uid="{00000000-0004-0000-0300-000077000000}"/>
    <hyperlink ref="E162" r:id="rId110" xr:uid="{00000000-0004-0000-0300-000078000000}"/>
    <hyperlink ref="E163" r:id="rId111" xr:uid="{00000000-0004-0000-0300-000079000000}"/>
    <hyperlink ref="E164" location="'Water Stewardship'!A1" display="Water Stewardship Tab" xr:uid="{00000000-0004-0000-0300-00007A000000}"/>
    <hyperlink ref="E165" r:id="rId112" xr:uid="{00000000-0004-0000-0300-00007B000000}"/>
    <hyperlink ref="E166" location="'Water Stewardship'!A1" display="Water Stewardship Tab" xr:uid="{00000000-0004-0000-0300-00007C000000}"/>
    <hyperlink ref="E167" r:id="rId113" xr:uid="{00000000-0004-0000-0300-00007D000000}"/>
    <hyperlink ref="E168" location="'Water Stewardship'!A1" display="Water Stewardship Tab" xr:uid="{00000000-0004-0000-0300-00007E000000}"/>
    <hyperlink ref="E169" r:id="rId114" xr:uid="{00000000-0004-0000-0300-00007F000000}"/>
    <hyperlink ref="E170" location="'Water Stewardship'!A1" display="Water Stewardship Tab" xr:uid="{00000000-0004-0000-0300-000080000000}"/>
    <hyperlink ref="E171" location="'Water Stewardship'!A1" display="Water Stewardship Tab" xr:uid="{00000000-0004-0000-0300-000081000000}"/>
    <hyperlink ref="E172" location="'Water Stewardship'!A1" display="Water Stewardship Tab" xr:uid="{00000000-0004-0000-0300-000082000000}"/>
    <hyperlink ref="E175" r:id="rId115" xr:uid="{00000000-0004-0000-0300-000083000000}"/>
    <hyperlink ref="E176" r:id="rId116" xr:uid="{00000000-0004-0000-0300-000084000000}"/>
    <hyperlink ref="E177" r:id="rId117" xr:uid="{00000000-0004-0000-0300-000085000000}"/>
    <hyperlink ref="E178" r:id="rId118" xr:uid="{00000000-0004-0000-0300-000086000000}"/>
    <hyperlink ref="E179" r:id="rId119" xr:uid="{00000000-0004-0000-0300-000087000000}"/>
    <hyperlink ref="E180" location="Biodiversity!A1" display="Biodiversity Tab" xr:uid="{00000000-0004-0000-0300-000088000000}"/>
    <hyperlink ref="E181" r:id="rId120" xr:uid="{00000000-0004-0000-0300-000089000000}"/>
    <hyperlink ref="E182" r:id="rId121" xr:uid="{00000000-0004-0000-0300-00008A000000}"/>
    <hyperlink ref="E183" r:id="rId122" xr:uid="{00000000-0004-0000-0300-00008B000000}"/>
    <hyperlink ref="E184" r:id="rId123" xr:uid="{00000000-0004-0000-0300-00008C000000}"/>
    <hyperlink ref="E185" location="Biodiversity!A1" display="Biodiversity Tab" xr:uid="{00000000-0004-0000-0300-00008D000000}"/>
    <hyperlink ref="E186" r:id="rId124" xr:uid="{00000000-0004-0000-0300-00008E000000}"/>
    <hyperlink ref="E187" location="Biodiversity!A1" display="Biodiversity Tab" xr:uid="{00000000-0004-0000-0300-00008F000000}"/>
    <hyperlink ref="E190" location="Biodiversity!A1" display="Biodiversity Tab" xr:uid="{00000000-0004-0000-0300-000090000000}"/>
    <hyperlink ref="E191" r:id="rId125" xr:uid="{00000000-0004-0000-0300-000091000000}"/>
    <hyperlink ref="E192" location="'Mine Closure'!A1" display="Mine Closure Tab" xr:uid="{00000000-0004-0000-0300-000092000000}"/>
    <hyperlink ref="E193" r:id="rId126" xr:uid="{00000000-0004-0000-0300-000093000000}"/>
    <hyperlink ref="E194" r:id="rId127" xr:uid="{00000000-0004-0000-0300-000094000000}"/>
    <hyperlink ref="E195" location="Biodiversity!A1" display="Biodiversity Tab" xr:uid="{00000000-0004-0000-0300-000095000000}"/>
    <hyperlink ref="E196" r:id="rId128" xr:uid="{00000000-0004-0000-0300-000096000000}"/>
    <hyperlink ref="E197" location="'Mine Closure'!A1" display="Mine Closure Tab" xr:uid="{00000000-0004-0000-0300-000097000000}"/>
    <hyperlink ref="E198" r:id="rId129" xr:uid="{00000000-0004-0000-0300-000098000000}"/>
    <hyperlink ref="E201" r:id="rId130" xr:uid="{00000000-0004-0000-0300-000099000000}"/>
    <hyperlink ref="E202" r:id="rId131" xr:uid="{00000000-0004-0000-0300-00009A000000}"/>
    <hyperlink ref="E203" r:id="rId132" xr:uid="{00000000-0004-0000-0300-00009B000000}"/>
    <hyperlink ref="E204" r:id="rId133" xr:uid="{00000000-0004-0000-0300-00009C000000}"/>
    <hyperlink ref="E205" r:id="rId134" xr:uid="{00000000-0004-0000-0300-00009D000000}"/>
    <hyperlink ref="E206" r:id="rId135" xr:uid="{00000000-0004-0000-0300-00009E000000}"/>
    <hyperlink ref="E207" r:id="rId136" xr:uid="{00000000-0004-0000-0300-00009F000000}"/>
    <hyperlink ref="E208" location="'Climate Change'!A1" display="Climate Change Tab" xr:uid="{00000000-0004-0000-0300-0000A0000000}"/>
    <hyperlink ref="E209" r:id="rId137" xr:uid="{00000000-0004-0000-0300-0000A1000000}"/>
    <hyperlink ref="E210" r:id="rId138" xr:uid="{00000000-0004-0000-0300-0000A2000000}"/>
    <hyperlink ref="E211" r:id="rId139" xr:uid="{00000000-0004-0000-0300-0000A3000000}"/>
    <hyperlink ref="E212" location="'Climate Change'!A1" display="Climate Change Tab" xr:uid="{00000000-0004-0000-0300-0000A4000000}"/>
    <hyperlink ref="E213" r:id="rId140" xr:uid="{00000000-0004-0000-0300-0000A5000000}"/>
    <hyperlink ref="E214" r:id="rId141" xr:uid="{00000000-0004-0000-0300-0000A6000000}"/>
    <hyperlink ref="E215" r:id="rId142" xr:uid="{00000000-0004-0000-0300-0000A7000000}"/>
    <hyperlink ref="E216" location="'Air Emissions'!A1" display="Air Emissions Tab" xr:uid="{00000000-0004-0000-0300-0000A8000000}"/>
    <hyperlink ref="E217" r:id="rId143" xr:uid="{00000000-0004-0000-0300-0000A9000000}"/>
    <hyperlink ref="E218" r:id="rId144" xr:uid="{00000000-0004-0000-0300-0000AA000000}"/>
    <hyperlink ref="E219" r:id="rId145" xr:uid="{00000000-0004-0000-0300-0000AB000000}"/>
    <hyperlink ref="E220" location="'Air Emissions'!A1" display="Air Emissions Tab" xr:uid="{00000000-0004-0000-0300-0000AC000000}"/>
    <hyperlink ref="E223" r:id="rId146" xr:uid="{00000000-0004-0000-0300-0000AD000000}"/>
    <hyperlink ref="E224" r:id="rId147" xr:uid="{00000000-0004-0000-0300-0000AE000000}"/>
    <hyperlink ref="E225" r:id="rId148" xr:uid="{00000000-0004-0000-0300-0000AF000000}"/>
    <hyperlink ref="E226" r:id="rId149" xr:uid="{00000000-0004-0000-0300-0000B0000000}"/>
    <hyperlink ref="E227" location="'Circularity &amp; Waste'!A1" display="Circularity &amp; Waste Tab" xr:uid="{00000000-0004-0000-0300-0000B1000000}"/>
    <hyperlink ref="E228" r:id="rId150" xr:uid="{00000000-0004-0000-0300-0000B2000000}"/>
    <hyperlink ref="E229" r:id="rId151" xr:uid="{00000000-0004-0000-0300-0000B3000000}"/>
    <hyperlink ref="E230" location="'Circularity &amp; Waste'!A1" display="Circularity &amp; Waste Tab" xr:uid="{00000000-0004-0000-0300-0000B4000000}"/>
    <hyperlink ref="E231" r:id="rId152" xr:uid="{00000000-0004-0000-0300-0000B5000000}"/>
    <hyperlink ref="E232" r:id="rId153" xr:uid="{00000000-0004-0000-0300-0000B6000000}"/>
    <hyperlink ref="E233" location="'Circularity &amp; Waste'!A1" display="Circularity &amp; Waste Tab" xr:uid="{00000000-0004-0000-0300-0000B7000000}"/>
    <hyperlink ref="E234" r:id="rId154" xr:uid="{00000000-0004-0000-0300-0000B8000000}"/>
    <hyperlink ref="E235" location="'Circularity &amp; Waste'!A1" display="Circularity &amp; Waste Tab" xr:uid="{00000000-0004-0000-0300-0000B9000000}"/>
    <hyperlink ref="E236" r:id="rId155" xr:uid="{00000000-0004-0000-0300-0000BA000000}"/>
    <hyperlink ref="E237" r:id="rId156" xr:uid="{00000000-0004-0000-0300-0000BB000000}"/>
    <hyperlink ref="E238" location="Tailings!A1" display="Tailings Tab" xr:uid="{00000000-0004-0000-0300-0000BC000000}"/>
    <hyperlink ref="E239" r:id="rId157" xr:uid="{00000000-0004-0000-0300-0000BD000000}"/>
    <hyperlink ref="E240" r:id="rId158" xr:uid="{00000000-0004-0000-0300-0000BE000000}"/>
    <hyperlink ref="E241" r:id="rId159" xr:uid="{00000000-0004-0000-0300-0000BF000000}"/>
    <hyperlink ref="E244" r:id="rId160" xr:uid="{00000000-0004-0000-0300-0000C0000000}"/>
    <hyperlink ref="E245" r:id="rId161" xr:uid="{00000000-0004-0000-0300-0000C1000000}"/>
    <hyperlink ref="E246" r:id="rId162" xr:uid="{00000000-0004-0000-0300-0000C2000000}"/>
    <hyperlink ref="E247" r:id="rId163" xr:uid="{00000000-0004-0000-0300-0000C3000000}"/>
    <hyperlink ref="E248" r:id="rId164" xr:uid="{00000000-0004-0000-0300-0000C4000000}"/>
    <hyperlink ref="E249" r:id="rId165" xr:uid="{00000000-0004-0000-0300-0000C5000000}"/>
    <hyperlink ref="E253" r:id="rId166" xr:uid="{00000000-0004-0000-0300-0000C6000000}"/>
    <hyperlink ref="E254" r:id="rId167" xr:uid="{00000000-0004-0000-0300-0000C7000000}"/>
    <hyperlink ref="E255" r:id="rId168" xr:uid="{00000000-0004-0000-0300-0000C8000000}"/>
    <hyperlink ref="E256" location="'Talent Management '!A1" display="Talent Management Tab" xr:uid="{00000000-0004-0000-0300-0000C9000000}"/>
    <hyperlink ref="E257" r:id="rId169" xr:uid="{00000000-0004-0000-0300-0000CA000000}"/>
    <hyperlink ref="E258" r:id="rId170" xr:uid="{00000000-0004-0000-0300-0000CB000000}"/>
    <hyperlink ref="E259" r:id="rId171" xr:uid="{00000000-0004-0000-0300-0000CC000000}"/>
    <hyperlink ref="E260" r:id="rId172" xr:uid="{00000000-0004-0000-0300-0000CD000000}"/>
    <hyperlink ref="E261" location="'Talent Management '!A1" display="Talent Management Tab" xr:uid="{00000000-0004-0000-0300-0000CE000000}"/>
    <hyperlink ref="E264" r:id="rId173" xr:uid="{00000000-0004-0000-0300-0000CF000000}"/>
    <hyperlink ref="E265" r:id="rId174" xr:uid="{00000000-0004-0000-0300-0000D0000000}"/>
    <hyperlink ref="E269" r:id="rId175" xr:uid="{00000000-0004-0000-0300-0000D1000000}"/>
    <hyperlink ref="E270" r:id="rId176" xr:uid="{00000000-0004-0000-0300-0000D2000000}"/>
    <hyperlink ref="E271" r:id="rId177" xr:uid="{00000000-0004-0000-0300-0000D3000000}"/>
    <hyperlink ref="E272" r:id="rId178" xr:uid="{00000000-0004-0000-0300-0000D4000000}"/>
    <hyperlink ref="E273" r:id="rId179" xr:uid="{00000000-0004-0000-0300-0000D5000000}"/>
    <hyperlink ref="E274" r:id="rId180" xr:uid="{00000000-0004-0000-0300-0000D6000000}"/>
    <hyperlink ref="E275" r:id="rId181" xr:uid="{00000000-0004-0000-0300-0000D7000000}"/>
    <hyperlink ref="E276" r:id="rId182" xr:uid="{00000000-0004-0000-0300-0000D8000000}"/>
    <hyperlink ref="E278" r:id="rId183" xr:uid="{00000000-0004-0000-0300-0000D9000000}"/>
    <hyperlink ref="E279" r:id="rId184" xr:uid="{00000000-0004-0000-0300-0000DA000000}"/>
    <hyperlink ref="E280" r:id="rId185" xr:uid="{00000000-0004-0000-0300-0000DB000000}"/>
    <hyperlink ref="E281" r:id="rId186" xr:uid="{00000000-0004-0000-0300-0000DC000000}"/>
    <hyperlink ref="E282" r:id="rId187" xr:uid="{00000000-0004-0000-0300-0000DD000000}"/>
    <hyperlink ref="E283" r:id="rId188" xr:uid="{00000000-0004-0000-0300-0000DE000000}"/>
    <hyperlink ref="E284" r:id="rId189" xr:uid="{00000000-0004-0000-0300-0000DF000000}"/>
    <hyperlink ref="E285" location="'Health &amp; Safety'!A1" display="Health &amp; Safety Tab" xr:uid="{00000000-0004-0000-0300-0000E0000000}"/>
    <hyperlink ref="E287" r:id="rId190" xr:uid="{00000000-0004-0000-0300-0000E1000000}"/>
    <hyperlink ref="E288" location="'Health &amp; Safety'!A1" display="Health &amp; Safety Tab" xr:uid="{00000000-0004-0000-0300-0000E2000000}"/>
    <hyperlink ref="E289" r:id="rId191" xr:uid="{00000000-0004-0000-0300-0000E3000000}"/>
    <hyperlink ref="E293" r:id="rId192" xr:uid="{00000000-0004-0000-0300-0000E4000000}"/>
    <hyperlink ref="E294" r:id="rId193" xr:uid="{00000000-0004-0000-0300-0000E5000000}"/>
    <hyperlink ref="E295" r:id="rId194" xr:uid="{00000000-0004-0000-0300-0000E6000000}"/>
    <hyperlink ref="E296" location="'Talent Management '!A1" display="Talent Management Tab" xr:uid="{00000000-0004-0000-0300-0000E7000000}"/>
    <hyperlink ref="E297" r:id="rId195" xr:uid="{00000000-0004-0000-0300-0000E8000000}"/>
    <hyperlink ref="E298" r:id="rId196" xr:uid="{00000000-0004-0000-0300-0000E9000000}"/>
    <hyperlink ref="E299" r:id="rId197" xr:uid="{00000000-0004-0000-0300-0000EA000000}"/>
    <hyperlink ref="E302" r:id="rId198" xr:uid="{00000000-0004-0000-0300-0000EB000000}"/>
    <hyperlink ref="E303" r:id="rId199" xr:uid="{00000000-0004-0000-0300-0000EC000000}"/>
    <hyperlink ref="E304" r:id="rId200" xr:uid="{00000000-0004-0000-0300-0000ED000000}"/>
    <hyperlink ref="E305" r:id="rId201" xr:uid="{00000000-0004-0000-0300-0000EE000000}"/>
    <hyperlink ref="E306" location="'Workforce Demographics'!A1" display="Workforce Demographics Tab" xr:uid="{00000000-0004-0000-0300-0000EF000000}"/>
    <hyperlink ref="E307" location="'Talent Management '!A1" display="Talent Management Tab" xr:uid="{00000000-0004-0000-0300-0000F0000000}"/>
    <hyperlink ref="E308" r:id="rId202" xr:uid="{00000000-0004-0000-0300-0000F1000000}"/>
    <hyperlink ref="E309" location="'Talent Management '!A1" display="Talent Management Tab" xr:uid="{00000000-0004-0000-0300-0000F2000000}"/>
    <hyperlink ref="E310" location="Communities!A1" display="Communities Tab" xr:uid="{00000000-0004-0000-0300-0000F3000000}"/>
    <hyperlink ref="E311" r:id="rId203" xr:uid="{00000000-0004-0000-0300-0000F4000000}"/>
    <hyperlink ref="E312" r:id="rId204" xr:uid="{00000000-0004-0000-0300-0000F5000000}"/>
    <hyperlink ref="E313" r:id="rId205" xr:uid="{00000000-0004-0000-0300-0000F6000000}"/>
    <hyperlink ref="E316" r:id="rId206" xr:uid="{00000000-0004-0000-0300-0000F7000000}"/>
    <hyperlink ref="E317" r:id="rId207" xr:uid="{00000000-0004-0000-0300-0000F8000000}"/>
    <hyperlink ref="E318" r:id="rId208" xr:uid="{00000000-0004-0000-0300-0000F9000000}"/>
    <hyperlink ref="E321" r:id="rId209" xr:uid="{00000000-0004-0000-0300-0000FA000000}"/>
    <hyperlink ref="E322" r:id="rId210" xr:uid="{00000000-0004-0000-0300-0000FB000000}"/>
    <hyperlink ref="E324" r:id="rId211" xr:uid="{00000000-0004-0000-0300-0000FC000000}"/>
    <hyperlink ref="E325" r:id="rId212" xr:uid="{00000000-0004-0000-0300-0000FD000000}"/>
    <hyperlink ref="E326" r:id="rId213" xr:uid="{00000000-0004-0000-0300-0000FE000000}"/>
    <hyperlink ref="E329" r:id="rId214" xr:uid="{00000000-0004-0000-0300-0000FF000000}"/>
    <hyperlink ref="E330" r:id="rId215" xr:uid="{00000000-0004-0000-0300-000000010000}"/>
    <hyperlink ref="E331" location="'Human Rights'!A1" display="'Human Rights Tab" xr:uid="{00000000-0004-0000-0300-000001010000}"/>
    <hyperlink ref="E334" r:id="rId216" xr:uid="{00000000-0004-0000-0300-000002010000}"/>
    <hyperlink ref="E335" r:id="rId217" xr:uid="{00000000-0004-0000-0300-000003010000}"/>
    <hyperlink ref="E336" r:id="rId218" xr:uid="{00000000-0004-0000-0300-000004010000}"/>
    <hyperlink ref="E337" location="'Human Rights'!A1" display="'Human Rights Tab" xr:uid="{00000000-0004-0000-0300-000005010000}"/>
    <hyperlink ref="E340" r:id="rId219" xr:uid="{00000000-0004-0000-0300-000006010000}"/>
    <hyperlink ref="E341" r:id="rId220" xr:uid="{00000000-0004-0000-0300-000007010000}"/>
    <hyperlink ref="E342" r:id="rId221" xr:uid="{00000000-0004-0000-0300-000008010000}"/>
    <hyperlink ref="E343" r:id="rId222" xr:uid="{00000000-0004-0000-0300-000009010000}"/>
    <hyperlink ref="E346" r:id="rId223" xr:uid="{00000000-0004-0000-0300-00000A010000}"/>
    <hyperlink ref="E347" r:id="rId224" xr:uid="{00000000-0004-0000-0300-00000B010000}"/>
    <hyperlink ref="E348" r:id="rId225" xr:uid="{00000000-0004-0000-0300-00000C010000}"/>
    <hyperlink ref="E349" r:id="rId226" xr:uid="{00000000-0004-0000-0300-00000D010000}"/>
    <hyperlink ref="E350" r:id="rId227" xr:uid="{00000000-0004-0000-0300-00000E010000}"/>
    <hyperlink ref="E351" r:id="rId228" xr:uid="{00000000-0004-0000-0300-00000F010000}"/>
    <hyperlink ref="E352" r:id="rId229" xr:uid="{00000000-0004-0000-0300-000010010000}"/>
    <hyperlink ref="E355" r:id="rId230" xr:uid="{00000000-0004-0000-0300-000011010000}"/>
    <hyperlink ref="E356" r:id="rId231" xr:uid="{00000000-0004-0000-0300-000012010000}"/>
    <hyperlink ref="E357" r:id="rId232" xr:uid="{00000000-0004-0000-0300-000013010000}"/>
    <hyperlink ref="E358" r:id="rId233" xr:uid="{00000000-0004-0000-0300-000014010000}"/>
    <hyperlink ref="E359" r:id="rId234" xr:uid="{00000000-0004-0000-0300-000015010000}"/>
    <hyperlink ref="E360" r:id="rId235" xr:uid="{00000000-0004-0000-0300-000016010000}"/>
    <hyperlink ref="E361" r:id="rId236" xr:uid="{00000000-0004-0000-0300-000017010000}"/>
    <hyperlink ref="E362" location="Communities!A1" display="Communities Tab" xr:uid="{00000000-0004-0000-0300-000018010000}"/>
    <hyperlink ref="E363" r:id="rId237" xr:uid="{00000000-0004-0000-0300-000019010000}"/>
    <hyperlink ref="E364" r:id="rId238" xr:uid="{00000000-0004-0000-0300-00001A010000}"/>
    <hyperlink ref="E365" r:id="rId239" xr:uid="{00000000-0004-0000-0300-00001B010000}"/>
    <hyperlink ref="E366" r:id="rId240" xr:uid="{00000000-0004-0000-0300-00001C010000}"/>
    <hyperlink ref="E369" r:id="rId241" xr:uid="{00000000-0004-0000-0300-00001D010000}"/>
    <hyperlink ref="E370" r:id="rId242" xr:uid="{00000000-0004-0000-0300-00001E010000}"/>
    <hyperlink ref="E371" r:id="rId243" xr:uid="{00000000-0004-0000-0300-00001F010000}"/>
    <hyperlink ref="E372" r:id="rId244" xr:uid="{00000000-0004-0000-0300-000020010000}"/>
    <hyperlink ref="E373" location="Communities!A1" display="Communities Tab" xr:uid="{00000000-0004-0000-0300-000021010000}"/>
    <hyperlink ref="E374" r:id="rId245" xr:uid="{00000000-0004-0000-0300-000022010000}"/>
    <hyperlink ref="E377" r:id="rId246" xr:uid="{00000000-0004-0000-0300-000023010000}"/>
    <hyperlink ref="E378" r:id="rId247" xr:uid="{00000000-0004-0000-0300-000024010000}"/>
    <hyperlink ref="E379" r:id="rId248" xr:uid="{00000000-0004-0000-0300-000025010000}"/>
  </hyperlinks>
  <pageMargins left="0.7" right="0.7" top="0.75" bottom="0.75" header="0" footer="0"/>
  <pageSetup orientation="portrait"/>
  <headerFooter>
    <oddFooter>&amp;C_x000D_#000000 Teck - Internal/Interno_x000D_&amp;1#&amp;"Aptos"&amp;12&amp;K000000 Teck - Internal/Interno</oddFooter>
  </headerFooter>
  <drawing r:id="rId24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AE5E3"/>
  </sheetPr>
  <dimension ref="A1:I1000"/>
  <sheetViews>
    <sheetView showGridLines="0" workbookViewId="0">
      <selection activeCell="C1" sqref="C1"/>
    </sheetView>
  </sheetViews>
  <sheetFormatPr defaultColWidth="14.453125" defaultRowHeight="15" customHeight="1"/>
  <cols>
    <col min="1" max="1" width="2.26953125" customWidth="1"/>
    <col min="2" max="2" width="17.453125" customWidth="1"/>
    <col min="3" max="3" width="39.453125" customWidth="1"/>
    <col min="4" max="4" width="51.81640625" customWidth="1"/>
    <col min="5" max="5" width="32.7265625" customWidth="1"/>
    <col min="6" max="6" width="42.7265625" customWidth="1"/>
    <col min="7" max="26" width="8.7265625" customWidth="1"/>
  </cols>
  <sheetData>
    <row r="1" spans="1:9" ht="14.25" customHeight="1">
      <c r="A1" s="59"/>
      <c r="B1" s="60"/>
      <c r="C1" s="60"/>
      <c r="D1" s="61"/>
      <c r="E1" s="63"/>
      <c r="F1" s="63"/>
      <c r="G1" s="61"/>
      <c r="H1" s="61"/>
      <c r="I1" s="61"/>
    </row>
    <row r="2" spans="1:9" ht="14.25" customHeight="1">
      <c r="A2" s="59"/>
      <c r="B2" s="60"/>
      <c r="C2" s="60"/>
      <c r="D2" s="61"/>
      <c r="E2" s="64"/>
      <c r="F2" s="64"/>
      <c r="G2" s="61"/>
      <c r="H2" s="61"/>
      <c r="I2" s="61"/>
    </row>
    <row r="3" spans="1:9" ht="14.25" customHeight="1">
      <c r="A3" s="59"/>
      <c r="B3" s="60"/>
      <c r="C3" s="60"/>
      <c r="D3" s="61"/>
      <c r="E3" s="63"/>
      <c r="F3" s="64" t="s">
        <v>68</v>
      </c>
      <c r="G3" s="61"/>
      <c r="H3" s="61"/>
      <c r="I3" s="61"/>
    </row>
    <row r="4" spans="1:9" ht="14.25" customHeight="1">
      <c r="A4" s="59"/>
      <c r="B4" s="60"/>
      <c r="C4" s="60"/>
      <c r="D4" s="61"/>
      <c r="E4" s="63"/>
      <c r="F4" s="64"/>
      <c r="G4" s="65"/>
      <c r="H4" s="61"/>
      <c r="I4" s="61"/>
    </row>
    <row r="5" spans="1:9" ht="30.75" customHeight="1">
      <c r="A5" s="59"/>
      <c r="B5" s="1302" t="s">
        <v>1071</v>
      </c>
      <c r="C5" s="1279"/>
      <c r="D5" s="1279"/>
      <c r="E5" s="1279"/>
      <c r="F5" s="67"/>
      <c r="G5" s="61"/>
      <c r="H5" s="61"/>
      <c r="I5" s="61"/>
    </row>
    <row r="6" spans="1:9" ht="4.5" customHeight="1">
      <c r="A6" s="59"/>
      <c r="B6" s="105"/>
      <c r="C6" s="105"/>
      <c r="D6" s="108"/>
      <c r="E6" s="108"/>
      <c r="F6" s="108"/>
      <c r="G6" s="62"/>
    </row>
    <row r="7" spans="1:9" ht="19.5" customHeight="1">
      <c r="A7" s="72"/>
      <c r="B7" s="1317" t="s">
        <v>1071</v>
      </c>
      <c r="C7" s="1299"/>
      <c r="D7" s="1299"/>
      <c r="E7" s="1299"/>
      <c r="F7" s="1285"/>
      <c r="G7" s="62"/>
    </row>
    <row r="8" spans="1:9" ht="19.5" customHeight="1">
      <c r="A8" s="72"/>
      <c r="B8" s="174" t="s">
        <v>1072</v>
      </c>
      <c r="C8" s="174" t="s">
        <v>1073</v>
      </c>
      <c r="D8" s="174" t="s">
        <v>244</v>
      </c>
      <c r="E8" s="174" t="s">
        <v>22</v>
      </c>
      <c r="F8" s="174" t="s">
        <v>1074</v>
      </c>
      <c r="G8" s="62"/>
    </row>
    <row r="9" spans="1:9" ht="38.5" customHeight="1">
      <c r="A9" s="72"/>
      <c r="B9" s="120" t="s">
        <v>1075</v>
      </c>
      <c r="C9" s="120" t="s">
        <v>1076</v>
      </c>
      <c r="D9" s="121" t="s">
        <v>1077</v>
      </c>
      <c r="E9" s="122" t="s">
        <v>530</v>
      </c>
      <c r="F9" s="121"/>
      <c r="G9" s="62"/>
    </row>
    <row r="10" spans="1:9" ht="50" customHeight="1">
      <c r="A10" s="72"/>
      <c r="B10" s="120" t="s">
        <v>1078</v>
      </c>
      <c r="C10" s="120" t="s">
        <v>1079</v>
      </c>
      <c r="D10" s="121" t="s">
        <v>1080</v>
      </c>
      <c r="E10" s="122" t="s">
        <v>200</v>
      </c>
      <c r="F10" s="122"/>
      <c r="G10" s="62"/>
    </row>
    <row r="11" spans="1:9" ht="88" customHeight="1">
      <c r="A11" s="72"/>
      <c r="B11" s="121" t="s">
        <v>1081</v>
      </c>
      <c r="C11" s="120" t="s">
        <v>1082</v>
      </c>
      <c r="D11" s="121" t="s">
        <v>1083</v>
      </c>
      <c r="E11" s="122" t="s">
        <v>10</v>
      </c>
      <c r="F11" s="121" t="s">
        <v>1084</v>
      </c>
      <c r="G11" s="62"/>
    </row>
    <row r="12" spans="1:9" ht="38">
      <c r="A12" s="72"/>
      <c r="B12" s="121" t="s">
        <v>1085</v>
      </c>
      <c r="C12" s="120" t="s">
        <v>1086</v>
      </c>
      <c r="D12" s="121" t="s">
        <v>1087</v>
      </c>
      <c r="E12" s="122" t="s">
        <v>10</v>
      </c>
      <c r="F12" s="121"/>
      <c r="G12" s="62"/>
    </row>
    <row r="13" spans="1:9" ht="25.5">
      <c r="A13" s="72"/>
      <c r="B13" s="121" t="s">
        <v>1088</v>
      </c>
      <c r="C13" s="120" t="s">
        <v>1089</v>
      </c>
      <c r="D13" s="121" t="s">
        <v>1090</v>
      </c>
      <c r="E13" s="122" t="s">
        <v>52</v>
      </c>
      <c r="F13" s="121"/>
      <c r="G13" s="62"/>
    </row>
    <row r="14" spans="1:9" ht="38">
      <c r="A14" s="72"/>
      <c r="B14" s="1327" t="s">
        <v>1091</v>
      </c>
      <c r="C14" s="1327" t="s">
        <v>1092</v>
      </c>
      <c r="D14" s="127" t="s">
        <v>1093</v>
      </c>
      <c r="E14" s="126" t="s">
        <v>10</v>
      </c>
      <c r="F14" s="127"/>
      <c r="G14" s="62"/>
    </row>
    <row r="15" spans="1:9" ht="38">
      <c r="A15" s="72"/>
      <c r="B15" s="1294"/>
      <c r="C15" s="1294"/>
      <c r="D15" s="136" t="s">
        <v>1094</v>
      </c>
      <c r="E15" s="130" t="s">
        <v>10</v>
      </c>
      <c r="F15" s="136"/>
      <c r="G15" s="109"/>
    </row>
    <row r="16" spans="1:9" ht="38">
      <c r="A16" s="72"/>
      <c r="B16" s="1327" t="s">
        <v>1095</v>
      </c>
      <c r="C16" s="1327" t="s">
        <v>1096</v>
      </c>
      <c r="D16" s="127" t="s">
        <v>1097</v>
      </c>
      <c r="E16" s="126" t="s">
        <v>10</v>
      </c>
      <c r="F16" s="127"/>
      <c r="G16" s="109"/>
    </row>
    <row r="17" spans="1:7" ht="50.5">
      <c r="A17" s="72"/>
      <c r="B17" s="1294"/>
      <c r="C17" s="1294"/>
      <c r="D17" s="136" t="s">
        <v>1098</v>
      </c>
      <c r="E17" s="130" t="s">
        <v>421</v>
      </c>
      <c r="F17" s="136"/>
      <c r="G17" s="109"/>
    </row>
    <row r="18" spans="1:7" ht="38">
      <c r="A18" s="72"/>
      <c r="B18" s="1327" t="s">
        <v>1099</v>
      </c>
      <c r="C18" s="1327" t="s">
        <v>1100</v>
      </c>
      <c r="D18" s="127" t="s">
        <v>1101</v>
      </c>
      <c r="E18" s="126" t="s">
        <v>10</v>
      </c>
      <c r="F18" s="127"/>
      <c r="G18" s="109"/>
    </row>
    <row r="19" spans="1:7" ht="50.5">
      <c r="A19" s="72"/>
      <c r="B19" s="1301"/>
      <c r="C19" s="1301"/>
      <c r="D19" s="137" t="s">
        <v>1102</v>
      </c>
      <c r="E19" s="138" t="s">
        <v>421</v>
      </c>
      <c r="F19" s="137"/>
    </row>
    <row r="20" spans="1:7" ht="14.25" customHeight="1">
      <c r="A20" s="72"/>
      <c r="B20" s="67"/>
      <c r="C20" s="67"/>
      <c r="D20" s="62"/>
      <c r="E20" s="109"/>
      <c r="F20" s="109"/>
    </row>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2I0znvxmL0wtdiV5c/qcNHnbdVZDGE5uxU4XVk0E1GIO+lsIb65T5QUYABmTozEqpiR0EJvDS6KsskJ1biPCzg==" saltValue="K4KKX8qGV0rD2w44gd6pxA==" spinCount="100000" sheet="1" objects="1" scenarios="1"/>
  <mergeCells count="8">
    <mergeCell ref="B18:B19"/>
    <mergeCell ref="C18:C19"/>
    <mergeCell ref="B5:E5"/>
    <mergeCell ref="B7:F7"/>
    <mergeCell ref="B14:B15"/>
    <mergeCell ref="C14:C15"/>
    <mergeCell ref="B16:B17"/>
    <mergeCell ref="C16:C17"/>
  </mergeCells>
  <hyperlinks>
    <hyperlink ref="E9" location="Tax!A1" display="Tax Tab" xr:uid="{00000000-0004-0000-0400-000000000000}"/>
    <hyperlink ref="E10" location="'Workforce Demographics'!A1" display="Workforce Demographics Tab" xr:uid="{00000000-0004-0000-0400-000001000000}"/>
    <hyperlink ref="E11" r:id="rId1" xr:uid="{00000000-0004-0000-0400-000002000000}"/>
    <hyperlink ref="E12" r:id="rId2" xr:uid="{00000000-0004-0000-0400-000003000000}"/>
    <hyperlink ref="E13" location="'Talent Management '!A1" display="Talent Management" xr:uid="{00000000-0004-0000-0400-000004000000}"/>
    <hyperlink ref="E14" r:id="rId3" xr:uid="{00000000-0004-0000-0400-000005000000}"/>
    <hyperlink ref="E15" r:id="rId4" xr:uid="{00000000-0004-0000-0400-000006000000}"/>
    <hyperlink ref="E16" r:id="rId5" xr:uid="{00000000-0004-0000-0400-000007000000}"/>
    <hyperlink ref="E17" location="'ICMM S&amp;E Index'!A1" display="Economic Performance Tab" xr:uid="{00000000-0004-0000-0400-000008000000}"/>
    <hyperlink ref="E18" r:id="rId6" xr:uid="{00000000-0004-0000-0400-000009000000}"/>
    <hyperlink ref="E19" location="'ICMM S&amp;E Index'!A1" display="Economic Performance Tab" xr:uid="{00000000-0004-0000-0400-00000A000000}"/>
  </hyperlinks>
  <pageMargins left="0.7" right="0.7" top="0.75" bottom="0.75" header="0" footer="0"/>
  <pageSetup orientation="portrait"/>
  <headerFooter>
    <oddFooter>&amp;C_x000D_#000000 Teck - Internal/Interno_x000D_&amp;1#&amp;"Aptos"&amp;12&amp;K000000 Teck - Internal/Interno</oddFoot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AE5E3"/>
  </sheetPr>
  <dimension ref="A1:Z1000"/>
  <sheetViews>
    <sheetView showGridLines="0" workbookViewId="0"/>
  </sheetViews>
  <sheetFormatPr defaultColWidth="14.453125" defaultRowHeight="15" customHeight="1"/>
  <cols>
    <col min="1" max="1" width="1.54296875" customWidth="1"/>
    <col min="2" max="2" width="67.54296875" customWidth="1"/>
    <col min="3" max="3" width="9.54296875" customWidth="1"/>
    <col min="4" max="26" width="8.54296875" customWidth="1"/>
  </cols>
  <sheetData>
    <row r="1" spans="2:26" ht="14.25" customHeight="1">
      <c r="B1" s="34"/>
      <c r="C1" s="38"/>
      <c r="D1" s="34"/>
      <c r="E1" s="34"/>
      <c r="F1" s="34"/>
      <c r="G1" s="34"/>
      <c r="H1" s="34"/>
      <c r="I1" s="34"/>
      <c r="J1" s="34"/>
      <c r="K1" s="34"/>
      <c r="L1" s="34"/>
      <c r="M1" s="34"/>
      <c r="N1" s="34"/>
      <c r="O1" s="34"/>
      <c r="P1" s="34"/>
      <c r="Q1" s="34"/>
      <c r="R1" s="34"/>
      <c r="S1" s="34"/>
      <c r="T1" s="34"/>
      <c r="U1" s="34"/>
      <c r="V1" s="34"/>
      <c r="W1" s="34"/>
      <c r="X1" s="34"/>
      <c r="Y1" s="34"/>
      <c r="Z1" s="34"/>
    </row>
    <row r="2" spans="2:26" ht="14.25" customHeight="1">
      <c r="B2" s="34"/>
      <c r="C2" s="175"/>
      <c r="D2" s="34"/>
      <c r="E2" s="34"/>
      <c r="F2" s="34"/>
      <c r="G2" s="34"/>
      <c r="H2" s="34"/>
      <c r="I2" s="34"/>
      <c r="J2" s="34"/>
      <c r="K2" s="34"/>
      <c r="L2" s="34"/>
      <c r="M2" s="34"/>
      <c r="N2" s="34"/>
      <c r="O2" s="34"/>
      <c r="P2" s="34"/>
      <c r="Q2" s="34"/>
      <c r="R2" s="34"/>
      <c r="S2" s="34"/>
      <c r="T2" s="34"/>
      <c r="U2" s="34"/>
      <c r="V2" s="34"/>
      <c r="W2" s="34"/>
      <c r="X2" s="34"/>
      <c r="Y2" s="34"/>
      <c r="Z2" s="34"/>
    </row>
    <row r="3" spans="2:26" ht="14.25" customHeight="1">
      <c r="B3" s="34"/>
      <c r="C3" s="38"/>
      <c r="D3" s="34"/>
      <c r="E3" s="34"/>
      <c r="F3" s="34"/>
      <c r="G3" s="34"/>
      <c r="H3" s="34"/>
      <c r="I3" s="34"/>
      <c r="J3" s="34"/>
      <c r="K3" s="34"/>
      <c r="L3" s="34"/>
      <c r="M3" s="34"/>
      <c r="N3" s="34"/>
      <c r="O3" s="34"/>
      <c r="P3" s="34"/>
      <c r="Q3" s="34"/>
      <c r="R3" s="34"/>
      <c r="S3" s="34"/>
      <c r="T3" s="34"/>
      <c r="U3" s="34"/>
      <c r="V3" s="34"/>
      <c r="W3" s="34"/>
      <c r="X3" s="34"/>
      <c r="Y3" s="34"/>
      <c r="Z3" s="34"/>
    </row>
    <row r="4" spans="2:26" ht="14.25" customHeight="1">
      <c r="B4" s="34"/>
      <c r="C4" s="38"/>
      <c r="D4" s="34"/>
      <c r="E4" s="34"/>
      <c r="F4" s="34"/>
      <c r="G4" s="34"/>
      <c r="H4" s="34"/>
      <c r="I4" s="34"/>
      <c r="J4" s="34"/>
      <c r="K4" s="34"/>
      <c r="L4" s="34"/>
      <c r="M4" s="34"/>
      <c r="N4" s="34"/>
      <c r="O4" s="34"/>
      <c r="P4" s="34"/>
      <c r="Q4" s="34"/>
      <c r="R4" s="34"/>
      <c r="S4" s="34"/>
      <c r="T4" s="34"/>
      <c r="U4" s="34"/>
      <c r="V4" s="34"/>
      <c r="W4" s="34"/>
      <c r="X4" s="34"/>
      <c r="Y4" s="34"/>
      <c r="Z4" s="34"/>
    </row>
    <row r="5" spans="2:26" ht="14.25" customHeight="1">
      <c r="B5" s="34"/>
      <c r="C5" s="38"/>
      <c r="D5" s="34"/>
      <c r="E5" s="34"/>
      <c r="F5" s="34"/>
      <c r="G5" s="34"/>
      <c r="H5" s="34"/>
      <c r="I5" s="34"/>
      <c r="J5" s="34"/>
      <c r="K5" s="34"/>
      <c r="L5" s="34"/>
      <c r="M5" s="34"/>
      <c r="N5" s="34"/>
      <c r="O5" s="34"/>
      <c r="P5" s="34"/>
      <c r="Q5" s="34"/>
      <c r="R5" s="34"/>
      <c r="S5" s="34"/>
      <c r="T5" s="34"/>
      <c r="U5" s="34"/>
      <c r="V5" s="34"/>
      <c r="W5" s="34"/>
      <c r="X5" s="34"/>
      <c r="Y5" s="34"/>
      <c r="Z5" s="34"/>
    </row>
    <row r="6" spans="2:26" ht="14.25" customHeight="1">
      <c r="B6" s="1344" t="s">
        <v>1103</v>
      </c>
      <c r="C6" s="1285"/>
      <c r="D6" s="34"/>
      <c r="E6" s="34"/>
      <c r="F6" s="34"/>
      <c r="G6" s="34"/>
      <c r="H6" s="34"/>
      <c r="I6" s="34"/>
      <c r="J6" s="34"/>
      <c r="K6" s="34"/>
      <c r="L6" s="34"/>
      <c r="M6" s="34"/>
      <c r="N6" s="34"/>
      <c r="O6" s="34"/>
      <c r="P6" s="34"/>
      <c r="Q6" s="34"/>
      <c r="R6" s="34"/>
      <c r="S6" s="34"/>
      <c r="T6" s="34"/>
      <c r="U6" s="34"/>
      <c r="V6" s="34"/>
      <c r="W6" s="34"/>
      <c r="X6" s="34"/>
      <c r="Y6" s="34"/>
      <c r="Z6" s="34"/>
    </row>
    <row r="7" spans="2:26" ht="10.5" customHeight="1">
      <c r="B7" s="34"/>
      <c r="C7" s="38"/>
      <c r="D7" s="34"/>
      <c r="E7" s="34"/>
      <c r="F7" s="34"/>
      <c r="G7" s="34"/>
      <c r="H7" s="34"/>
      <c r="I7" s="34"/>
      <c r="J7" s="34"/>
      <c r="K7" s="34"/>
      <c r="L7" s="34"/>
      <c r="M7" s="34"/>
      <c r="N7" s="34"/>
      <c r="O7" s="34"/>
      <c r="P7" s="34"/>
      <c r="Q7" s="34"/>
      <c r="R7" s="34"/>
      <c r="S7" s="34"/>
      <c r="T7" s="34"/>
      <c r="U7" s="34"/>
      <c r="V7" s="34"/>
      <c r="W7" s="34"/>
      <c r="X7" s="34"/>
      <c r="Y7" s="34"/>
      <c r="Z7" s="34"/>
    </row>
    <row r="8" spans="2:26" ht="14.25" customHeight="1">
      <c r="B8" s="176" t="s">
        <v>1104</v>
      </c>
      <c r="C8" s="177" t="s">
        <v>22</v>
      </c>
      <c r="D8" s="34"/>
      <c r="E8" s="34"/>
      <c r="F8" s="34"/>
      <c r="G8" s="34"/>
      <c r="H8" s="34"/>
      <c r="I8" s="34"/>
      <c r="J8" s="34"/>
      <c r="K8" s="34"/>
      <c r="L8" s="34"/>
      <c r="M8" s="34"/>
      <c r="N8" s="34"/>
      <c r="O8" s="34"/>
      <c r="P8" s="34"/>
      <c r="Q8" s="34"/>
      <c r="R8" s="34"/>
      <c r="S8" s="34"/>
      <c r="T8" s="34"/>
      <c r="U8" s="34"/>
      <c r="V8" s="34"/>
      <c r="W8" s="34"/>
      <c r="X8" s="34"/>
      <c r="Y8" s="34"/>
      <c r="Z8" s="34"/>
    </row>
    <row r="9" spans="2:26" ht="14.25" customHeight="1">
      <c r="B9" s="178" t="s">
        <v>1105</v>
      </c>
      <c r="C9" s="179" t="s">
        <v>1106</v>
      </c>
      <c r="D9" s="34"/>
      <c r="E9" s="34"/>
      <c r="F9" s="34"/>
      <c r="G9" s="34"/>
      <c r="H9" s="34"/>
      <c r="I9" s="34"/>
      <c r="J9" s="34"/>
      <c r="K9" s="34"/>
      <c r="L9" s="34"/>
      <c r="M9" s="34"/>
      <c r="N9" s="34"/>
      <c r="O9" s="34"/>
      <c r="P9" s="34"/>
      <c r="Q9" s="34"/>
      <c r="R9" s="34"/>
      <c r="S9" s="34"/>
      <c r="T9" s="34"/>
      <c r="U9" s="34"/>
      <c r="V9" s="34"/>
      <c r="W9" s="34"/>
      <c r="X9" s="34"/>
      <c r="Y9" s="34"/>
      <c r="Z9" s="34"/>
    </row>
    <row r="10" spans="2:26" ht="14.25" customHeight="1">
      <c r="B10" s="178" t="s">
        <v>374</v>
      </c>
      <c r="C10" s="179" t="s">
        <v>1106</v>
      </c>
      <c r="D10" s="34"/>
      <c r="E10" s="34"/>
      <c r="F10" s="34"/>
      <c r="G10" s="34"/>
      <c r="H10" s="34"/>
      <c r="I10" s="34"/>
      <c r="J10" s="34"/>
      <c r="K10" s="34"/>
      <c r="L10" s="34"/>
      <c r="M10" s="34"/>
      <c r="N10" s="34"/>
      <c r="O10" s="34"/>
      <c r="P10" s="34"/>
      <c r="Q10" s="34"/>
      <c r="R10" s="34"/>
      <c r="S10" s="34"/>
      <c r="T10" s="34"/>
      <c r="U10" s="34"/>
      <c r="V10" s="34"/>
      <c r="W10" s="34"/>
      <c r="X10" s="34"/>
      <c r="Y10" s="34"/>
      <c r="Z10" s="34"/>
    </row>
    <row r="11" spans="2:26" ht="14.25" customHeight="1">
      <c r="B11" s="178" t="s">
        <v>1107</v>
      </c>
      <c r="C11" s="179" t="s">
        <v>1106</v>
      </c>
      <c r="D11" s="34"/>
      <c r="E11" s="34"/>
      <c r="F11" s="34"/>
      <c r="G11" s="34"/>
      <c r="H11" s="34"/>
      <c r="I11" s="34"/>
      <c r="J11" s="34"/>
      <c r="K11" s="34"/>
      <c r="L11" s="34"/>
      <c r="M11" s="34"/>
      <c r="N11" s="34"/>
      <c r="O11" s="34"/>
      <c r="P11" s="34"/>
      <c r="Q11" s="34"/>
      <c r="R11" s="34"/>
      <c r="S11" s="34"/>
      <c r="T11" s="34"/>
      <c r="U11" s="34"/>
      <c r="V11" s="34"/>
      <c r="W11" s="34"/>
      <c r="X11" s="34"/>
      <c r="Y11" s="34"/>
      <c r="Z11" s="34"/>
    </row>
    <row r="12" spans="2:26" ht="14.25" customHeight="1">
      <c r="B12" s="178" t="s">
        <v>216</v>
      </c>
      <c r="C12" s="179" t="s">
        <v>1106</v>
      </c>
      <c r="D12" s="34"/>
      <c r="E12" s="34"/>
      <c r="F12" s="34"/>
      <c r="G12" s="34"/>
      <c r="H12" s="34"/>
      <c r="I12" s="34"/>
      <c r="J12" s="34"/>
      <c r="K12" s="34"/>
      <c r="L12" s="34"/>
      <c r="M12" s="34"/>
      <c r="N12" s="34"/>
      <c r="O12" s="34"/>
      <c r="P12" s="34"/>
      <c r="Q12" s="34"/>
      <c r="R12" s="34"/>
      <c r="S12" s="34"/>
      <c r="T12" s="34"/>
      <c r="U12" s="34"/>
      <c r="V12" s="34"/>
      <c r="W12" s="34"/>
      <c r="X12" s="34"/>
      <c r="Y12" s="34"/>
      <c r="Z12" s="34"/>
    </row>
    <row r="13" spans="2:26" ht="14.25" customHeight="1">
      <c r="B13" s="178" t="s">
        <v>1108</v>
      </c>
      <c r="C13" s="179" t="s">
        <v>1109</v>
      </c>
      <c r="D13" s="34"/>
      <c r="E13" s="34"/>
      <c r="F13" s="34"/>
      <c r="G13" s="34"/>
      <c r="H13" s="34"/>
      <c r="I13" s="34"/>
      <c r="J13" s="34"/>
      <c r="K13" s="34"/>
      <c r="L13" s="34"/>
      <c r="M13" s="34"/>
      <c r="N13" s="34"/>
      <c r="O13" s="34"/>
      <c r="P13" s="34"/>
      <c r="Q13" s="34"/>
      <c r="R13" s="34"/>
      <c r="S13" s="34"/>
      <c r="T13" s="34"/>
      <c r="U13" s="34"/>
      <c r="V13" s="34"/>
      <c r="W13" s="34"/>
      <c r="X13" s="34"/>
      <c r="Y13" s="34"/>
      <c r="Z13" s="34"/>
    </row>
    <row r="14" spans="2:26" ht="14.25" customHeight="1">
      <c r="B14" s="178" t="s">
        <v>1110</v>
      </c>
      <c r="C14" s="179" t="s">
        <v>1106</v>
      </c>
      <c r="D14" s="34"/>
      <c r="E14" s="34"/>
      <c r="F14" s="34"/>
      <c r="G14" s="34"/>
      <c r="H14" s="34"/>
      <c r="I14" s="34"/>
      <c r="J14" s="34"/>
      <c r="K14" s="34"/>
      <c r="L14" s="34"/>
      <c r="M14" s="34"/>
      <c r="N14" s="34"/>
      <c r="O14" s="34"/>
      <c r="P14" s="34"/>
      <c r="Q14" s="34"/>
      <c r="R14" s="34"/>
      <c r="S14" s="34"/>
      <c r="T14" s="34"/>
      <c r="U14" s="34"/>
      <c r="V14" s="34"/>
      <c r="W14" s="34"/>
      <c r="X14" s="34"/>
      <c r="Y14" s="34"/>
      <c r="Z14" s="34"/>
    </row>
    <row r="15" spans="2:26" ht="14.25" customHeight="1">
      <c r="B15" s="178" t="s">
        <v>1111</v>
      </c>
      <c r="C15" s="179" t="s">
        <v>1109</v>
      </c>
      <c r="D15" s="34"/>
      <c r="E15" s="34"/>
      <c r="F15" s="34"/>
      <c r="G15" s="34"/>
      <c r="H15" s="34"/>
      <c r="I15" s="34"/>
      <c r="J15" s="34"/>
      <c r="K15" s="34"/>
      <c r="L15" s="34"/>
      <c r="M15" s="34"/>
      <c r="N15" s="34"/>
      <c r="O15" s="34"/>
      <c r="P15" s="34"/>
      <c r="Q15" s="34"/>
      <c r="R15" s="34"/>
      <c r="S15" s="34"/>
      <c r="T15" s="34"/>
      <c r="U15" s="34"/>
      <c r="V15" s="34"/>
      <c r="W15" s="34"/>
      <c r="X15" s="34"/>
      <c r="Y15" s="34"/>
      <c r="Z15" s="34"/>
    </row>
    <row r="16" spans="2:26" ht="14.25" customHeight="1">
      <c r="B16" s="178" t="s">
        <v>1112</v>
      </c>
      <c r="C16" s="179" t="s">
        <v>1106</v>
      </c>
      <c r="D16" s="34"/>
      <c r="E16" s="34"/>
      <c r="F16" s="34"/>
      <c r="G16" s="34"/>
      <c r="H16" s="34"/>
      <c r="I16" s="34"/>
      <c r="J16" s="34"/>
      <c r="K16" s="34"/>
      <c r="L16" s="34"/>
      <c r="M16" s="34"/>
      <c r="N16" s="34"/>
      <c r="O16" s="34"/>
      <c r="P16" s="34"/>
      <c r="Q16" s="34"/>
      <c r="R16" s="34"/>
      <c r="S16" s="34"/>
      <c r="T16" s="34"/>
      <c r="U16" s="34"/>
      <c r="V16" s="34"/>
      <c r="W16" s="34"/>
      <c r="X16" s="34"/>
      <c r="Y16" s="34"/>
      <c r="Z16" s="34"/>
    </row>
    <row r="17" spans="1:26" ht="8.25" customHeight="1">
      <c r="B17" s="34"/>
      <c r="C17" s="38"/>
      <c r="D17" s="34"/>
      <c r="E17" s="34"/>
      <c r="F17" s="34"/>
      <c r="G17" s="34"/>
      <c r="H17" s="34"/>
      <c r="I17" s="34"/>
      <c r="J17" s="34"/>
      <c r="K17" s="34"/>
      <c r="L17" s="34"/>
      <c r="M17" s="34"/>
      <c r="N17" s="34"/>
      <c r="O17" s="34"/>
      <c r="P17" s="34"/>
      <c r="Q17" s="34"/>
      <c r="R17" s="34"/>
      <c r="S17" s="34"/>
      <c r="T17" s="34"/>
      <c r="U17" s="34"/>
      <c r="V17" s="34"/>
      <c r="W17" s="34"/>
      <c r="X17" s="34"/>
      <c r="Y17" s="34"/>
      <c r="Z17" s="34"/>
    </row>
    <row r="18" spans="1:26" ht="14.25" customHeight="1">
      <c r="B18" s="176" t="s">
        <v>27</v>
      </c>
      <c r="C18" s="177" t="s">
        <v>22</v>
      </c>
      <c r="D18" s="34"/>
      <c r="E18" s="34"/>
      <c r="F18" s="34"/>
      <c r="G18" s="34"/>
      <c r="H18" s="34"/>
      <c r="I18" s="34"/>
      <c r="J18" s="34"/>
      <c r="K18" s="34"/>
      <c r="L18" s="34"/>
      <c r="M18" s="34"/>
      <c r="N18" s="34"/>
      <c r="O18" s="34"/>
      <c r="P18" s="34"/>
      <c r="Q18" s="34"/>
      <c r="R18" s="34"/>
      <c r="S18" s="34"/>
      <c r="T18" s="34"/>
      <c r="U18" s="34"/>
      <c r="V18" s="34"/>
      <c r="W18" s="34"/>
      <c r="X18" s="34"/>
      <c r="Y18" s="34"/>
      <c r="Z18" s="34"/>
    </row>
    <row r="19" spans="1:26" ht="15" customHeight="1">
      <c r="B19" s="178" t="s">
        <v>1113</v>
      </c>
      <c r="C19" s="179" t="s">
        <v>1106</v>
      </c>
      <c r="D19" s="34"/>
      <c r="E19" s="34"/>
      <c r="F19" s="34"/>
      <c r="G19" s="34"/>
      <c r="H19" s="34"/>
      <c r="I19" s="34"/>
      <c r="J19" s="34"/>
      <c r="K19" s="34"/>
      <c r="L19" s="34"/>
      <c r="M19" s="34"/>
      <c r="N19" s="34"/>
      <c r="O19" s="34"/>
      <c r="P19" s="34"/>
      <c r="Q19" s="34"/>
      <c r="R19" s="34"/>
      <c r="S19" s="34"/>
      <c r="T19" s="34"/>
      <c r="U19" s="34"/>
      <c r="V19" s="34"/>
      <c r="W19" s="34"/>
      <c r="X19" s="34"/>
      <c r="Y19" s="34"/>
      <c r="Z19" s="34"/>
    </row>
    <row r="20" spans="1:26" ht="14.25" customHeight="1">
      <c r="B20" s="178" t="s">
        <v>1114</v>
      </c>
      <c r="C20" s="179" t="s">
        <v>1106</v>
      </c>
      <c r="D20" s="34"/>
      <c r="E20" s="34"/>
      <c r="F20" s="34"/>
      <c r="G20" s="34"/>
      <c r="H20" s="34"/>
      <c r="I20" s="34"/>
      <c r="J20" s="34"/>
      <c r="K20" s="34"/>
      <c r="L20" s="34"/>
      <c r="M20" s="34"/>
      <c r="N20" s="34"/>
      <c r="O20" s="34"/>
      <c r="P20" s="34"/>
      <c r="Q20" s="34"/>
      <c r="R20" s="34"/>
      <c r="S20" s="34"/>
      <c r="T20" s="34"/>
      <c r="U20" s="34"/>
      <c r="V20" s="34"/>
      <c r="W20" s="34"/>
      <c r="X20" s="34"/>
      <c r="Y20" s="34"/>
      <c r="Z20" s="34"/>
    </row>
    <row r="21" spans="1:26" ht="14.25" customHeight="1">
      <c r="B21" s="178" t="s">
        <v>1115</v>
      </c>
      <c r="C21" s="179" t="s">
        <v>1106</v>
      </c>
      <c r="D21" s="34"/>
      <c r="E21" s="34"/>
      <c r="F21" s="34"/>
      <c r="G21" s="34"/>
      <c r="H21" s="34"/>
      <c r="I21" s="34"/>
      <c r="J21" s="34"/>
      <c r="K21" s="34"/>
      <c r="L21" s="34"/>
      <c r="M21" s="34"/>
      <c r="N21" s="34"/>
      <c r="O21" s="34"/>
      <c r="P21" s="34"/>
      <c r="Q21" s="34"/>
      <c r="R21" s="34"/>
      <c r="S21" s="34"/>
      <c r="T21" s="34"/>
      <c r="U21" s="34"/>
      <c r="V21" s="34"/>
      <c r="W21" s="34"/>
      <c r="X21" s="34"/>
      <c r="Y21" s="34"/>
      <c r="Z21" s="34"/>
    </row>
    <row r="22" spans="1:26" ht="14.25" customHeight="1">
      <c r="B22" s="178" t="s">
        <v>1116</v>
      </c>
      <c r="C22" s="179" t="s">
        <v>1109</v>
      </c>
      <c r="D22" s="34"/>
      <c r="E22" s="34"/>
      <c r="F22" s="34"/>
      <c r="G22" s="34"/>
      <c r="H22" s="34"/>
      <c r="I22" s="34"/>
      <c r="J22" s="34"/>
      <c r="K22" s="34"/>
      <c r="L22" s="34"/>
      <c r="M22" s="34"/>
      <c r="N22" s="34"/>
      <c r="O22" s="34"/>
      <c r="P22" s="34"/>
      <c r="Q22" s="34"/>
      <c r="R22" s="34"/>
      <c r="S22" s="34"/>
      <c r="T22" s="34"/>
      <c r="U22" s="34"/>
      <c r="V22" s="34"/>
      <c r="W22" s="34"/>
      <c r="X22" s="34"/>
      <c r="Y22" s="34"/>
      <c r="Z22" s="34"/>
    </row>
    <row r="23" spans="1:26" ht="14.25" customHeight="1">
      <c r="B23" s="178" t="s">
        <v>1117</v>
      </c>
      <c r="C23" s="180" t="s">
        <v>1109</v>
      </c>
      <c r="D23" s="34"/>
      <c r="E23" s="34"/>
      <c r="F23" s="34"/>
      <c r="G23" s="34"/>
      <c r="H23" s="34"/>
      <c r="I23" s="34"/>
      <c r="J23" s="34"/>
      <c r="K23" s="34"/>
      <c r="L23" s="34"/>
      <c r="M23" s="34"/>
      <c r="N23" s="34"/>
      <c r="O23" s="34"/>
      <c r="P23" s="34"/>
      <c r="Q23" s="34"/>
      <c r="R23" s="34"/>
      <c r="S23" s="34"/>
      <c r="T23" s="34"/>
      <c r="U23" s="34"/>
      <c r="V23" s="34"/>
      <c r="W23" s="34"/>
      <c r="X23" s="34"/>
      <c r="Y23" s="34"/>
      <c r="Z23" s="34"/>
    </row>
    <row r="24" spans="1:26" ht="14.25" customHeight="1">
      <c r="B24" s="178" t="s">
        <v>1118</v>
      </c>
      <c r="C24" s="179" t="s">
        <v>1106</v>
      </c>
      <c r="D24" s="34"/>
      <c r="E24" s="34"/>
      <c r="F24" s="34"/>
      <c r="G24" s="34"/>
      <c r="H24" s="34"/>
      <c r="I24" s="34"/>
      <c r="J24" s="34"/>
      <c r="K24" s="34"/>
      <c r="L24" s="34"/>
      <c r="M24" s="34"/>
      <c r="N24" s="34"/>
      <c r="O24" s="34"/>
      <c r="P24" s="34"/>
      <c r="Q24" s="34"/>
      <c r="R24" s="34"/>
      <c r="S24" s="34"/>
      <c r="T24" s="34"/>
      <c r="U24" s="34"/>
      <c r="V24" s="34"/>
      <c r="W24" s="34"/>
      <c r="X24" s="34"/>
      <c r="Y24" s="34"/>
      <c r="Z24" s="34"/>
    </row>
    <row r="25" spans="1:26" ht="10.5" customHeight="1">
      <c r="B25" s="34"/>
      <c r="C25" s="38"/>
      <c r="D25" s="34"/>
      <c r="E25" s="34"/>
      <c r="F25" s="34"/>
      <c r="G25" s="34"/>
      <c r="H25" s="34"/>
      <c r="I25" s="34"/>
      <c r="J25" s="34"/>
      <c r="K25" s="34"/>
      <c r="L25" s="34"/>
      <c r="M25" s="34"/>
      <c r="N25" s="34"/>
      <c r="O25" s="34"/>
      <c r="P25" s="34"/>
      <c r="Q25" s="34"/>
      <c r="R25" s="34"/>
      <c r="S25" s="34"/>
      <c r="T25" s="34"/>
      <c r="U25" s="34"/>
      <c r="V25" s="34"/>
      <c r="W25" s="34"/>
      <c r="X25" s="34"/>
      <c r="Y25" s="34"/>
      <c r="Z25" s="34"/>
    </row>
    <row r="26" spans="1:26" ht="14.25" customHeight="1">
      <c r="B26" s="176" t="s">
        <v>45</v>
      </c>
      <c r="C26" s="177" t="s">
        <v>22</v>
      </c>
      <c r="D26" s="34"/>
      <c r="E26" s="34"/>
      <c r="F26" s="34"/>
      <c r="G26" s="34"/>
      <c r="H26" s="34"/>
      <c r="I26" s="34"/>
      <c r="J26" s="34"/>
      <c r="K26" s="34"/>
      <c r="L26" s="34"/>
      <c r="M26" s="34"/>
      <c r="N26" s="34"/>
      <c r="O26" s="34"/>
      <c r="P26" s="34"/>
      <c r="Q26" s="34"/>
      <c r="R26" s="34"/>
      <c r="S26" s="34"/>
      <c r="T26" s="34"/>
      <c r="U26" s="34"/>
      <c r="V26" s="34"/>
      <c r="W26" s="34"/>
      <c r="X26" s="34"/>
      <c r="Y26" s="34"/>
      <c r="Z26" s="34"/>
    </row>
    <row r="27" spans="1:26" ht="14.25" customHeight="1">
      <c r="B27" s="178" t="s">
        <v>1119</v>
      </c>
      <c r="C27" s="179" t="s">
        <v>1106</v>
      </c>
      <c r="D27" s="34"/>
      <c r="E27" s="34"/>
      <c r="F27" s="34"/>
      <c r="G27" s="34"/>
      <c r="H27" s="34"/>
      <c r="I27" s="34"/>
      <c r="J27" s="34"/>
      <c r="K27" s="34"/>
      <c r="L27" s="34"/>
      <c r="M27" s="34"/>
      <c r="N27" s="34"/>
      <c r="O27" s="34"/>
      <c r="P27" s="34"/>
      <c r="Q27" s="34"/>
      <c r="R27" s="34"/>
      <c r="S27" s="34"/>
      <c r="T27" s="34"/>
      <c r="U27" s="34"/>
      <c r="V27" s="34"/>
      <c r="W27" s="34"/>
      <c r="X27" s="34"/>
      <c r="Y27" s="34"/>
      <c r="Z27" s="34"/>
    </row>
    <row r="28" spans="1:26" ht="14.25" customHeight="1">
      <c r="B28" s="178" t="s">
        <v>1120</v>
      </c>
      <c r="C28" s="179" t="s">
        <v>1106</v>
      </c>
      <c r="D28" s="34"/>
      <c r="E28" s="34"/>
      <c r="F28" s="34"/>
      <c r="G28" s="34"/>
      <c r="H28" s="34"/>
      <c r="I28" s="34"/>
      <c r="J28" s="34"/>
      <c r="K28" s="34"/>
      <c r="L28" s="34"/>
      <c r="M28" s="34"/>
      <c r="N28" s="34"/>
      <c r="O28" s="34"/>
      <c r="P28" s="34"/>
      <c r="Q28" s="34"/>
      <c r="R28" s="34"/>
      <c r="S28" s="34"/>
      <c r="T28" s="34"/>
      <c r="U28" s="34"/>
      <c r="V28" s="34"/>
      <c r="W28" s="34"/>
      <c r="X28" s="34"/>
      <c r="Y28" s="34"/>
      <c r="Z28" s="34"/>
    </row>
    <row r="29" spans="1:26" ht="14.25" customHeight="1">
      <c r="B29" s="178" t="s">
        <v>1121</v>
      </c>
      <c r="C29" s="179" t="s">
        <v>1106</v>
      </c>
      <c r="D29" s="34"/>
      <c r="E29" s="34"/>
      <c r="F29" s="34"/>
      <c r="G29" s="34"/>
      <c r="H29" s="34"/>
      <c r="I29" s="34"/>
      <c r="J29" s="34"/>
      <c r="K29" s="34"/>
      <c r="L29" s="34"/>
      <c r="M29" s="34"/>
      <c r="N29" s="34"/>
      <c r="O29" s="34"/>
      <c r="P29" s="34"/>
      <c r="Q29" s="34"/>
      <c r="R29" s="34"/>
      <c r="S29" s="34"/>
      <c r="T29" s="34"/>
      <c r="U29" s="34"/>
      <c r="V29" s="34"/>
      <c r="W29" s="34"/>
      <c r="X29" s="34"/>
      <c r="Y29" s="34"/>
      <c r="Z29" s="34"/>
    </row>
    <row r="30" spans="1:26" ht="14.25" customHeight="1">
      <c r="A30" s="53"/>
      <c r="B30" s="178" t="s">
        <v>1122</v>
      </c>
      <c r="C30" s="179" t="s">
        <v>1106</v>
      </c>
      <c r="D30" s="34"/>
      <c r="E30" s="34"/>
      <c r="F30" s="34"/>
      <c r="G30" s="34"/>
      <c r="H30" s="34"/>
      <c r="I30" s="34"/>
      <c r="J30" s="34"/>
      <c r="K30" s="34"/>
      <c r="L30" s="34"/>
      <c r="M30" s="34"/>
      <c r="N30" s="34"/>
      <c r="O30" s="34"/>
      <c r="P30" s="34"/>
      <c r="Q30" s="34"/>
      <c r="R30" s="34"/>
      <c r="S30" s="34"/>
      <c r="T30" s="34"/>
      <c r="U30" s="34"/>
      <c r="V30" s="34"/>
      <c r="W30" s="34"/>
      <c r="X30" s="34"/>
      <c r="Y30" s="34"/>
      <c r="Z30" s="34"/>
    </row>
    <row r="31" spans="1:26" ht="14.25" customHeight="1">
      <c r="A31" s="53"/>
      <c r="B31" s="53" t="s">
        <v>1123</v>
      </c>
      <c r="C31" s="179" t="s">
        <v>1109</v>
      </c>
      <c r="D31" s="34"/>
      <c r="E31" s="34"/>
      <c r="F31" s="34"/>
      <c r="G31" s="34"/>
      <c r="H31" s="34"/>
      <c r="I31" s="34"/>
      <c r="J31" s="34"/>
      <c r="K31" s="34"/>
      <c r="L31" s="34"/>
      <c r="M31" s="34"/>
      <c r="N31" s="34"/>
      <c r="O31" s="34"/>
      <c r="P31" s="34"/>
      <c r="Q31" s="34"/>
      <c r="R31" s="34"/>
      <c r="S31" s="34"/>
      <c r="T31" s="34"/>
      <c r="U31" s="34"/>
      <c r="V31" s="34"/>
      <c r="W31" s="34"/>
      <c r="X31" s="34"/>
      <c r="Y31" s="34"/>
      <c r="Z31" s="34"/>
    </row>
    <row r="32" spans="1:26" ht="17.25" customHeight="1">
      <c r="B32" s="34"/>
      <c r="C32" s="38"/>
      <c r="D32" s="34"/>
      <c r="E32" s="34"/>
      <c r="F32" s="34"/>
      <c r="G32" s="34"/>
      <c r="H32" s="34"/>
      <c r="I32" s="34"/>
      <c r="J32" s="34"/>
      <c r="K32" s="34"/>
      <c r="L32" s="34"/>
      <c r="M32" s="34"/>
      <c r="N32" s="34"/>
      <c r="O32" s="34"/>
      <c r="P32" s="34"/>
      <c r="Q32" s="34"/>
      <c r="R32" s="34"/>
      <c r="S32" s="34"/>
      <c r="T32" s="34"/>
      <c r="U32" s="34"/>
      <c r="V32" s="34"/>
      <c r="W32" s="34"/>
      <c r="X32" s="34"/>
      <c r="Y32" s="34"/>
      <c r="Z32" s="34"/>
    </row>
    <row r="33" spans="1:26" ht="14.25" customHeight="1">
      <c r="B33" s="176" t="s">
        <v>1124</v>
      </c>
      <c r="C33" s="177" t="s">
        <v>22</v>
      </c>
      <c r="D33" s="34"/>
      <c r="E33" s="34"/>
      <c r="F33" s="34"/>
      <c r="G33" s="34"/>
      <c r="H33" s="34"/>
      <c r="I33" s="34"/>
      <c r="J33" s="34"/>
      <c r="K33" s="34"/>
      <c r="L33" s="34"/>
      <c r="M33" s="34"/>
      <c r="N33" s="34"/>
      <c r="O33" s="34"/>
      <c r="P33" s="34"/>
      <c r="Q33" s="34"/>
      <c r="R33" s="34"/>
      <c r="S33" s="34"/>
      <c r="T33" s="34"/>
      <c r="U33" s="34"/>
      <c r="V33" s="34"/>
      <c r="W33" s="34"/>
      <c r="X33" s="34"/>
      <c r="Y33" s="34"/>
      <c r="Z33" s="34"/>
    </row>
    <row r="34" spans="1:26" ht="14.25" customHeight="1">
      <c r="B34" s="178" t="s">
        <v>1125</v>
      </c>
      <c r="C34" s="179" t="s">
        <v>1109</v>
      </c>
      <c r="D34" s="34"/>
      <c r="E34" s="34"/>
      <c r="F34" s="34"/>
      <c r="G34" s="34"/>
      <c r="H34" s="34"/>
      <c r="I34" s="34"/>
      <c r="J34" s="34"/>
      <c r="K34" s="34"/>
      <c r="L34" s="34"/>
      <c r="M34" s="34"/>
      <c r="N34" s="34"/>
      <c r="O34" s="34"/>
      <c r="P34" s="34"/>
      <c r="Q34" s="34"/>
      <c r="R34" s="34"/>
      <c r="S34" s="34"/>
      <c r="T34" s="34"/>
      <c r="U34" s="34"/>
      <c r="V34" s="34"/>
      <c r="W34" s="34"/>
      <c r="X34" s="34"/>
      <c r="Y34" s="34"/>
      <c r="Z34" s="34"/>
    </row>
    <row r="35" spans="1:26" ht="14.25" customHeight="1">
      <c r="B35" s="178" t="s">
        <v>1126</v>
      </c>
      <c r="C35" s="179" t="s">
        <v>1109</v>
      </c>
      <c r="D35" s="34"/>
      <c r="E35" s="34"/>
      <c r="F35" s="34"/>
      <c r="G35" s="34"/>
      <c r="H35" s="34"/>
      <c r="I35" s="34"/>
      <c r="J35" s="34"/>
      <c r="K35" s="34"/>
      <c r="L35" s="34"/>
      <c r="M35" s="34"/>
      <c r="N35" s="34"/>
      <c r="O35" s="34"/>
      <c r="P35" s="34"/>
      <c r="Q35" s="34"/>
      <c r="R35" s="34"/>
      <c r="S35" s="34"/>
      <c r="T35" s="34"/>
      <c r="U35" s="34"/>
      <c r="V35" s="34"/>
      <c r="W35" s="34"/>
      <c r="X35" s="34"/>
      <c r="Y35" s="34"/>
      <c r="Z35" s="34"/>
    </row>
    <row r="36" spans="1:26" ht="14.25" customHeight="1">
      <c r="B36" s="178" t="s">
        <v>1127</v>
      </c>
      <c r="C36" s="179" t="s">
        <v>1106</v>
      </c>
      <c r="D36" s="34"/>
      <c r="E36" s="34"/>
      <c r="F36" s="34"/>
      <c r="G36" s="34"/>
      <c r="H36" s="34"/>
      <c r="I36" s="34"/>
      <c r="J36" s="34"/>
      <c r="K36" s="34"/>
      <c r="L36" s="34"/>
      <c r="M36" s="34"/>
      <c r="N36" s="34"/>
      <c r="O36" s="34"/>
      <c r="P36" s="34"/>
      <c r="Q36" s="34"/>
      <c r="R36" s="34"/>
      <c r="S36" s="34"/>
      <c r="T36" s="34"/>
      <c r="U36" s="34"/>
      <c r="V36" s="34"/>
      <c r="W36" s="34"/>
      <c r="X36" s="34"/>
      <c r="Y36" s="34"/>
      <c r="Z36" s="34"/>
    </row>
    <row r="37" spans="1:26" ht="14.25" customHeight="1">
      <c r="B37" s="178" t="s">
        <v>1128</v>
      </c>
      <c r="C37" s="179" t="s">
        <v>1106</v>
      </c>
      <c r="D37" s="34"/>
      <c r="E37" s="34"/>
      <c r="F37" s="34"/>
      <c r="G37" s="34"/>
      <c r="H37" s="34"/>
      <c r="I37" s="34"/>
      <c r="J37" s="34"/>
      <c r="K37" s="34"/>
      <c r="L37" s="34"/>
      <c r="M37" s="34"/>
      <c r="N37" s="34"/>
      <c r="O37" s="34"/>
      <c r="P37" s="34"/>
      <c r="Q37" s="34"/>
      <c r="R37" s="34"/>
      <c r="S37" s="34"/>
      <c r="T37" s="34"/>
      <c r="U37" s="34"/>
      <c r="V37" s="34"/>
      <c r="W37" s="34"/>
      <c r="X37" s="34"/>
      <c r="Y37" s="34"/>
      <c r="Z37" s="34"/>
    </row>
    <row r="38" spans="1:26" ht="14.25" customHeight="1">
      <c r="B38" s="178" t="s">
        <v>1129</v>
      </c>
      <c r="C38" s="179" t="s">
        <v>1106</v>
      </c>
      <c r="D38" s="34"/>
      <c r="E38" s="34"/>
      <c r="F38" s="34"/>
      <c r="G38" s="34"/>
      <c r="H38" s="34"/>
      <c r="I38" s="34"/>
      <c r="J38" s="34"/>
      <c r="K38" s="34"/>
      <c r="L38" s="34"/>
      <c r="M38" s="34"/>
      <c r="N38" s="34"/>
      <c r="O38" s="34"/>
      <c r="P38" s="34"/>
      <c r="Q38" s="34"/>
      <c r="R38" s="34"/>
      <c r="S38" s="34"/>
      <c r="T38" s="34"/>
      <c r="U38" s="34"/>
      <c r="V38" s="34"/>
      <c r="W38" s="34"/>
      <c r="X38" s="34"/>
      <c r="Y38" s="34"/>
      <c r="Z38" s="34"/>
    </row>
    <row r="39" spans="1:26" ht="14.25" customHeight="1">
      <c r="B39" s="178" t="s">
        <v>1130</v>
      </c>
      <c r="C39" s="179" t="s">
        <v>1106</v>
      </c>
      <c r="D39" s="34"/>
      <c r="E39" s="34"/>
      <c r="F39" s="34"/>
      <c r="G39" s="34"/>
      <c r="H39" s="34"/>
      <c r="I39" s="34"/>
      <c r="J39" s="34"/>
      <c r="K39" s="34"/>
      <c r="L39" s="34"/>
      <c r="M39" s="34"/>
      <c r="N39" s="34"/>
      <c r="O39" s="34"/>
      <c r="P39" s="34"/>
      <c r="Q39" s="34"/>
      <c r="R39" s="34"/>
      <c r="S39" s="34"/>
      <c r="T39" s="34"/>
      <c r="U39" s="34"/>
      <c r="V39" s="34"/>
      <c r="W39" s="34"/>
      <c r="X39" s="34"/>
      <c r="Y39" s="34"/>
      <c r="Z39" s="34"/>
    </row>
    <row r="40" spans="1:26" ht="14.25" customHeight="1">
      <c r="B40" s="178" t="s">
        <v>1131</v>
      </c>
      <c r="C40" s="179" t="s">
        <v>1106</v>
      </c>
      <c r="D40" s="34"/>
      <c r="E40" s="34"/>
      <c r="F40" s="34"/>
      <c r="G40" s="34"/>
      <c r="H40" s="34"/>
      <c r="I40" s="34"/>
      <c r="J40" s="34"/>
      <c r="K40" s="34"/>
      <c r="L40" s="34"/>
      <c r="M40" s="34"/>
      <c r="N40" s="34"/>
      <c r="O40" s="34"/>
      <c r="P40" s="34"/>
      <c r="Q40" s="34"/>
      <c r="R40" s="34"/>
      <c r="S40" s="34"/>
      <c r="T40" s="34"/>
      <c r="U40" s="34"/>
      <c r="V40" s="34"/>
      <c r="W40" s="34"/>
      <c r="X40" s="34"/>
      <c r="Y40" s="34"/>
      <c r="Z40" s="34"/>
    </row>
    <row r="41" spans="1:26" ht="17.25" customHeight="1">
      <c r="B41" s="34"/>
      <c r="C41" s="38"/>
      <c r="D41" s="34"/>
      <c r="E41" s="34"/>
      <c r="F41" s="34"/>
      <c r="G41" s="34"/>
      <c r="H41" s="34"/>
      <c r="I41" s="34"/>
      <c r="J41" s="34"/>
      <c r="K41" s="34"/>
      <c r="L41" s="34"/>
      <c r="M41" s="34"/>
      <c r="N41" s="34"/>
      <c r="O41" s="34"/>
      <c r="P41" s="34"/>
      <c r="Q41" s="34"/>
      <c r="R41" s="34"/>
      <c r="S41" s="34"/>
      <c r="T41" s="34"/>
      <c r="U41" s="34"/>
      <c r="V41" s="34"/>
      <c r="W41" s="34"/>
      <c r="X41" s="34"/>
      <c r="Y41" s="34"/>
      <c r="Z41" s="34"/>
    </row>
    <row r="42" spans="1:26" ht="14.25" customHeight="1">
      <c r="B42" s="176" t="s">
        <v>1132</v>
      </c>
      <c r="C42" s="177" t="s">
        <v>22</v>
      </c>
      <c r="D42" s="34"/>
      <c r="E42" s="34"/>
      <c r="F42" s="34"/>
      <c r="G42" s="34"/>
      <c r="H42" s="34"/>
      <c r="I42" s="34"/>
      <c r="J42" s="34"/>
      <c r="K42" s="34"/>
      <c r="L42" s="34"/>
      <c r="M42" s="34"/>
      <c r="N42" s="34"/>
      <c r="O42" s="34"/>
      <c r="P42" s="34"/>
      <c r="Q42" s="34"/>
      <c r="R42" s="34"/>
      <c r="S42" s="34"/>
      <c r="T42" s="34"/>
      <c r="U42" s="34"/>
      <c r="V42" s="34"/>
      <c r="W42" s="34"/>
      <c r="X42" s="34"/>
      <c r="Y42" s="34"/>
      <c r="Z42" s="34"/>
    </row>
    <row r="43" spans="1:26" ht="14.25" customHeight="1">
      <c r="B43" s="178" t="s">
        <v>1133</v>
      </c>
      <c r="C43" s="179" t="s">
        <v>1106</v>
      </c>
      <c r="D43" s="34"/>
      <c r="E43" s="34"/>
      <c r="F43" s="34"/>
      <c r="G43" s="34"/>
      <c r="H43" s="34"/>
      <c r="I43" s="34"/>
      <c r="J43" s="34"/>
      <c r="K43" s="34"/>
      <c r="L43" s="34"/>
      <c r="M43" s="34"/>
      <c r="N43" s="34"/>
      <c r="O43" s="34"/>
      <c r="P43" s="34"/>
      <c r="Q43" s="34"/>
      <c r="R43" s="34"/>
      <c r="S43" s="34"/>
      <c r="T43" s="34"/>
      <c r="U43" s="34"/>
      <c r="V43" s="34"/>
      <c r="W43" s="34"/>
      <c r="X43" s="34"/>
      <c r="Y43" s="34"/>
      <c r="Z43" s="34"/>
    </row>
    <row r="44" spans="1:26" ht="14.25" customHeight="1">
      <c r="B44" s="178" t="s">
        <v>1134</v>
      </c>
      <c r="C44" s="179" t="s">
        <v>1106</v>
      </c>
      <c r="D44" s="34"/>
      <c r="E44" s="34"/>
      <c r="F44" s="34"/>
      <c r="G44" s="34"/>
      <c r="H44" s="34"/>
      <c r="I44" s="34"/>
      <c r="J44" s="34"/>
      <c r="K44" s="34"/>
      <c r="L44" s="34"/>
      <c r="M44" s="34"/>
      <c r="N44" s="34"/>
      <c r="O44" s="34"/>
      <c r="P44" s="34"/>
      <c r="Q44" s="34"/>
      <c r="R44" s="34"/>
      <c r="S44" s="34"/>
      <c r="T44" s="34"/>
      <c r="U44" s="34"/>
      <c r="V44" s="34"/>
      <c r="W44" s="34"/>
      <c r="X44" s="34"/>
      <c r="Y44" s="34"/>
      <c r="Z44" s="34"/>
    </row>
    <row r="45" spans="1:26" ht="14.25" customHeight="1">
      <c r="A45" s="53"/>
      <c r="B45" s="178" t="s">
        <v>1135</v>
      </c>
      <c r="C45" s="179" t="s">
        <v>1106</v>
      </c>
      <c r="D45" s="34"/>
      <c r="E45" s="34"/>
      <c r="F45" s="34"/>
      <c r="G45" s="34"/>
      <c r="H45" s="34"/>
      <c r="I45" s="34"/>
      <c r="J45" s="34"/>
      <c r="K45" s="34"/>
      <c r="L45" s="34"/>
      <c r="M45" s="34"/>
      <c r="N45" s="34"/>
      <c r="O45" s="34"/>
      <c r="P45" s="34"/>
      <c r="Q45" s="34"/>
      <c r="R45" s="34"/>
      <c r="S45" s="34"/>
      <c r="T45" s="34"/>
      <c r="U45" s="34"/>
      <c r="V45" s="34"/>
      <c r="W45" s="34"/>
      <c r="X45" s="34"/>
      <c r="Y45" s="34"/>
      <c r="Z45" s="34"/>
    </row>
    <row r="46" spans="1:26" ht="14.25" customHeight="1">
      <c r="A46" s="53"/>
      <c r="B46" s="178" t="s">
        <v>1136</v>
      </c>
      <c r="C46" s="179" t="s">
        <v>1106</v>
      </c>
      <c r="D46" s="34"/>
      <c r="E46" s="34"/>
      <c r="F46" s="34"/>
      <c r="G46" s="34"/>
      <c r="H46" s="34"/>
      <c r="I46" s="34"/>
      <c r="J46" s="34"/>
      <c r="K46" s="34"/>
      <c r="L46" s="34"/>
      <c r="M46" s="34"/>
      <c r="N46" s="34"/>
      <c r="O46" s="34"/>
      <c r="P46" s="34"/>
      <c r="Q46" s="34"/>
      <c r="R46" s="34"/>
      <c r="S46" s="34"/>
      <c r="T46" s="34"/>
      <c r="U46" s="34"/>
      <c r="V46" s="34"/>
      <c r="W46" s="34"/>
      <c r="X46" s="34"/>
      <c r="Y46" s="34"/>
      <c r="Z46" s="34"/>
    </row>
    <row r="47" spans="1:26" ht="14.25" customHeight="1">
      <c r="A47" s="53"/>
      <c r="B47" s="178" t="s">
        <v>1137</v>
      </c>
      <c r="C47" s="179" t="s">
        <v>1106</v>
      </c>
      <c r="D47" s="34"/>
      <c r="E47" s="34"/>
      <c r="F47" s="34"/>
      <c r="G47" s="34"/>
      <c r="H47" s="34"/>
      <c r="I47" s="34"/>
      <c r="J47" s="34"/>
      <c r="K47" s="34"/>
      <c r="L47" s="34"/>
      <c r="M47" s="34"/>
      <c r="N47" s="34"/>
      <c r="O47" s="34"/>
      <c r="P47" s="34"/>
      <c r="Q47" s="34"/>
      <c r="R47" s="34"/>
      <c r="S47" s="34"/>
      <c r="T47" s="34"/>
      <c r="U47" s="34"/>
      <c r="V47" s="34"/>
      <c r="W47" s="34"/>
      <c r="X47" s="34"/>
      <c r="Y47" s="34"/>
      <c r="Z47" s="34"/>
    </row>
    <row r="48" spans="1:26" ht="14.25" customHeight="1">
      <c r="B48" s="34"/>
      <c r="C48" s="181"/>
      <c r="D48" s="34"/>
      <c r="E48" s="34"/>
      <c r="F48" s="34"/>
      <c r="G48" s="34"/>
      <c r="H48" s="34"/>
      <c r="I48" s="34"/>
      <c r="J48" s="34"/>
      <c r="K48" s="34"/>
      <c r="L48" s="34"/>
      <c r="M48" s="34"/>
      <c r="N48" s="34"/>
      <c r="O48" s="34"/>
      <c r="P48" s="34"/>
      <c r="Q48" s="34"/>
      <c r="R48" s="34"/>
      <c r="S48" s="34"/>
      <c r="T48" s="34"/>
      <c r="U48" s="34"/>
      <c r="V48" s="34"/>
      <c r="W48" s="34"/>
      <c r="X48" s="34"/>
      <c r="Y48" s="34"/>
      <c r="Z48" s="34"/>
    </row>
    <row r="49" spans="1:26" ht="14.25" customHeight="1">
      <c r="B49" s="34"/>
      <c r="C49" s="181"/>
      <c r="D49" s="34"/>
      <c r="E49" s="34"/>
      <c r="F49" s="34"/>
      <c r="G49" s="34"/>
      <c r="H49" s="34"/>
      <c r="I49" s="34"/>
      <c r="J49" s="34"/>
      <c r="K49" s="34"/>
      <c r="L49" s="34"/>
      <c r="M49" s="34"/>
      <c r="N49" s="34"/>
      <c r="O49" s="34"/>
      <c r="P49" s="34"/>
      <c r="Q49" s="34"/>
      <c r="R49" s="34"/>
      <c r="S49" s="34"/>
      <c r="T49" s="34"/>
      <c r="U49" s="34"/>
      <c r="V49" s="34"/>
      <c r="W49" s="34"/>
      <c r="X49" s="34"/>
      <c r="Y49" s="34"/>
      <c r="Z49" s="34"/>
    </row>
    <row r="50" spans="1:26" ht="14.25" customHeight="1">
      <c r="B50" s="34"/>
      <c r="C50" s="38"/>
      <c r="D50" s="34"/>
      <c r="E50" s="34"/>
      <c r="F50" s="34"/>
      <c r="G50" s="34"/>
      <c r="H50" s="34"/>
      <c r="I50" s="34"/>
      <c r="J50" s="34"/>
      <c r="K50" s="34"/>
      <c r="L50" s="34"/>
      <c r="M50" s="34"/>
      <c r="N50" s="34"/>
      <c r="O50" s="34"/>
      <c r="P50" s="34"/>
      <c r="Q50" s="34"/>
      <c r="R50" s="34"/>
      <c r="S50" s="34"/>
      <c r="T50" s="34"/>
      <c r="U50" s="34"/>
      <c r="V50" s="34"/>
      <c r="W50" s="34"/>
      <c r="X50" s="34"/>
      <c r="Y50" s="34"/>
      <c r="Z50" s="34"/>
    </row>
    <row r="51" spans="1:26" ht="14.25" customHeight="1">
      <c r="B51" s="34"/>
      <c r="C51" s="38"/>
      <c r="D51" s="34"/>
      <c r="E51" s="34"/>
      <c r="F51" s="34"/>
      <c r="G51" s="34"/>
      <c r="H51" s="34"/>
      <c r="I51" s="34"/>
      <c r="J51" s="34"/>
      <c r="K51" s="34"/>
      <c r="L51" s="34"/>
      <c r="M51" s="34"/>
      <c r="N51" s="34"/>
      <c r="O51" s="34"/>
      <c r="P51" s="34"/>
      <c r="Q51" s="34"/>
      <c r="R51" s="34"/>
      <c r="S51" s="34"/>
      <c r="T51" s="34"/>
      <c r="U51" s="34"/>
      <c r="V51" s="34"/>
      <c r="W51" s="34"/>
      <c r="X51" s="34"/>
      <c r="Y51" s="34"/>
      <c r="Z51" s="34"/>
    </row>
    <row r="52" spans="1:26" ht="14.25" customHeight="1">
      <c r="B52" s="34"/>
      <c r="C52" s="38"/>
      <c r="D52" s="34"/>
      <c r="E52" s="34"/>
      <c r="F52" s="34"/>
      <c r="G52" s="34"/>
      <c r="H52" s="34"/>
      <c r="I52" s="34"/>
      <c r="J52" s="34"/>
      <c r="K52" s="34"/>
      <c r="L52" s="34"/>
      <c r="M52" s="34"/>
      <c r="N52" s="34"/>
      <c r="O52" s="34"/>
      <c r="P52" s="34"/>
      <c r="Q52" s="34"/>
      <c r="R52" s="34"/>
      <c r="S52" s="34"/>
      <c r="T52" s="34"/>
      <c r="U52" s="34"/>
      <c r="V52" s="34"/>
      <c r="W52" s="34"/>
      <c r="X52" s="34"/>
      <c r="Y52" s="34"/>
      <c r="Z52" s="34"/>
    </row>
    <row r="53" spans="1:26" ht="14.25" customHeight="1">
      <c r="B53" s="34"/>
      <c r="C53" s="38"/>
      <c r="D53" s="34"/>
      <c r="E53" s="34"/>
      <c r="F53" s="34"/>
      <c r="G53" s="34"/>
      <c r="H53" s="34"/>
      <c r="I53" s="34"/>
      <c r="J53" s="34"/>
      <c r="K53" s="34"/>
      <c r="L53" s="34"/>
      <c r="M53" s="34"/>
      <c r="N53" s="34"/>
      <c r="O53" s="34"/>
      <c r="P53" s="34"/>
      <c r="Q53" s="34"/>
      <c r="R53" s="34"/>
      <c r="S53" s="34"/>
      <c r="T53" s="34"/>
      <c r="U53" s="34"/>
      <c r="V53" s="34"/>
      <c r="W53" s="34"/>
      <c r="X53" s="34"/>
      <c r="Y53" s="34"/>
      <c r="Z53" s="34"/>
    </row>
    <row r="54" spans="1:26" ht="14.25" customHeight="1">
      <c r="B54" s="34"/>
      <c r="C54" s="38"/>
      <c r="D54" s="34"/>
      <c r="E54" s="34"/>
      <c r="F54" s="34"/>
      <c r="G54" s="34"/>
      <c r="H54" s="34"/>
      <c r="I54" s="34"/>
      <c r="J54" s="34"/>
      <c r="K54" s="34"/>
      <c r="L54" s="34"/>
      <c r="M54" s="34"/>
      <c r="N54" s="34"/>
      <c r="O54" s="34"/>
      <c r="P54" s="34"/>
      <c r="Q54" s="34"/>
      <c r="R54" s="34"/>
      <c r="S54" s="34"/>
      <c r="T54" s="34"/>
      <c r="U54" s="34"/>
      <c r="V54" s="34"/>
      <c r="W54" s="34"/>
      <c r="X54" s="34"/>
      <c r="Y54" s="34"/>
      <c r="Z54" s="34"/>
    </row>
    <row r="55" spans="1:26" ht="14.25" customHeight="1">
      <c r="B55" s="34"/>
      <c r="C55" s="38"/>
      <c r="D55" s="34"/>
      <c r="E55" s="34"/>
      <c r="F55" s="34"/>
      <c r="G55" s="34"/>
      <c r="H55" s="34"/>
      <c r="I55" s="34"/>
      <c r="J55" s="34"/>
      <c r="K55" s="34"/>
      <c r="L55" s="34"/>
      <c r="M55" s="34"/>
      <c r="N55" s="34"/>
      <c r="O55" s="34"/>
      <c r="P55" s="34"/>
      <c r="Q55" s="34"/>
      <c r="R55" s="34"/>
      <c r="S55" s="34"/>
      <c r="T55" s="34"/>
      <c r="U55" s="34"/>
      <c r="V55" s="34"/>
      <c r="W55" s="34"/>
      <c r="X55" s="34"/>
      <c r="Y55" s="34"/>
      <c r="Z55" s="34"/>
    </row>
    <row r="56" spans="1:26" ht="14.25" customHeight="1">
      <c r="A56" s="53"/>
      <c r="B56" s="34"/>
      <c r="C56" s="38"/>
      <c r="D56" s="34"/>
      <c r="E56" s="34"/>
      <c r="F56" s="34"/>
      <c r="G56" s="34"/>
      <c r="H56" s="34"/>
      <c r="I56" s="34"/>
      <c r="J56" s="34"/>
      <c r="K56" s="34"/>
      <c r="L56" s="34"/>
      <c r="M56" s="34"/>
      <c r="N56" s="34"/>
      <c r="O56" s="34"/>
      <c r="P56" s="34"/>
      <c r="Q56" s="34"/>
      <c r="R56" s="34"/>
      <c r="S56" s="34"/>
      <c r="T56" s="34"/>
      <c r="U56" s="34"/>
      <c r="V56" s="34"/>
      <c r="W56" s="34"/>
      <c r="X56" s="34"/>
      <c r="Y56" s="34"/>
      <c r="Z56" s="34"/>
    </row>
    <row r="57" spans="1:26" ht="14.25" customHeight="1">
      <c r="A57" s="53"/>
      <c r="B57" s="34"/>
      <c r="C57" s="38"/>
      <c r="D57" s="34"/>
      <c r="E57" s="34"/>
      <c r="F57" s="34"/>
      <c r="G57" s="34"/>
      <c r="H57" s="34"/>
      <c r="I57" s="34"/>
      <c r="J57" s="34"/>
      <c r="K57" s="34"/>
      <c r="L57" s="34"/>
      <c r="M57" s="34"/>
      <c r="N57" s="34"/>
      <c r="O57" s="34"/>
      <c r="P57" s="34"/>
      <c r="Q57" s="34"/>
      <c r="R57" s="34"/>
      <c r="S57" s="34"/>
      <c r="T57" s="34"/>
      <c r="U57" s="34"/>
      <c r="V57" s="34"/>
      <c r="W57" s="34"/>
      <c r="X57" s="34"/>
      <c r="Y57" s="34"/>
      <c r="Z57" s="34"/>
    </row>
    <row r="58" spans="1:26" ht="14.25" customHeight="1">
      <c r="A58" s="53"/>
      <c r="B58" s="34"/>
      <c r="C58" s="38"/>
      <c r="D58" s="34"/>
      <c r="E58" s="34"/>
      <c r="F58" s="34"/>
      <c r="G58" s="34"/>
      <c r="H58" s="34"/>
      <c r="I58" s="34"/>
      <c r="J58" s="34"/>
      <c r="K58" s="34"/>
      <c r="L58" s="34"/>
      <c r="M58" s="34"/>
      <c r="N58" s="34"/>
      <c r="O58" s="34"/>
      <c r="P58" s="34"/>
      <c r="Q58" s="34"/>
      <c r="R58" s="34"/>
      <c r="S58" s="34"/>
      <c r="T58" s="34"/>
      <c r="U58" s="34"/>
      <c r="V58" s="34"/>
      <c r="W58" s="34"/>
      <c r="X58" s="34"/>
      <c r="Y58" s="34"/>
      <c r="Z58" s="34"/>
    </row>
    <row r="59" spans="1:26" ht="14.25" customHeight="1">
      <c r="A59" s="53"/>
      <c r="B59" s="34"/>
      <c r="C59" s="38"/>
      <c r="D59" s="34"/>
      <c r="E59" s="34"/>
      <c r="F59" s="34"/>
      <c r="G59" s="34"/>
      <c r="H59" s="34"/>
      <c r="I59" s="34"/>
      <c r="J59" s="34"/>
      <c r="K59" s="34"/>
      <c r="L59" s="34"/>
      <c r="M59" s="34"/>
      <c r="N59" s="34"/>
      <c r="O59" s="34"/>
      <c r="P59" s="34"/>
      <c r="Q59" s="34"/>
      <c r="R59" s="34"/>
      <c r="S59" s="34"/>
      <c r="T59" s="34"/>
      <c r="U59" s="34"/>
      <c r="V59" s="34"/>
      <c r="W59" s="34"/>
      <c r="X59" s="34"/>
      <c r="Y59" s="34"/>
      <c r="Z59" s="34"/>
    </row>
    <row r="60" spans="1:26" ht="14.25" customHeight="1">
      <c r="A60" s="53"/>
      <c r="B60" s="34"/>
      <c r="C60" s="38"/>
      <c r="D60" s="34"/>
      <c r="E60" s="34"/>
      <c r="F60" s="34"/>
      <c r="G60" s="34"/>
      <c r="H60" s="34"/>
      <c r="I60" s="34"/>
      <c r="J60" s="34"/>
      <c r="K60" s="34"/>
      <c r="L60" s="34"/>
      <c r="M60" s="34"/>
      <c r="N60" s="34"/>
      <c r="O60" s="34"/>
      <c r="P60" s="34"/>
      <c r="Q60" s="34"/>
      <c r="R60" s="34"/>
      <c r="S60" s="34"/>
      <c r="T60" s="34"/>
      <c r="U60" s="34"/>
      <c r="V60" s="34"/>
      <c r="W60" s="34"/>
      <c r="X60" s="34"/>
      <c r="Y60" s="34"/>
      <c r="Z60" s="34"/>
    </row>
    <row r="61" spans="1:26" ht="14.25" customHeight="1">
      <c r="A61" s="53"/>
      <c r="B61" s="34"/>
      <c r="C61" s="38"/>
      <c r="D61" s="34"/>
      <c r="E61" s="34"/>
      <c r="F61" s="34"/>
      <c r="G61" s="34"/>
      <c r="H61" s="34"/>
      <c r="I61" s="34"/>
      <c r="J61" s="34"/>
      <c r="K61" s="34"/>
      <c r="L61" s="34"/>
      <c r="M61" s="34"/>
      <c r="N61" s="34"/>
      <c r="O61" s="34"/>
      <c r="P61" s="34"/>
      <c r="Q61" s="34"/>
      <c r="R61" s="34"/>
      <c r="S61" s="34"/>
      <c r="T61" s="34"/>
      <c r="U61" s="34"/>
      <c r="V61" s="34"/>
      <c r="W61" s="34"/>
      <c r="X61" s="34"/>
      <c r="Y61" s="34"/>
      <c r="Z61" s="34"/>
    </row>
    <row r="62" spans="1:26" ht="14.25" customHeight="1">
      <c r="A62" s="53"/>
      <c r="B62" s="34"/>
      <c r="C62" s="38"/>
      <c r="D62" s="34"/>
      <c r="E62" s="34"/>
      <c r="F62" s="34"/>
      <c r="G62" s="34"/>
      <c r="H62" s="34"/>
      <c r="I62" s="34"/>
      <c r="J62" s="34"/>
      <c r="K62" s="34"/>
      <c r="L62" s="34"/>
      <c r="M62" s="34"/>
      <c r="N62" s="34"/>
      <c r="O62" s="34"/>
      <c r="P62" s="34"/>
      <c r="Q62" s="34"/>
      <c r="R62" s="34"/>
      <c r="S62" s="34"/>
      <c r="T62" s="34"/>
      <c r="U62" s="34"/>
      <c r="V62" s="34"/>
      <c r="W62" s="34"/>
      <c r="X62" s="34"/>
      <c r="Y62" s="34"/>
      <c r="Z62" s="34"/>
    </row>
    <row r="63" spans="1:26" ht="14.25" customHeight="1">
      <c r="A63" s="53"/>
      <c r="B63" s="34"/>
      <c r="C63" s="38"/>
      <c r="D63" s="34"/>
      <c r="E63" s="34"/>
      <c r="F63" s="34"/>
      <c r="G63" s="34"/>
      <c r="H63" s="34"/>
      <c r="I63" s="34"/>
      <c r="J63" s="34"/>
      <c r="K63" s="34"/>
      <c r="L63" s="34"/>
      <c r="M63" s="34"/>
      <c r="N63" s="34"/>
      <c r="O63" s="34"/>
      <c r="P63" s="34"/>
      <c r="Q63" s="34"/>
      <c r="R63" s="34"/>
      <c r="S63" s="34"/>
      <c r="T63" s="34"/>
      <c r="U63" s="34"/>
      <c r="V63" s="34"/>
      <c r="W63" s="34"/>
      <c r="X63" s="34"/>
      <c r="Y63" s="34"/>
      <c r="Z63" s="34"/>
    </row>
    <row r="64" spans="1:26" ht="14.25" customHeight="1">
      <c r="A64" s="53"/>
      <c r="B64" s="34"/>
      <c r="C64" s="38"/>
      <c r="D64" s="34"/>
      <c r="E64" s="34"/>
      <c r="F64" s="34"/>
      <c r="G64" s="34"/>
      <c r="H64" s="34"/>
      <c r="I64" s="34"/>
      <c r="J64" s="34"/>
      <c r="K64" s="34"/>
      <c r="L64" s="34"/>
      <c r="M64" s="34"/>
      <c r="N64" s="34"/>
      <c r="O64" s="34"/>
      <c r="P64" s="34"/>
      <c r="Q64" s="34"/>
      <c r="R64" s="34"/>
      <c r="S64" s="34"/>
      <c r="T64" s="34"/>
      <c r="U64" s="34"/>
      <c r="V64" s="34"/>
      <c r="W64" s="34"/>
      <c r="X64" s="34"/>
      <c r="Y64" s="34"/>
      <c r="Z64" s="34"/>
    </row>
    <row r="65" spans="1:26" ht="14.25" customHeight="1">
      <c r="A65" s="53"/>
      <c r="B65" s="34"/>
      <c r="C65" s="38"/>
      <c r="D65" s="34"/>
      <c r="E65" s="34"/>
      <c r="F65" s="34"/>
      <c r="G65" s="34"/>
      <c r="H65" s="34"/>
      <c r="I65" s="34"/>
      <c r="J65" s="34"/>
      <c r="K65" s="34"/>
      <c r="L65" s="34"/>
      <c r="M65" s="34"/>
      <c r="N65" s="34"/>
      <c r="O65" s="34"/>
      <c r="P65" s="34"/>
      <c r="Q65" s="34"/>
      <c r="R65" s="34"/>
      <c r="S65" s="34"/>
      <c r="T65" s="34"/>
      <c r="U65" s="34"/>
      <c r="V65" s="34"/>
      <c r="W65" s="34"/>
      <c r="X65" s="34"/>
      <c r="Y65" s="34"/>
      <c r="Z65" s="34"/>
    </row>
    <row r="66" spans="1:26" ht="14.25" customHeight="1">
      <c r="A66" s="53"/>
      <c r="B66" s="34"/>
      <c r="C66" s="38"/>
      <c r="D66" s="34"/>
      <c r="E66" s="34"/>
      <c r="F66" s="34"/>
      <c r="G66" s="34"/>
      <c r="H66" s="34"/>
      <c r="I66" s="34"/>
      <c r="J66" s="34"/>
      <c r="K66" s="34"/>
      <c r="L66" s="34"/>
      <c r="M66" s="34"/>
      <c r="N66" s="34"/>
      <c r="O66" s="34"/>
      <c r="P66" s="34"/>
      <c r="Q66" s="34"/>
      <c r="R66" s="34"/>
      <c r="S66" s="34"/>
      <c r="T66" s="34"/>
      <c r="U66" s="34"/>
      <c r="V66" s="34"/>
      <c r="W66" s="34"/>
      <c r="X66" s="34"/>
      <c r="Y66" s="34"/>
      <c r="Z66" s="34"/>
    </row>
    <row r="67" spans="1:26" ht="14.25" customHeight="1">
      <c r="B67" s="34"/>
      <c r="C67" s="38"/>
      <c r="D67" s="34"/>
      <c r="E67" s="34"/>
      <c r="F67" s="34"/>
      <c r="G67" s="34"/>
      <c r="H67" s="34"/>
      <c r="I67" s="34"/>
      <c r="J67" s="34"/>
      <c r="K67" s="34"/>
      <c r="L67" s="34"/>
      <c r="M67" s="34"/>
      <c r="N67" s="34"/>
      <c r="O67" s="34"/>
      <c r="P67" s="34"/>
      <c r="Q67" s="34"/>
      <c r="R67" s="34"/>
      <c r="S67" s="34"/>
      <c r="T67" s="34"/>
      <c r="U67" s="34"/>
      <c r="V67" s="34"/>
      <c r="W67" s="34"/>
      <c r="X67" s="34"/>
      <c r="Y67" s="34"/>
      <c r="Z67" s="34"/>
    </row>
    <row r="68" spans="1:26" ht="14.25" customHeight="1">
      <c r="B68" s="34"/>
      <c r="C68" s="38"/>
      <c r="D68" s="34"/>
      <c r="E68" s="34"/>
      <c r="F68" s="34"/>
      <c r="G68" s="34"/>
      <c r="H68" s="34"/>
      <c r="I68" s="34"/>
      <c r="J68" s="34"/>
      <c r="K68" s="34"/>
      <c r="L68" s="34"/>
      <c r="M68" s="34"/>
      <c r="N68" s="34"/>
      <c r="O68" s="34"/>
      <c r="P68" s="34"/>
      <c r="Q68" s="34"/>
      <c r="R68" s="34"/>
      <c r="S68" s="34"/>
      <c r="T68" s="34"/>
      <c r="U68" s="34"/>
      <c r="V68" s="34"/>
      <c r="W68" s="34"/>
      <c r="X68" s="34"/>
      <c r="Y68" s="34"/>
      <c r="Z68" s="34"/>
    </row>
    <row r="69" spans="1:26" ht="14.25" customHeight="1">
      <c r="B69" s="34"/>
      <c r="C69" s="38"/>
      <c r="D69" s="34"/>
      <c r="E69" s="34"/>
      <c r="F69" s="34"/>
      <c r="G69" s="34"/>
      <c r="H69" s="34"/>
      <c r="I69" s="34"/>
      <c r="J69" s="34"/>
      <c r="K69" s="34"/>
      <c r="L69" s="34"/>
      <c r="M69" s="34"/>
      <c r="N69" s="34"/>
      <c r="O69" s="34"/>
      <c r="P69" s="34"/>
      <c r="Q69" s="34"/>
      <c r="R69" s="34"/>
      <c r="S69" s="34"/>
      <c r="T69" s="34"/>
      <c r="U69" s="34"/>
      <c r="V69" s="34"/>
      <c r="W69" s="34"/>
      <c r="X69" s="34"/>
      <c r="Y69" s="34"/>
      <c r="Z69" s="34"/>
    </row>
    <row r="70" spans="1:26" ht="14.25" customHeight="1">
      <c r="B70" s="34"/>
      <c r="C70" s="38"/>
      <c r="D70" s="34"/>
      <c r="E70" s="34"/>
      <c r="F70" s="34"/>
      <c r="G70" s="34"/>
      <c r="H70" s="34"/>
      <c r="I70" s="34"/>
      <c r="J70" s="34"/>
      <c r="K70" s="34"/>
      <c r="L70" s="34"/>
      <c r="M70" s="34"/>
      <c r="N70" s="34"/>
      <c r="O70" s="34"/>
      <c r="P70" s="34"/>
      <c r="Q70" s="34"/>
      <c r="R70" s="34"/>
      <c r="S70" s="34"/>
      <c r="T70" s="34"/>
      <c r="U70" s="34"/>
      <c r="V70" s="34"/>
      <c r="W70" s="34"/>
      <c r="X70" s="34"/>
      <c r="Y70" s="34"/>
      <c r="Z70" s="34"/>
    </row>
    <row r="71" spans="1:26" ht="14.25" customHeight="1">
      <c r="B71" s="34"/>
      <c r="C71" s="38"/>
      <c r="D71" s="34"/>
      <c r="E71" s="34"/>
      <c r="F71" s="34"/>
      <c r="G71" s="34"/>
      <c r="H71" s="34"/>
      <c r="I71" s="34"/>
      <c r="J71" s="34"/>
      <c r="K71" s="34"/>
      <c r="L71" s="34"/>
      <c r="M71" s="34"/>
      <c r="N71" s="34"/>
      <c r="O71" s="34"/>
      <c r="P71" s="34"/>
      <c r="Q71" s="34"/>
      <c r="R71" s="34"/>
      <c r="S71" s="34"/>
      <c r="T71" s="34"/>
      <c r="U71" s="34"/>
      <c r="V71" s="34"/>
      <c r="W71" s="34"/>
      <c r="X71" s="34"/>
      <c r="Y71" s="34"/>
      <c r="Z71" s="34"/>
    </row>
    <row r="72" spans="1:26" ht="14.25" customHeight="1">
      <c r="B72" s="34"/>
      <c r="C72" s="38"/>
      <c r="D72" s="34"/>
      <c r="E72" s="34"/>
      <c r="F72" s="34"/>
      <c r="G72" s="34"/>
      <c r="H72" s="34"/>
      <c r="I72" s="34"/>
      <c r="J72" s="34"/>
      <c r="K72" s="34"/>
      <c r="L72" s="34"/>
      <c r="M72" s="34"/>
      <c r="N72" s="34"/>
      <c r="O72" s="34"/>
      <c r="P72" s="34"/>
      <c r="Q72" s="34"/>
      <c r="R72" s="34"/>
      <c r="S72" s="34"/>
      <c r="T72" s="34"/>
      <c r="U72" s="34"/>
      <c r="V72" s="34"/>
      <c r="W72" s="34"/>
      <c r="X72" s="34"/>
      <c r="Y72" s="34"/>
      <c r="Z72" s="34"/>
    </row>
    <row r="73" spans="1:26" ht="14.25" customHeight="1">
      <c r="B73" s="34"/>
      <c r="C73" s="38"/>
      <c r="D73" s="34"/>
      <c r="E73" s="34"/>
      <c r="F73" s="34"/>
      <c r="G73" s="34"/>
      <c r="H73" s="34"/>
      <c r="I73" s="34"/>
      <c r="J73" s="34"/>
      <c r="K73" s="34"/>
      <c r="L73" s="34"/>
      <c r="M73" s="34"/>
      <c r="N73" s="34"/>
      <c r="O73" s="34"/>
      <c r="P73" s="34"/>
      <c r="Q73" s="34"/>
      <c r="R73" s="34"/>
      <c r="S73" s="34"/>
      <c r="T73" s="34"/>
      <c r="U73" s="34"/>
      <c r="V73" s="34"/>
      <c r="W73" s="34"/>
      <c r="X73" s="34"/>
      <c r="Y73" s="34"/>
      <c r="Z73" s="34"/>
    </row>
    <row r="74" spans="1:26" ht="14.25" customHeight="1">
      <c r="A74" s="53"/>
      <c r="B74" s="34"/>
      <c r="C74" s="38"/>
      <c r="D74" s="34"/>
      <c r="E74" s="34"/>
      <c r="F74" s="34"/>
      <c r="G74" s="34"/>
      <c r="H74" s="34"/>
      <c r="I74" s="34"/>
      <c r="J74" s="34"/>
      <c r="K74" s="34"/>
      <c r="L74" s="34"/>
      <c r="M74" s="34"/>
      <c r="N74" s="34"/>
      <c r="O74" s="34"/>
      <c r="P74" s="34"/>
      <c r="Q74" s="34"/>
      <c r="R74" s="34"/>
      <c r="S74" s="34"/>
      <c r="T74" s="34"/>
      <c r="U74" s="34"/>
      <c r="V74" s="34"/>
      <c r="W74" s="34"/>
      <c r="X74" s="34"/>
      <c r="Y74" s="34"/>
      <c r="Z74" s="34"/>
    </row>
    <row r="75" spans="1:26" ht="14.25" customHeight="1">
      <c r="A75" s="53"/>
      <c r="B75" s="34"/>
      <c r="C75" s="38"/>
      <c r="D75" s="34"/>
      <c r="E75" s="34"/>
      <c r="F75" s="34"/>
      <c r="G75" s="34"/>
      <c r="H75" s="34"/>
      <c r="I75" s="34"/>
      <c r="J75" s="34"/>
      <c r="K75" s="34"/>
      <c r="L75" s="34"/>
      <c r="M75" s="34"/>
      <c r="N75" s="34"/>
      <c r="O75" s="34"/>
      <c r="P75" s="34"/>
      <c r="Q75" s="34"/>
      <c r="R75" s="34"/>
      <c r="S75" s="34"/>
      <c r="T75" s="34"/>
      <c r="U75" s="34"/>
      <c r="V75" s="34"/>
      <c r="W75" s="34"/>
      <c r="X75" s="34"/>
      <c r="Y75" s="34"/>
      <c r="Z75" s="34"/>
    </row>
    <row r="76" spans="1:26" ht="14.25" customHeight="1">
      <c r="A76" s="53"/>
      <c r="B76" s="34"/>
      <c r="C76" s="38"/>
      <c r="D76" s="34"/>
      <c r="E76" s="34"/>
      <c r="F76" s="34"/>
      <c r="G76" s="34"/>
      <c r="H76" s="34"/>
      <c r="I76" s="34"/>
      <c r="J76" s="34"/>
      <c r="K76" s="34"/>
      <c r="L76" s="34"/>
      <c r="M76" s="34"/>
      <c r="N76" s="34"/>
      <c r="O76" s="34"/>
      <c r="P76" s="34"/>
      <c r="Q76" s="34"/>
      <c r="R76" s="34"/>
      <c r="S76" s="34"/>
      <c r="T76" s="34"/>
      <c r="U76" s="34"/>
      <c r="V76" s="34"/>
      <c r="W76" s="34"/>
      <c r="X76" s="34"/>
      <c r="Y76" s="34"/>
      <c r="Z76" s="34"/>
    </row>
    <row r="77" spans="1:26" ht="14.25" customHeight="1">
      <c r="A77" s="53"/>
      <c r="B77" s="34"/>
      <c r="C77" s="38"/>
      <c r="D77" s="34"/>
      <c r="E77" s="34"/>
      <c r="F77" s="34"/>
      <c r="G77" s="34"/>
      <c r="H77" s="34"/>
      <c r="I77" s="34"/>
      <c r="J77" s="34"/>
      <c r="K77" s="34"/>
      <c r="L77" s="34"/>
      <c r="M77" s="34"/>
      <c r="N77" s="34"/>
      <c r="O77" s="34"/>
      <c r="P77" s="34"/>
      <c r="Q77" s="34"/>
      <c r="R77" s="34"/>
      <c r="S77" s="34"/>
      <c r="T77" s="34"/>
      <c r="U77" s="34"/>
      <c r="V77" s="34"/>
      <c r="W77" s="34"/>
      <c r="X77" s="34"/>
      <c r="Y77" s="34"/>
      <c r="Z77" s="34"/>
    </row>
    <row r="78" spans="1:26" ht="14.25" customHeight="1">
      <c r="A78" s="53"/>
      <c r="B78" s="34"/>
      <c r="C78" s="38"/>
      <c r="D78" s="34"/>
      <c r="E78" s="34"/>
      <c r="F78" s="34"/>
      <c r="G78" s="34"/>
      <c r="H78" s="34"/>
      <c r="I78" s="34"/>
      <c r="J78" s="34"/>
      <c r="K78" s="34"/>
      <c r="L78" s="34"/>
      <c r="M78" s="34"/>
      <c r="N78" s="34"/>
      <c r="O78" s="34"/>
      <c r="P78" s="34"/>
      <c r="Q78" s="34"/>
      <c r="R78" s="34"/>
      <c r="S78" s="34"/>
      <c r="T78" s="34"/>
      <c r="U78" s="34"/>
      <c r="V78" s="34"/>
      <c r="W78" s="34"/>
      <c r="X78" s="34"/>
      <c r="Y78" s="34"/>
      <c r="Z78" s="34"/>
    </row>
    <row r="79" spans="1:26" ht="14.25" customHeight="1">
      <c r="A79" s="53"/>
      <c r="B79" s="34"/>
      <c r="C79" s="38"/>
      <c r="D79" s="34"/>
      <c r="E79" s="34"/>
      <c r="F79" s="34"/>
      <c r="G79" s="34"/>
      <c r="H79" s="34"/>
      <c r="I79" s="34"/>
      <c r="J79" s="34"/>
      <c r="K79" s="34"/>
      <c r="L79" s="34"/>
      <c r="M79" s="34"/>
      <c r="N79" s="34"/>
      <c r="O79" s="34"/>
      <c r="P79" s="34"/>
      <c r="Q79" s="34"/>
      <c r="R79" s="34"/>
      <c r="S79" s="34"/>
      <c r="T79" s="34"/>
      <c r="U79" s="34"/>
      <c r="V79" s="34"/>
      <c r="W79" s="34"/>
      <c r="X79" s="34"/>
      <c r="Y79" s="34"/>
      <c r="Z79" s="34"/>
    </row>
    <row r="80" spans="1:26" ht="14.25" customHeight="1">
      <c r="A80" s="53"/>
      <c r="B80" s="34"/>
      <c r="C80" s="38"/>
      <c r="D80" s="34"/>
      <c r="E80" s="34"/>
      <c r="F80" s="34"/>
      <c r="G80" s="34"/>
      <c r="H80" s="34"/>
      <c r="I80" s="34"/>
      <c r="J80" s="34"/>
      <c r="K80" s="34"/>
      <c r="L80" s="34"/>
      <c r="M80" s="34"/>
      <c r="N80" s="34"/>
      <c r="O80" s="34"/>
      <c r="P80" s="34"/>
      <c r="Q80" s="34"/>
      <c r="R80" s="34"/>
      <c r="S80" s="34"/>
      <c r="T80" s="34"/>
      <c r="U80" s="34"/>
      <c r="V80" s="34"/>
      <c r="W80" s="34"/>
      <c r="X80" s="34"/>
      <c r="Y80" s="34"/>
      <c r="Z80" s="34"/>
    </row>
    <row r="81" spans="1:26" ht="14.25" customHeight="1">
      <c r="A81" s="53"/>
      <c r="B81" s="34"/>
      <c r="C81" s="38"/>
      <c r="D81" s="34"/>
      <c r="E81" s="34"/>
      <c r="F81" s="34"/>
      <c r="G81" s="34"/>
      <c r="H81" s="34"/>
      <c r="I81" s="34"/>
      <c r="J81" s="34"/>
      <c r="K81" s="34"/>
      <c r="L81" s="34"/>
      <c r="M81" s="34"/>
      <c r="N81" s="34"/>
      <c r="O81" s="34"/>
      <c r="P81" s="34"/>
      <c r="Q81" s="34"/>
      <c r="R81" s="34"/>
      <c r="S81" s="34"/>
      <c r="T81" s="34"/>
      <c r="U81" s="34"/>
      <c r="V81" s="34"/>
      <c r="W81" s="34"/>
      <c r="X81" s="34"/>
      <c r="Y81" s="34"/>
      <c r="Z81" s="34"/>
    </row>
    <row r="82" spans="1:26" ht="14.25" customHeight="1">
      <c r="A82" s="53"/>
      <c r="B82" s="34"/>
      <c r="C82" s="38"/>
      <c r="D82" s="34"/>
      <c r="E82" s="34"/>
      <c r="F82" s="34"/>
      <c r="G82" s="34"/>
      <c r="H82" s="34"/>
      <c r="I82" s="34"/>
      <c r="J82" s="34"/>
      <c r="K82" s="34"/>
      <c r="L82" s="34"/>
      <c r="M82" s="34"/>
      <c r="N82" s="34"/>
      <c r="O82" s="34"/>
      <c r="P82" s="34"/>
      <c r="Q82" s="34"/>
      <c r="R82" s="34"/>
      <c r="S82" s="34"/>
      <c r="T82" s="34"/>
      <c r="U82" s="34"/>
      <c r="V82" s="34"/>
      <c r="W82" s="34"/>
      <c r="X82" s="34"/>
      <c r="Y82" s="34"/>
      <c r="Z82" s="34"/>
    </row>
    <row r="83" spans="1:26" ht="14.25" customHeight="1">
      <c r="A83" s="53"/>
      <c r="B83" s="34"/>
      <c r="C83" s="38"/>
      <c r="D83" s="34"/>
      <c r="E83" s="34"/>
      <c r="F83" s="34"/>
      <c r="G83" s="34"/>
      <c r="H83" s="34"/>
      <c r="I83" s="34"/>
      <c r="J83" s="34"/>
      <c r="K83" s="34"/>
      <c r="L83" s="34"/>
      <c r="M83" s="34"/>
      <c r="N83" s="34"/>
      <c r="O83" s="34"/>
      <c r="P83" s="34"/>
      <c r="Q83" s="34"/>
      <c r="R83" s="34"/>
      <c r="S83" s="34"/>
      <c r="T83" s="34"/>
      <c r="U83" s="34"/>
      <c r="V83" s="34"/>
      <c r="W83" s="34"/>
      <c r="X83" s="34"/>
      <c r="Y83" s="34"/>
      <c r="Z83" s="34"/>
    </row>
    <row r="84" spans="1:26" ht="14.25" customHeight="1">
      <c r="A84" s="53"/>
      <c r="B84" s="34"/>
      <c r="C84" s="38"/>
      <c r="D84" s="34"/>
      <c r="E84" s="34"/>
      <c r="F84" s="34"/>
      <c r="G84" s="34"/>
      <c r="H84" s="34"/>
      <c r="I84" s="34"/>
      <c r="J84" s="34"/>
      <c r="K84" s="34"/>
      <c r="L84" s="34"/>
      <c r="M84" s="34"/>
      <c r="N84" s="34"/>
      <c r="O84" s="34"/>
      <c r="P84" s="34"/>
      <c r="Q84" s="34"/>
      <c r="R84" s="34"/>
      <c r="S84" s="34"/>
      <c r="T84" s="34"/>
      <c r="U84" s="34"/>
      <c r="V84" s="34"/>
      <c r="W84" s="34"/>
      <c r="X84" s="34"/>
      <c r="Y84" s="34"/>
      <c r="Z84" s="34"/>
    </row>
    <row r="85" spans="1:26" ht="14.25" customHeight="1">
      <c r="B85" s="34"/>
      <c r="C85" s="38"/>
      <c r="D85" s="34"/>
      <c r="E85" s="34"/>
      <c r="F85" s="34"/>
      <c r="G85" s="34"/>
      <c r="H85" s="34"/>
      <c r="I85" s="34"/>
      <c r="J85" s="34"/>
      <c r="K85" s="34"/>
      <c r="L85" s="34"/>
      <c r="M85" s="34"/>
      <c r="N85" s="34"/>
      <c r="O85" s="34"/>
      <c r="P85" s="34"/>
      <c r="Q85" s="34"/>
      <c r="R85" s="34"/>
      <c r="S85" s="34"/>
      <c r="T85" s="34"/>
      <c r="U85" s="34"/>
      <c r="V85" s="34"/>
      <c r="W85" s="34"/>
      <c r="X85" s="34"/>
      <c r="Y85" s="34"/>
      <c r="Z85" s="34"/>
    </row>
    <row r="86" spans="1:26" ht="14.25" customHeight="1">
      <c r="B86" s="34"/>
      <c r="C86" s="38"/>
      <c r="D86" s="34"/>
      <c r="E86" s="34"/>
      <c r="F86" s="34"/>
      <c r="G86" s="34"/>
      <c r="H86" s="34"/>
      <c r="I86" s="34"/>
      <c r="J86" s="34"/>
      <c r="K86" s="34"/>
      <c r="L86" s="34"/>
      <c r="M86" s="34"/>
      <c r="N86" s="34"/>
      <c r="O86" s="34"/>
      <c r="P86" s="34"/>
      <c r="Q86" s="34"/>
      <c r="R86" s="34"/>
      <c r="S86" s="34"/>
      <c r="T86" s="34"/>
      <c r="U86" s="34"/>
      <c r="V86" s="34"/>
      <c r="W86" s="34"/>
      <c r="X86" s="34"/>
      <c r="Y86" s="34"/>
      <c r="Z86" s="34"/>
    </row>
    <row r="87" spans="1:26" ht="14.25" customHeight="1">
      <c r="B87" s="34"/>
      <c r="C87" s="38"/>
      <c r="D87" s="34"/>
      <c r="E87" s="34"/>
      <c r="F87" s="34"/>
      <c r="G87" s="34"/>
      <c r="H87" s="34"/>
      <c r="I87" s="34"/>
      <c r="J87" s="34"/>
      <c r="K87" s="34"/>
      <c r="L87" s="34"/>
      <c r="M87" s="34"/>
      <c r="N87" s="34"/>
      <c r="O87" s="34"/>
      <c r="P87" s="34"/>
      <c r="Q87" s="34"/>
      <c r="R87" s="34"/>
      <c r="S87" s="34"/>
      <c r="T87" s="34"/>
      <c r="U87" s="34"/>
      <c r="V87" s="34"/>
      <c r="W87" s="34"/>
      <c r="X87" s="34"/>
      <c r="Y87" s="34"/>
      <c r="Z87" s="34"/>
    </row>
    <row r="88" spans="1:26" ht="14.25" customHeight="1">
      <c r="B88" s="34"/>
      <c r="C88" s="38"/>
      <c r="D88" s="34"/>
      <c r="E88" s="34"/>
      <c r="F88" s="34"/>
      <c r="G88" s="34"/>
      <c r="H88" s="34"/>
      <c r="I88" s="34"/>
      <c r="J88" s="34"/>
      <c r="K88" s="34"/>
      <c r="L88" s="34"/>
      <c r="M88" s="34"/>
      <c r="N88" s="34"/>
      <c r="O88" s="34"/>
      <c r="P88" s="34"/>
      <c r="Q88" s="34"/>
      <c r="R88" s="34"/>
      <c r="S88" s="34"/>
      <c r="T88" s="34"/>
      <c r="U88" s="34"/>
      <c r="V88" s="34"/>
      <c r="W88" s="34"/>
      <c r="X88" s="34"/>
      <c r="Y88" s="34"/>
      <c r="Z88" s="34"/>
    </row>
    <row r="89" spans="1:26" ht="14.25" customHeight="1">
      <c r="B89" s="34"/>
      <c r="C89" s="38"/>
      <c r="D89" s="34"/>
      <c r="E89" s="34"/>
      <c r="F89" s="34"/>
      <c r="G89" s="34"/>
      <c r="H89" s="34"/>
      <c r="I89" s="34"/>
      <c r="J89" s="34"/>
      <c r="K89" s="34"/>
      <c r="L89" s="34"/>
      <c r="M89" s="34"/>
      <c r="N89" s="34"/>
      <c r="O89" s="34"/>
      <c r="P89" s="34"/>
      <c r="Q89" s="34"/>
      <c r="R89" s="34"/>
      <c r="S89" s="34"/>
      <c r="T89" s="34"/>
      <c r="U89" s="34"/>
      <c r="V89" s="34"/>
      <c r="W89" s="34"/>
      <c r="X89" s="34"/>
      <c r="Y89" s="34"/>
      <c r="Z89" s="34"/>
    </row>
    <row r="90" spans="1:26" ht="14.25" customHeight="1">
      <c r="B90" s="34"/>
      <c r="C90" s="38"/>
      <c r="D90" s="34"/>
      <c r="E90" s="34"/>
      <c r="F90" s="34"/>
      <c r="G90" s="34"/>
      <c r="H90" s="34"/>
      <c r="I90" s="34"/>
      <c r="J90" s="34"/>
      <c r="K90" s="34"/>
      <c r="L90" s="34"/>
      <c r="M90" s="34"/>
      <c r="N90" s="34"/>
      <c r="O90" s="34"/>
      <c r="P90" s="34"/>
      <c r="Q90" s="34"/>
      <c r="R90" s="34"/>
      <c r="S90" s="34"/>
      <c r="T90" s="34"/>
      <c r="U90" s="34"/>
      <c r="V90" s="34"/>
      <c r="W90" s="34"/>
      <c r="X90" s="34"/>
      <c r="Y90" s="34"/>
      <c r="Z90" s="34"/>
    </row>
    <row r="91" spans="1:26" ht="14.25" customHeight="1">
      <c r="B91" s="34"/>
      <c r="C91" s="38"/>
      <c r="D91" s="34"/>
      <c r="E91" s="34"/>
      <c r="F91" s="34"/>
      <c r="G91" s="34"/>
      <c r="H91" s="34"/>
      <c r="I91" s="34"/>
      <c r="J91" s="34"/>
      <c r="K91" s="34"/>
      <c r="L91" s="34"/>
      <c r="M91" s="34"/>
      <c r="N91" s="34"/>
      <c r="O91" s="34"/>
      <c r="P91" s="34"/>
      <c r="Q91" s="34"/>
      <c r="R91" s="34"/>
      <c r="S91" s="34"/>
      <c r="T91" s="34"/>
      <c r="U91" s="34"/>
      <c r="V91" s="34"/>
      <c r="W91" s="34"/>
      <c r="X91" s="34"/>
      <c r="Y91" s="34"/>
      <c r="Z91" s="34"/>
    </row>
    <row r="92" spans="1:26" ht="14.25" customHeight="1">
      <c r="B92" s="34"/>
      <c r="C92" s="38"/>
      <c r="D92" s="34"/>
      <c r="E92" s="34"/>
      <c r="F92" s="34"/>
      <c r="G92" s="34"/>
      <c r="H92" s="34"/>
      <c r="I92" s="34"/>
      <c r="J92" s="34"/>
      <c r="K92" s="34"/>
      <c r="L92" s="34"/>
      <c r="M92" s="34"/>
      <c r="N92" s="34"/>
      <c r="O92" s="34"/>
      <c r="P92" s="34"/>
      <c r="Q92" s="34"/>
      <c r="R92" s="34"/>
      <c r="S92" s="34"/>
      <c r="T92" s="34"/>
      <c r="U92" s="34"/>
      <c r="V92" s="34"/>
      <c r="W92" s="34"/>
      <c r="X92" s="34"/>
      <c r="Y92" s="34"/>
      <c r="Z92" s="34"/>
    </row>
    <row r="93" spans="1:26" ht="14.25" customHeight="1">
      <c r="B93" s="34"/>
      <c r="C93" s="38"/>
      <c r="D93" s="34"/>
      <c r="E93" s="34"/>
      <c r="F93" s="34"/>
      <c r="G93" s="34"/>
      <c r="H93" s="34"/>
      <c r="I93" s="34"/>
      <c r="J93" s="34"/>
      <c r="K93" s="34"/>
      <c r="L93" s="34"/>
      <c r="M93" s="34"/>
      <c r="N93" s="34"/>
      <c r="O93" s="34"/>
      <c r="P93" s="34"/>
      <c r="Q93" s="34"/>
      <c r="R93" s="34"/>
      <c r="S93" s="34"/>
      <c r="T93" s="34"/>
      <c r="U93" s="34"/>
      <c r="V93" s="34"/>
      <c r="W93" s="34"/>
      <c r="X93" s="34"/>
      <c r="Y93" s="34"/>
      <c r="Z93" s="34"/>
    </row>
    <row r="94" spans="1:26" ht="14.25" customHeight="1">
      <c r="B94" s="34"/>
      <c r="C94" s="38"/>
      <c r="D94" s="34"/>
      <c r="E94" s="34"/>
      <c r="F94" s="34"/>
      <c r="G94" s="34"/>
      <c r="H94" s="34"/>
      <c r="I94" s="34"/>
      <c r="J94" s="34"/>
      <c r="K94" s="34"/>
      <c r="L94" s="34"/>
      <c r="M94" s="34"/>
      <c r="N94" s="34"/>
      <c r="O94" s="34"/>
      <c r="P94" s="34"/>
      <c r="Q94" s="34"/>
      <c r="R94" s="34"/>
      <c r="S94" s="34"/>
      <c r="T94" s="34"/>
      <c r="U94" s="34"/>
      <c r="V94" s="34"/>
      <c r="W94" s="34"/>
      <c r="X94" s="34"/>
      <c r="Y94" s="34"/>
      <c r="Z94" s="34"/>
    </row>
    <row r="95" spans="1:26" ht="14.25" customHeight="1">
      <c r="B95" s="34"/>
      <c r="C95" s="38"/>
      <c r="D95" s="34"/>
      <c r="E95" s="34"/>
      <c r="F95" s="34"/>
      <c r="G95" s="34"/>
      <c r="H95" s="34"/>
      <c r="I95" s="34"/>
      <c r="J95" s="34"/>
      <c r="K95" s="34"/>
      <c r="L95" s="34"/>
      <c r="M95" s="34"/>
      <c r="N95" s="34"/>
      <c r="O95" s="34"/>
      <c r="P95" s="34"/>
      <c r="Q95" s="34"/>
      <c r="R95" s="34"/>
      <c r="S95" s="34"/>
      <c r="T95" s="34"/>
      <c r="U95" s="34"/>
      <c r="V95" s="34"/>
      <c r="W95" s="34"/>
      <c r="X95" s="34"/>
      <c r="Y95" s="34"/>
      <c r="Z95" s="34"/>
    </row>
    <row r="96" spans="1:26" ht="14.25" customHeight="1">
      <c r="B96" s="34"/>
      <c r="C96" s="38"/>
      <c r="D96" s="34"/>
      <c r="E96" s="34"/>
      <c r="F96" s="34"/>
      <c r="G96" s="34"/>
      <c r="H96" s="34"/>
      <c r="I96" s="34"/>
      <c r="J96" s="34"/>
      <c r="K96" s="34"/>
      <c r="L96" s="34"/>
      <c r="M96" s="34"/>
      <c r="N96" s="34"/>
      <c r="O96" s="34"/>
      <c r="P96" s="34"/>
      <c r="Q96" s="34"/>
      <c r="R96" s="34"/>
      <c r="S96" s="34"/>
      <c r="T96" s="34"/>
      <c r="U96" s="34"/>
      <c r="V96" s="34"/>
      <c r="W96" s="34"/>
      <c r="X96" s="34"/>
      <c r="Y96" s="34"/>
      <c r="Z96" s="34"/>
    </row>
    <row r="97" spans="2:26" ht="14.25" customHeight="1">
      <c r="B97" s="34"/>
      <c r="C97" s="38"/>
      <c r="D97" s="34"/>
      <c r="E97" s="34"/>
      <c r="F97" s="34"/>
      <c r="G97" s="34"/>
      <c r="H97" s="34"/>
      <c r="I97" s="34"/>
      <c r="J97" s="34"/>
      <c r="K97" s="34"/>
      <c r="L97" s="34"/>
      <c r="M97" s="34"/>
      <c r="N97" s="34"/>
      <c r="O97" s="34"/>
      <c r="P97" s="34"/>
      <c r="Q97" s="34"/>
      <c r="R97" s="34"/>
      <c r="S97" s="34"/>
      <c r="T97" s="34"/>
      <c r="U97" s="34"/>
      <c r="V97" s="34"/>
      <c r="W97" s="34"/>
      <c r="X97" s="34"/>
      <c r="Y97" s="34"/>
      <c r="Z97" s="34"/>
    </row>
    <row r="98" spans="2:26" ht="14.25" customHeight="1">
      <c r="B98" s="34"/>
      <c r="C98" s="38"/>
      <c r="D98" s="34"/>
      <c r="E98" s="34"/>
      <c r="F98" s="34"/>
      <c r="G98" s="34"/>
      <c r="H98" s="34"/>
      <c r="I98" s="34"/>
      <c r="J98" s="34"/>
      <c r="K98" s="34"/>
      <c r="L98" s="34"/>
      <c r="M98" s="34"/>
      <c r="N98" s="34"/>
      <c r="O98" s="34"/>
      <c r="P98" s="34"/>
      <c r="Q98" s="34"/>
      <c r="R98" s="34"/>
      <c r="S98" s="34"/>
      <c r="T98" s="34"/>
      <c r="U98" s="34"/>
      <c r="V98" s="34"/>
      <c r="W98" s="34"/>
      <c r="X98" s="34"/>
      <c r="Y98" s="34"/>
      <c r="Z98" s="34"/>
    </row>
    <row r="99" spans="2:26" ht="14.25" customHeight="1">
      <c r="B99" s="34"/>
      <c r="C99" s="38"/>
      <c r="D99" s="34"/>
      <c r="E99" s="34"/>
      <c r="F99" s="34"/>
      <c r="G99" s="34"/>
      <c r="H99" s="34"/>
      <c r="I99" s="34"/>
      <c r="J99" s="34"/>
      <c r="K99" s="34"/>
      <c r="L99" s="34"/>
      <c r="M99" s="34"/>
      <c r="N99" s="34"/>
      <c r="O99" s="34"/>
      <c r="P99" s="34"/>
      <c r="Q99" s="34"/>
      <c r="R99" s="34"/>
      <c r="S99" s="34"/>
      <c r="T99" s="34"/>
      <c r="U99" s="34"/>
      <c r="V99" s="34"/>
      <c r="W99" s="34"/>
      <c r="X99" s="34"/>
      <c r="Y99" s="34"/>
      <c r="Z99" s="34"/>
    </row>
    <row r="100" spans="2:26" ht="14.25" customHeight="1">
      <c r="B100" s="34"/>
      <c r="C100" s="38"/>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4.25" customHeight="1">
      <c r="B101" s="34"/>
      <c r="C101" s="38"/>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4.25" customHeight="1">
      <c r="B102" s="34"/>
      <c r="C102" s="38"/>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4.25" customHeight="1">
      <c r="B103" s="34"/>
      <c r="C103" s="38"/>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4.25" customHeight="1">
      <c r="B104" s="34"/>
      <c r="C104" s="38"/>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4.25" customHeight="1">
      <c r="B105" s="34"/>
      <c r="C105" s="38"/>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4.25" customHeight="1">
      <c r="B106" s="34"/>
      <c r="C106" s="38"/>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4.25" customHeight="1">
      <c r="B107" s="34"/>
      <c r="C107" s="38"/>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4.25" customHeight="1">
      <c r="B108" s="34"/>
      <c r="C108" s="38"/>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4.25" customHeight="1">
      <c r="B109" s="34"/>
      <c r="C109" s="38"/>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4.25" customHeight="1">
      <c r="B110" s="34"/>
      <c r="C110" s="38"/>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4.25" customHeight="1">
      <c r="B111" s="34"/>
      <c r="C111" s="38"/>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4.25" customHeight="1">
      <c r="B112" s="34"/>
      <c r="C112" s="38"/>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4.25" customHeight="1">
      <c r="B113" s="34"/>
      <c r="C113" s="38"/>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4.25" customHeight="1">
      <c r="B114" s="34"/>
      <c r="C114" s="38"/>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4.25" customHeight="1">
      <c r="B115" s="34"/>
      <c r="C115" s="38"/>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4.25" customHeight="1">
      <c r="B116" s="34"/>
      <c r="C116" s="38"/>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4.25" customHeight="1">
      <c r="B117" s="34"/>
      <c r="C117" s="38"/>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4.25" customHeight="1">
      <c r="B118" s="34"/>
      <c r="C118" s="38"/>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4.25" customHeight="1">
      <c r="B119" s="34"/>
      <c r="C119" s="38"/>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4.25" customHeight="1">
      <c r="B120" s="34"/>
      <c r="C120" s="38"/>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4.25" customHeight="1">
      <c r="B121" s="34"/>
      <c r="C121" s="38"/>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4.25" customHeight="1">
      <c r="B122" s="34"/>
      <c r="C122" s="38"/>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4.25" customHeight="1">
      <c r="B123" s="34"/>
      <c r="C123" s="38"/>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4.25" customHeight="1">
      <c r="B124" s="34"/>
      <c r="C124" s="38"/>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4.25" customHeight="1">
      <c r="B125" s="34"/>
      <c r="C125" s="38"/>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4.25" customHeight="1">
      <c r="B126" s="34"/>
      <c r="C126" s="38"/>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4.25" customHeight="1">
      <c r="B127" s="34"/>
      <c r="C127" s="38"/>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4.25" customHeight="1">
      <c r="B128" s="34"/>
      <c r="C128" s="38"/>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4.25" customHeight="1">
      <c r="B129" s="34"/>
      <c r="C129" s="38"/>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4.25" customHeight="1">
      <c r="B130" s="34"/>
      <c r="C130" s="38"/>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4.25" customHeight="1">
      <c r="B131" s="34"/>
      <c r="C131" s="38"/>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4.25" customHeight="1">
      <c r="B132" s="34"/>
      <c r="C132" s="38"/>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4.25" customHeight="1">
      <c r="B133" s="34"/>
      <c r="C133" s="38"/>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4.25" customHeight="1">
      <c r="B134" s="34"/>
      <c r="C134" s="38"/>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4.25" customHeight="1">
      <c r="B135" s="34"/>
      <c r="C135" s="38"/>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4.25" customHeight="1">
      <c r="B136" s="34"/>
      <c r="C136" s="38"/>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4.25" customHeight="1">
      <c r="B137" s="34"/>
      <c r="C137" s="38"/>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4.25" customHeight="1">
      <c r="B138" s="34"/>
      <c r="C138" s="38"/>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4.25" customHeight="1">
      <c r="B139" s="34"/>
      <c r="C139" s="38"/>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4.25" customHeight="1">
      <c r="B140" s="34"/>
      <c r="C140" s="38"/>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4.25" customHeight="1">
      <c r="B141" s="34"/>
      <c r="C141" s="38"/>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4.25" customHeight="1">
      <c r="B142" s="34"/>
      <c r="C142" s="38"/>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4.25" customHeight="1">
      <c r="B143" s="34"/>
      <c r="C143" s="38"/>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4.25" customHeight="1">
      <c r="B144" s="34"/>
      <c r="C144" s="38"/>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4.25" customHeight="1">
      <c r="B145" s="34"/>
      <c r="C145" s="38"/>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4.25" customHeight="1">
      <c r="B146" s="34"/>
      <c r="C146" s="38"/>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4.25" customHeight="1">
      <c r="B147" s="34"/>
      <c r="C147" s="38"/>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4.25" customHeight="1">
      <c r="B148" s="34"/>
      <c r="C148" s="38"/>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4.25" customHeight="1">
      <c r="B149" s="34"/>
      <c r="C149" s="38"/>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4.25" customHeight="1">
      <c r="B150" s="34"/>
      <c r="C150" s="38"/>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4.25" customHeight="1">
      <c r="B151" s="34"/>
      <c r="C151" s="38"/>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4.25" customHeight="1">
      <c r="B152" s="34"/>
      <c r="C152" s="38"/>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4.25" customHeight="1">
      <c r="B153" s="34"/>
      <c r="C153" s="38"/>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4.25" customHeight="1">
      <c r="B154" s="34"/>
      <c r="C154" s="38"/>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4.25" customHeight="1">
      <c r="B155" s="34"/>
      <c r="C155" s="38"/>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4.25" customHeight="1">
      <c r="B156" s="34"/>
      <c r="C156" s="38"/>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4.25" customHeight="1">
      <c r="B157" s="34"/>
      <c r="C157" s="38"/>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4.25" customHeight="1">
      <c r="B158" s="34"/>
      <c r="C158" s="38"/>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4.25" customHeight="1">
      <c r="B159" s="34"/>
      <c r="C159" s="38"/>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4.25" customHeight="1">
      <c r="B160" s="34"/>
      <c r="C160" s="38"/>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4.25" customHeight="1">
      <c r="B161" s="34"/>
      <c r="C161" s="38"/>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4.25" customHeight="1">
      <c r="B162" s="34"/>
      <c r="C162" s="38"/>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4.25" customHeight="1">
      <c r="B163" s="34"/>
      <c r="C163" s="38"/>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4.25" customHeight="1">
      <c r="B164" s="34"/>
      <c r="C164" s="38"/>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4.25" customHeight="1">
      <c r="B165" s="34"/>
      <c r="C165" s="38"/>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4.25" customHeight="1">
      <c r="B166" s="34"/>
      <c r="C166" s="38"/>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4.25" customHeight="1">
      <c r="B167" s="34"/>
      <c r="C167" s="38"/>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4.25" customHeight="1">
      <c r="B168" s="34"/>
      <c r="C168" s="38"/>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4.25" customHeight="1">
      <c r="B169" s="34"/>
      <c r="C169" s="38"/>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4.25" customHeight="1">
      <c r="B170" s="34"/>
      <c r="C170" s="38"/>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4.25" customHeight="1">
      <c r="B171" s="34"/>
      <c r="C171" s="38"/>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4.25" customHeight="1">
      <c r="B172" s="34"/>
      <c r="C172" s="38"/>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4.25" customHeight="1">
      <c r="B173" s="34"/>
      <c r="C173" s="38"/>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4.25" customHeight="1">
      <c r="B174" s="34"/>
      <c r="C174" s="38"/>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4.25" customHeight="1">
      <c r="B175" s="34"/>
      <c r="C175" s="38"/>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4.25" customHeight="1">
      <c r="B176" s="34"/>
      <c r="C176" s="38"/>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4.25" customHeight="1">
      <c r="B177" s="34"/>
      <c r="C177" s="38"/>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4.25" customHeight="1">
      <c r="B178" s="34"/>
      <c r="C178" s="38"/>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4.25" customHeight="1">
      <c r="B179" s="34"/>
      <c r="C179" s="38"/>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4.25" customHeight="1">
      <c r="B180" s="34"/>
      <c r="C180" s="38"/>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4.25" customHeight="1">
      <c r="B181" s="34"/>
      <c r="C181" s="38"/>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4.25" customHeight="1">
      <c r="B182" s="34"/>
      <c r="C182" s="38"/>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4.25" customHeight="1">
      <c r="B183" s="34"/>
      <c r="C183" s="38"/>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4.25" customHeight="1">
      <c r="B184" s="34"/>
      <c r="C184" s="38"/>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4.25" customHeight="1">
      <c r="B185" s="34"/>
      <c r="C185" s="38"/>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4.25" customHeight="1">
      <c r="B186" s="34"/>
      <c r="C186" s="38"/>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4.25" customHeight="1">
      <c r="B187" s="34"/>
      <c r="C187" s="38"/>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4.25" customHeight="1">
      <c r="B188" s="34"/>
      <c r="C188" s="38"/>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4.25" customHeight="1">
      <c r="B189" s="34"/>
      <c r="C189" s="38"/>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4.25" customHeight="1">
      <c r="B190" s="34"/>
      <c r="C190" s="38"/>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4.25" customHeight="1">
      <c r="B191" s="34"/>
      <c r="C191" s="38"/>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4.25" customHeight="1">
      <c r="B192" s="34"/>
      <c r="C192" s="38"/>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4.25" customHeight="1">
      <c r="B193" s="34"/>
      <c r="C193" s="38"/>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4.25" customHeight="1">
      <c r="B194" s="34"/>
      <c r="C194" s="38"/>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4.25" customHeight="1">
      <c r="B195" s="34"/>
      <c r="C195" s="38"/>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4.25" customHeight="1">
      <c r="B196" s="34"/>
      <c r="C196" s="38"/>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4.25" customHeight="1">
      <c r="B197" s="34"/>
      <c r="C197" s="38"/>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4.25" customHeight="1">
      <c r="B198" s="34"/>
      <c r="C198" s="38"/>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4.25" customHeight="1">
      <c r="B199" s="34"/>
      <c r="C199" s="38"/>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4.25" customHeight="1">
      <c r="B200" s="34"/>
      <c r="C200" s="38"/>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4.25" customHeight="1">
      <c r="B201" s="34"/>
      <c r="C201" s="38"/>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4.25" customHeight="1">
      <c r="B202" s="34"/>
      <c r="C202" s="38"/>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4.25" customHeight="1">
      <c r="B203" s="34"/>
      <c r="C203" s="38"/>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4.25" customHeight="1">
      <c r="B204" s="34"/>
      <c r="C204" s="38"/>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4.25" customHeight="1">
      <c r="B205" s="34"/>
      <c r="C205" s="38"/>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4.25" customHeight="1">
      <c r="B206" s="34"/>
      <c r="C206" s="38"/>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4.25" customHeight="1">
      <c r="B207" s="34"/>
      <c r="C207" s="38"/>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4.25" customHeight="1">
      <c r="A208" s="58"/>
      <c r="B208" s="34"/>
      <c r="C208" s="38"/>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4.25" customHeight="1">
      <c r="A209" s="58"/>
      <c r="B209" s="34"/>
      <c r="C209" s="38"/>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4.25" customHeight="1">
      <c r="A210" s="58"/>
      <c r="B210" s="34"/>
      <c r="C210" s="38"/>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4.25" customHeight="1">
      <c r="A211" s="58"/>
      <c r="B211" s="34"/>
      <c r="C211" s="38"/>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4.25" customHeight="1">
      <c r="A212" s="58"/>
      <c r="B212" s="34"/>
      <c r="C212" s="38"/>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4.25" customHeight="1">
      <c r="A213" s="58"/>
      <c r="B213" s="34"/>
      <c r="C213" s="38"/>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4.25" customHeight="1">
      <c r="B214" s="34"/>
      <c r="C214" s="38"/>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4.25" customHeight="1">
      <c r="B215" s="34"/>
      <c r="C215" s="38"/>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4.25" customHeight="1">
      <c r="B216" s="34"/>
      <c r="C216" s="38"/>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4.25" customHeight="1">
      <c r="B217" s="34"/>
      <c r="C217" s="38"/>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4.25" customHeight="1">
      <c r="B218" s="34"/>
      <c r="C218" s="38"/>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4.25" customHeight="1">
      <c r="B219" s="34"/>
      <c r="C219" s="38"/>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4.25" customHeight="1">
      <c r="B220" s="34"/>
      <c r="C220" s="38"/>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4.25" customHeight="1">
      <c r="B221" s="34"/>
      <c r="C221" s="38"/>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4.25" customHeight="1">
      <c r="B222" s="34"/>
      <c r="C222" s="38"/>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4.25" customHeight="1">
      <c r="B223" s="34"/>
      <c r="C223" s="38"/>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4.25" customHeight="1">
      <c r="B224" s="34"/>
      <c r="C224" s="38"/>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4.25" customHeight="1">
      <c r="B225" s="34"/>
      <c r="C225" s="38"/>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4.25" customHeight="1">
      <c r="B226" s="34"/>
      <c r="C226" s="38"/>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4.25" customHeight="1">
      <c r="B227" s="34"/>
      <c r="C227" s="38"/>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4.25" customHeight="1">
      <c r="B228" s="34"/>
      <c r="C228" s="38"/>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4.25" customHeight="1">
      <c r="B229" s="34"/>
      <c r="C229" s="38"/>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4.25" customHeight="1">
      <c r="B230" s="34"/>
      <c r="C230" s="38"/>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4.25" customHeight="1">
      <c r="B231" s="34"/>
      <c r="C231" s="38"/>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4.25" customHeight="1">
      <c r="B232" s="34"/>
      <c r="C232" s="38"/>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4.25" customHeight="1">
      <c r="B233" s="34"/>
      <c r="C233" s="38"/>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4.25" customHeight="1">
      <c r="B234" s="34"/>
      <c r="C234" s="38"/>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4.25" customHeight="1">
      <c r="B235" s="34"/>
      <c r="C235" s="38"/>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4.25" customHeight="1">
      <c r="B236" s="34"/>
      <c r="C236" s="38"/>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4.25" customHeight="1">
      <c r="B237" s="34"/>
      <c r="C237" s="38"/>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4.25" customHeight="1">
      <c r="B238" s="34"/>
      <c r="C238" s="38"/>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4.25" customHeight="1">
      <c r="B239" s="34"/>
      <c r="C239" s="38"/>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4.25" customHeight="1">
      <c r="B240" s="34"/>
      <c r="C240" s="38"/>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4.25" customHeight="1">
      <c r="B241" s="34"/>
      <c r="C241" s="38"/>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4.25" customHeight="1">
      <c r="B242" s="34"/>
      <c r="C242" s="38"/>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4.25" customHeight="1">
      <c r="B243" s="34"/>
      <c r="C243" s="38"/>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4.25" customHeight="1">
      <c r="B244" s="34"/>
      <c r="C244" s="38"/>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4.25" customHeight="1">
      <c r="B245" s="34"/>
      <c r="C245" s="38"/>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4.25" customHeight="1">
      <c r="B246" s="34"/>
      <c r="C246" s="38"/>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4.25" customHeight="1">
      <c r="B247" s="34"/>
      <c r="C247" s="38"/>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4.25" customHeight="1">
      <c r="B248" s="34"/>
      <c r="C248" s="38"/>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4.25" customHeight="1">
      <c r="B249" s="34"/>
      <c r="C249" s="38"/>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4.25" customHeight="1">
      <c r="B250" s="34"/>
      <c r="C250" s="38"/>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4.25" customHeight="1">
      <c r="B251" s="34"/>
      <c r="C251" s="38"/>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4.25" customHeight="1">
      <c r="B252" s="34"/>
      <c r="C252" s="38"/>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4.25" customHeight="1">
      <c r="B253" s="34"/>
      <c r="C253" s="38"/>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4.25" customHeight="1">
      <c r="B254" s="34"/>
      <c r="C254" s="38"/>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4.25" customHeight="1">
      <c r="B255" s="34"/>
      <c r="C255" s="38"/>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4.25" customHeight="1">
      <c r="B256" s="34"/>
      <c r="C256" s="38"/>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4.25" customHeight="1">
      <c r="B257" s="34"/>
      <c r="C257" s="38"/>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4.25" customHeight="1">
      <c r="B258" s="34"/>
      <c r="C258" s="38"/>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4.25" customHeight="1">
      <c r="B259" s="34"/>
      <c r="C259" s="38"/>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4.25" customHeight="1">
      <c r="B260" s="34"/>
      <c r="C260" s="38"/>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4.25" customHeight="1">
      <c r="B261" s="34"/>
      <c r="C261" s="38"/>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4.25" customHeight="1">
      <c r="B262" s="34"/>
      <c r="C262" s="38"/>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4.25" customHeight="1">
      <c r="B263" s="34"/>
      <c r="C263" s="38"/>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4.25" customHeight="1">
      <c r="B264" s="34"/>
      <c r="C264" s="38"/>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4.25" customHeight="1">
      <c r="B265" s="34"/>
      <c r="C265" s="38"/>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4.25" customHeight="1">
      <c r="B266" s="34"/>
      <c r="C266" s="38"/>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4.25" customHeight="1">
      <c r="B267" s="34"/>
      <c r="C267" s="38"/>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4.25" customHeight="1">
      <c r="B268" s="34"/>
      <c r="C268" s="38"/>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4.25" customHeight="1">
      <c r="B269" s="34"/>
      <c r="C269" s="38"/>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4.25" customHeight="1">
      <c r="B270" s="34"/>
      <c r="C270" s="38"/>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4.25" customHeight="1">
      <c r="B271" s="34"/>
      <c r="C271" s="38"/>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4.25" customHeight="1">
      <c r="B272" s="34"/>
      <c r="C272" s="38"/>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4.25" customHeight="1">
      <c r="B273" s="34"/>
      <c r="C273" s="38"/>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4.25" customHeight="1">
      <c r="B274" s="34"/>
      <c r="C274" s="38"/>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4.25" customHeight="1">
      <c r="B275" s="34"/>
      <c r="C275" s="38"/>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4.25" customHeight="1">
      <c r="B276" s="34"/>
      <c r="C276" s="38"/>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4.25" customHeight="1">
      <c r="B277" s="34"/>
      <c r="C277" s="38"/>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4.25" customHeight="1">
      <c r="B278" s="34"/>
      <c r="C278" s="38"/>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4.25" customHeight="1">
      <c r="B279" s="34"/>
      <c r="C279" s="38"/>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4.25" customHeight="1">
      <c r="B280" s="34"/>
      <c r="C280" s="38"/>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4.25" customHeight="1">
      <c r="B281" s="34"/>
      <c r="C281" s="38"/>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4.25" customHeight="1">
      <c r="B282" s="34"/>
      <c r="C282" s="38"/>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4.25" customHeight="1">
      <c r="B283" s="34"/>
      <c r="C283" s="38"/>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4.25" customHeight="1">
      <c r="B284" s="34"/>
      <c r="C284" s="38"/>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4.25" customHeight="1">
      <c r="B285" s="34"/>
      <c r="C285" s="38"/>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4.25" customHeight="1">
      <c r="B286" s="34"/>
      <c r="C286" s="38"/>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4.25" customHeight="1">
      <c r="B287" s="34"/>
      <c r="C287" s="38"/>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4.25" customHeight="1">
      <c r="B288" s="34"/>
      <c r="C288" s="38"/>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4.25" customHeight="1">
      <c r="B289" s="34"/>
      <c r="C289" s="38"/>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4.25" customHeight="1">
      <c r="B290" s="34"/>
      <c r="C290" s="38"/>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4.25" customHeight="1">
      <c r="B291" s="34"/>
      <c r="C291" s="38"/>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4.25" customHeight="1">
      <c r="B292" s="34"/>
      <c r="C292" s="38"/>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4.25" customHeight="1">
      <c r="B293" s="34"/>
      <c r="C293" s="38"/>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4.25" customHeight="1">
      <c r="B294" s="34"/>
      <c r="C294" s="38"/>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4.25" customHeight="1">
      <c r="B295" s="34"/>
      <c r="C295" s="38"/>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4.25" customHeight="1">
      <c r="B296" s="34"/>
      <c r="C296" s="38"/>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4.25" customHeight="1">
      <c r="B297" s="34"/>
      <c r="C297" s="38"/>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4.25" customHeight="1">
      <c r="B298" s="34"/>
      <c r="C298" s="38"/>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4.25" customHeight="1">
      <c r="B299" s="34"/>
      <c r="C299" s="38"/>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4.25" customHeight="1">
      <c r="B300" s="34"/>
      <c r="C300" s="38"/>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4.25" customHeight="1">
      <c r="B301" s="34"/>
      <c r="C301" s="38"/>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4.25" customHeight="1">
      <c r="B302" s="34"/>
      <c r="C302" s="38"/>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4.25" customHeight="1">
      <c r="B303" s="34"/>
      <c r="C303" s="38"/>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4.25" customHeight="1">
      <c r="B304" s="34"/>
      <c r="C304" s="38"/>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4.25" customHeight="1">
      <c r="B305" s="34"/>
      <c r="C305" s="38"/>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4.25" customHeight="1">
      <c r="B306" s="34"/>
      <c r="C306" s="38"/>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4.25" customHeight="1">
      <c r="B307" s="34"/>
      <c r="C307" s="38"/>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4.25" customHeight="1">
      <c r="B308" s="34"/>
      <c r="C308" s="38"/>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4.25" customHeight="1">
      <c r="B309" s="34"/>
      <c r="C309" s="38"/>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4.25" customHeight="1">
      <c r="B310" s="34"/>
      <c r="C310" s="38"/>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4.25" customHeight="1">
      <c r="B311" s="34"/>
      <c r="C311" s="38"/>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4.25" customHeight="1">
      <c r="B312" s="34"/>
      <c r="C312" s="38"/>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4.25" customHeight="1">
      <c r="B313" s="34"/>
      <c r="C313" s="38"/>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4.25" customHeight="1">
      <c r="B314" s="34"/>
      <c r="C314" s="38"/>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4.25" customHeight="1">
      <c r="B315" s="34"/>
      <c r="C315" s="38"/>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4.25" customHeight="1">
      <c r="B316" s="34"/>
      <c r="C316" s="38"/>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4.25" customHeight="1">
      <c r="B317" s="34"/>
      <c r="C317" s="38"/>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4.25" customHeight="1">
      <c r="B318" s="34"/>
      <c r="C318" s="38"/>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4.25" customHeight="1">
      <c r="B319" s="34"/>
      <c r="C319" s="38"/>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4.25" customHeight="1">
      <c r="B320" s="34"/>
      <c r="C320" s="38"/>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4.25" customHeight="1">
      <c r="B321" s="34"/>
      <c r="C321" s="38"/>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4.25" customHeight="1">
      <c r="B322" s="34"/>
      <c r="C322" s="38"/>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4.25" customHeight="1">
      <c r="B323" s="34"/>
      <c r="C323" s="38"/>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4.25" customHeight="1">
      <c r="B324" s="34"/>
      <c r="C324" s="38"/>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4.25" customHeight="1">
      <c r="B325" s="34"/>
      <c r="C325" s="38"/>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4.25" customHeight="1">
      <c r="B326" s="34"/>
      <c r="C326" s="38"/>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4.25" customHeight="1">
      <c r="B327" s="34"/>
      <c r="C327" s="38"/>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4.25" customHeight="1">
      <c r="B328" s="34"/>
      <c r="C328" s="38"/>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4.25" customHeight="1">
      <c r="B329" s="34"/>
      <c r="C329" s="38"/>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4.25" customHeight="1">
      <c r="B330" s="34"/>
      <c r="C330" s="38"/>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4.25" customHeight="1">
      <c r="B331" s="34"/>
      <c r="C331" s="38"/>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4.25" customHeight="1">
      <c r="B332" s="34"/>
      <c r="C332" s="38"/>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4.25" customHeight="1">
      <c r="B333" s="34"/>
      <c r="C333" s="38"/>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4.25" customHeight="1">
      <c r="B334" s="34"/>
      <c r="C334" s="38"/>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4.25" customHeight="1">
      <c r="B335" s="34"/>
      <c r="C335" s="38"/>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4.25" customHeight="1">
      <c r="B336" s="34"/>
      <c r="C336" s="38"/>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4.25" customHeight="1">
      <c r="B337" s="34"/>
      <c r="C337" s="38"/>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4.25" customHeight="1">
      <c r="B338" s="34"/>
      <c r="C338" s="38"/>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4.25" customHeight="1">
      <c r="B339" s="34"/>
      <c r="C339" s="38"/>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4.25" customHeight="1">
      <c r="B340" s="34"/>
      <c r="C340" s="38"/>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4.25" customHeight="1">
      <c r="B341" s="34"/>
      <c r="C341" s="38"/>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4.25" customHeight="1">
      <c r="B342" s="34"/>
      <c r="C342" s="38"/>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4.25" customHeight="1">
      <c r="B343" s="34"/>
      <c r="C343" s="38"/>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4.25" customHeight="1">
      <c r="B344" s="34"/>
      <c r="C344" s="38"/>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4.25" customHeight="1">
      <c r="B345" s="34"/>
      <c r="C345" s="38"/>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4.25" customHeight="1">
      <c r="B346" s="34"/>
      <c r="C346" s="38"/>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4.25" customHeight="1">
      <c r="B347" s="34"/>
      <c r="C347" s="38"/>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4.25" customHeight="1">
      <c r="B348" s="34"/>
      <c r="C348" s="38"/>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4.25" customHeight="1">
      <c r="B349" s="34"/>
      <c r="C349" s="38"/>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4.25" customHeight="1">
      <c r="B350" s="34"/>
      <c r="C350" s="38"/>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4.25" customHeight="1">
      <c r="B351" s="34"/>
      <c r="C351" s="38"/>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4.25" customHeight="1">
      <c r="B352" s="34"/>
      <c r="C352" s="38"/>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4.25" customHeight="1">
      <c r="B353" s="34"/>
      <c r="C353" s="38"/>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4.25" customHeight="1">
      <c r="B354" s="34"/>
      <c r="C354" s="38"/>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4.25" customHeight="1">
      <c r="B355" s="34"/>
      <c r="C355" s="38"/>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4.25" customHeight="1">
      <c r="B356" s="34"/>
      <c r="C356" s="38"/>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4.25" customHeight="1">
      <c r="B357" s="34"/>
      <c r="C357" s="38"/>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4.25" customHeight="1">
      <c r="B358" s="34"/>
      <c r="C358" s="38"/>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4.25" customHeight="1">
      <c r="B359" s="34"/>
      <c r="C359" s="38"/>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4.25" customHeight="1">
      <c r="B360" s="34"/>
      <c r="C360" s="38"/>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4.25" customHeight="1">
      <c r="B361" s="34"/>
      <c r="C361" s="38"/>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4.25" customHeight="1">
      <c r="B362" s="34"/>
      <c r="C362" s="38"/>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4.25" customHeight="1">
      <c r="B363" s="34"/>
      <c r="C363" s="38"/>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4.25" customHeight="1">
      <c r="B364" s="34"/>
      <c r="C364" s="38"/>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4.25" customHeight="1">
      <c r="B365" s="34"/>
      <c r="C365" s="38"/>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4.25" customHeight="1">
      <c r="B366" s="34"/>
      <c r="C366" s="38"/>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4.25" customHeight="1">
      <c r="B367" s="34"/>
      <c r="C367" s="38"/>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4.25" customHeight="1">
      <c r="B368" s="34"/>
      <c r="C368" s="38"/>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4.25" customHeight="1">
      <c r="B369" s="34"/>
      <c r="C369" s="38"/>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4.25" customHeight="1">
      <c r="B370" s="34"/>
      <c r="C370" s="38"/>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4.25" customHeight="1">
      <c r="B371" s="34"/>
      <c r="C371" s="38"/>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4.25" customHeight="1">
      <c r="B372" s="34"/>
      <c r="C372" s="38"/>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4.25" customHeight="1">
      <c r="B373" s="34"/>
      <c r="C373" s="38"/>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4.25" customHeight="1">
      <c r="B374" s="34"/>
      <c r="C374" s="38"/>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4.25" customHeight="1">
      <c r="B375" s="34"/>
      <c r="C375" s="38"/>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4.25" customHeight="1">
      <c r="B376" s="34"/>
      <c r="C376" s="38"/>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4.25" customHeight="1">
      <c r="B377" s="34"/>
      <c r="C377" s="38"/>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4.25" customHeight="1">
      <c r="B378" s="34"/>
      <c r="C378" s="38"/>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4.25" customHeight="1">
      <c r="B379" s="34"/>
      <c r="C379" s="38"/>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4.25" customHeight="1">
      <c r="B380" s="34"/>
      <c r="C380" s="38"/>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4.25" customHeight="1">
      <c r="B381" s="34"/>
      <c r="C381" s="38"/>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4.25" customHeight="1">
      <c r="B382" s="34"/>
      <c r="C382" s="38"/>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4.25" customHeight="1">
      <c r="B383" s="34"/>
      <c r="C383" s="38"/>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4.25" customHeight="1">
      <c r="B384" s="34"/>
      <c r="C384" s="38"/>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4.25" customHeight="1">
      <c r="B385" s="34"/>
      <c r="C385" s="38"/>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4.25" customHeight="1">
      <c r="B386" s="34"/>
      <c r="C386" s="38"/>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4.25" customHeight="1">
      <c r="B387" s="34"/>
      <c r="C387" s="38"/>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4.25" customHeight="1">
      <c r="B388" s="34"/>
      <c r="C388" s="38"/>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4.25" customHeight="1">
      <c r="B389" s="34"/>
      <c r="C389" s="38"/>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4.25" customHeight="1">
      <c r="B390" s="34"/>
      <c r="C390" s="38"/>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4.25" customHeight="1">
      <c r="B391" s="34"/>
      <c r="C391" s="38"/>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4.25" customHeight="1">
      <c r="B392" s="34"/>
      <c r="C392" s="38"/>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4.25" customHeight="1">
      <c r="B393" s="34"/>
      <c r="C393" s="38"/>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4.25" customHeight="1">
      <c r="B394" s="34"/>
      <c r="C394" s="38"/>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4.25" customHeight="1">
      <c r="B395" s="34"/>
      <c r="C395" s="38"/>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4.25" customHeight="1">
      <c r="B396" s="34"/>
      <c r="C396" s="38"/>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4.25" customHeight="1">
      <c r="B397" s="34"/>
      <c r="C397" s="38"/>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4.25" customHeight="1">
      <c r="B398" s="34"/>
      <c r="C398" s="38"/>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4.25" customHeight="1">
      <c r="B399" s="34"/>
      <c r="C399" s="38"/>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4.25" customHeight="1">
      <c r="B400" s="34"/>
      <c r="C400" s="38"/>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4.25" customHeight="1">
      <c r="B401" s="34"/>
      <c r="C401" s="38"/>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4.25" customHeight="1">
      <c r="B402" s="34"/>
      <c r="C402" s="38"/>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4.25" customHeight="1">
      <c r="B403" s="34"/>
      <c r="C403" s="38"/>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4.25" customHeight="1">
      <c r="B404" s="34"/>
      <c r="C404" s="38"/>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4.25" customHeight="1">
      <c r="B405" s="34"/>
      <c r="C405" s="38"/>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4.25" customHeight="1">
      <c r="B406" s="34"/>
      <c r="C406" s="38"/>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4.25" customHeight="1">
      <c r="B407" s="34"/>
      <c r="C407" s="38"/>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4.25" customHeight="1">
      <c r="B408" s="34"/>
      <c r="C408" s="38"/>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4.25" customHeight="1">
      <c r="B409" s="34"/>
      <c r="C409" s="38"/>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4.25" customHeight="1">
      <c r="B410" s="34"/>
      <c r="C410" s="38"/>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4.25" customHeight="1">
      <c r="B411" s="34"/>
      <c r="C411" s="38"/>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4.25" customHeight="1">
      <c r="B412" s="34"/>
      <c r="C412" s="38"/>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4.25" customHeight="1">
      <c r="B413" s="34"/>
      <c r="C413" s="38"/>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4.25" customHeight="1">
      <c r="B414" s="34"/>
      <c r="C414" s="38"/>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4.25" customHeight="1">
      <c r="B415" s="34"/>
      <c r="C415" s="38"/>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4.25" customHeight="1">
      <c r="B416" s="34"/>
      <c r="C416" s="38"/>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4.25" customHeight="1">
      <c r="B417" s="34"/>
      <c r="C417" s="38"/>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4.25" customHeight="1">
      <c r="B418" s="34"/>
      <c r="C418" s="38"/>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4.25" customHeight="1">
      <c r="B419" s="34"/>
      <c r="C419" s="38"/>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4.25" customHeight="1">
      <c r="B420" s="34"/>
      <c r="C420" s="38"/>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4.25" customHeight="1">
      <c r="B421" s="34"/>
      <c r="C421" s="38"/>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4.25" customHeight="1">
      <c r="B422" s="34"/>
      <c r="C422" s="38"/>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4.25" customHeight="1">
      <c r="B423" s="34"/>
      <c r="C423" s="38"/>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4.25" customHeight="1">
      <c r="B424" s="34"/>
      <c r="C424" s="38"/>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4.25" customHeight="1">
      <c r="B425" s="34"/>
      <c r="C425" s="38"/>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4.25" customHeight="1">
      <c r="B426" s="34"/>
      <c r="C426" s="38"/>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4.25" customHeight="1">
      <c r="B427" s="34"/>
      <c r="C427" s="38"/>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4.25" customHeight="1">
      <c r="B428" s="34"/>
      <c r="C428" s="38"/>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4.25" customHeight="1">
      <c r="B429" s="34"/>
      <c r="C429" s="38"/>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4.25" customHeight="1">
      <c r="B430" s="34"/>
      <c r="C430" s="38"/>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4.25" customHeight="1">
      <c r="B431" s="34"/>
      <c r="C431" s="38"/>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4.25" customHeight="1">
      <c r="B432" s="34"/>
      <c r="C432" s="38"/>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4.25" customHeight="1">
      <c r="B433" s="34"/>
      <c r="C433" s="38"/>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4.25" customHeight="1">
      <c r="B434" s="34"/>
      <c r="C434" s="38"/>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4.25" customHeight="1">
      <c r="B435" s="34"/>
      <c r="C435" s="38"/>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4.25" customHeight="1">
      <c r="B436" s="34"/>
      <c r="C436" s="38"/>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4.25" customHeight="1">
      <c r="B437" s="34"/>
      <c r="C437" s="38"/>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4.25" customHeight="1">
      <c r="B438" s="34"/>
      <c r="C438" s="38"/>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4.25" customHeight="1">
      <c r="B439" s="34"/>
      <c r="C439" s="38"/>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4.25" customHeight="1">
      <c r="B440" s="34"/>
      <c r="C440" s="38"/>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4.25" customHeight="1">
      <c r="B441" s="34"/>
      <c r="C441" s="38"/>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4.25" customHeight="1">
      <c r="B442" s="34"/>
      <c r="C442" s="38"/>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4.25" customHeight="1">
      <c r="B443" s="34"/>
      <c r="C443" s="38"/>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4.25" customHeight="1">
      <c r="B444" s="34"/>
      <c r="C444" s="38"/>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4.25" customHeight="1">
      <c r="B445" s="34"/>
      <c r="C445" s="38"/>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4.25" customHeight="1">
      <c r="B446" s="34"/>
      <c r="C446" s="38"/>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4.25" customHeight="1">
      <c r="B447" s="34"/>
      <c r="C447" s="38"/>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4.25" customHeight="1">
      <c r="B448" s="34"/>
      <c r="C448" s="38"/>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4.25" customHeight="1">
      <c r="B449" s="34"/>
      <c r="C449" s="38"/>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4.25" customHeight="1">
      <c r="B450" s="34"/>
      <c r="C450" s="38"/>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4.25" customHeight="1">
      <c r="B451" s="34"/>
      <c r="C451" s="38"/>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4.25" customHeight="1">
      <c r="B452" s="34"/>
      <c r="C452" s="38"/>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4.25" customHeight="1">
      <c r="B453" s="34"/>
      <c r="C453" s="38"/>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4.25" customHeight="1">
      <c r="B454" s="34"/>
      <c r="C454" s="38"/>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4.25" customHeight="1">
      <c r="B455" s="34"/>
      <c r="C455" s="38"/>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4.25" customHeight="1">
      <c r="B456" s="34"/>
      <c r="C456" s="38"/>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4.25" customHeight="1">
      <c r="B457" s="34"/>
      <c r="C457" s="38"/>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4.25" customHeight="1">
      <c r="B458" s="34"/>
      <c r="C458" s="38"/>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4.25" customHeight="1">
      <c r="B459" s="34"/>
      <c r="C459" s="38"/>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4.25" customHeight="1">
      <c r="B460" s="34"/>
      <c r="C460" s="38"/>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4.25" customHeight="1">
      <c r="B461" s="34"/>
      <c r="C461" s="38"/>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4.25" customHeight="1">
      <c r="B462" s="34"/>
      <c r="C462" s="38"/>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4.25" customHeight="1">
      <c r="B463" s="34"/>
      <c r="C463" s="38"/>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4.25" customHeight="1">
      <c r="B464" s="34"/>
      <c r="C464" s="38"/>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4.25" customHeight="1">
      <c r="B465" s="34"/>
      <c r="C465" s="38"/>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4.25" customHeight="1">
      <c r="B466" s="34"/>
      <c r="C466" s="38"/>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4.25" customHeight="1">
      <c r="B467" s="34"/>
      <c r="C467" s="38"/>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4.25" customHeight="1">
      <c r="B468" s="34"/>
      <c r="C468" s="38"/>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4.25" customHeight="1">
      <c r="B469" s="34"/>
      <c r="C469" s="38"/>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4.25" customHeight="1">
      <c r="B470" s="34"/>
      <c r="C470" s="38"/>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4.25" customHeight="1">
      <c r="B471" s="34"/>
      <c r="C471" s="38"/>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4.25" customHeight="1">
      <c r="B472" s="34"/>
      <c r="C472" s="38"/>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4.25" customHeight="1">
      <c r="B473" s="34"/>
      <c r="C473" s="38"/>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4.25" customHeight="1">
      <c r="B474" s="34"/>
      <c r="C474" s="38"/>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4.25" customHeight="1">
      <c r="B475" s="34"/>
      <c r="C475" s="38"/>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4.25" customHeight="1">
      <c r="B476" s="34"/>
      <c r="C476" s="38"/>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4.25" customHeight="1">
      <c r="B477" s="34"/>
      <c r="C477" s="38"/>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4.25" customHeight="1">
      <c r="B478" s="34"/>
      <c r="C478" s="38"/>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4.25" customHeight="1">
      <c r="B479" s="34"/>
      <c r="C479" s="38"/>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4.25" customHeight="1">
      <c r="B480" s="34"/>
      <c r="C480" s="38"/>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4.25" customHeight="1">
      <c r="B481" s="34"/>
      <c r="C481" s="38"/>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4.25" customHeight="1">
      <c r="B482" s="34"/>
      <c r="C482" s="38"/>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4.25" customHeight="1">
      <c r="B483" s="34"/>
      <c r="C483" s="38"/>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4.25" customHeight="1">
      <c r="B484" s="34"/>
      <c r="C484" s="38"/>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4.25" customHeight="1">
      <c r="B485" s="34"/>
      <c r="C485" s="38"/>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4.25" customHeight="1">
      <c r="B486" s="34"/>
      <c r="C486" s="38"/>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4.25" customHeight="1">
      <c r="B487" s="34"/>
      <c r="C487" s="38"/>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4.25" customHeight="1">
      <c r="B488" s="34"/>
      <c r="C488" s="38"/>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4.25" customHeight="1">
      <c r="B489" s="34"/>
      <c r="C489" s="38"/>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4.25" customHeight="1">
      <c r="B490" s="34"/>
      <c r="C490" s="38"/>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4.25" customHeight="1">
      <c r="B491" s="34"/>
      <c r="C491" s="38"/>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4.25" customHeight="1">
      <c r="B492" s="34"/>
      <c r="C492" s="38"/>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4.25" customHeight="1">
      <c r="B493" s="34"/>
      <c r="C493" s="38"/>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4.25" customHeight="1">
      <c r="B494" s="34"/>
      <c r="C494" s="38"/>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4.25" customHeight="1">
      <c r="B495" s="34"/>
      <c r="C495" s="38"/>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4.25" customHeight="1">
      <c r="B496" s="34"/>
      <c r="C496" s="38"/>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4.25" customHeight="1">
      <c r="B497" s="34"/>
      <c r="C497" s="38"/>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4.25" customHeight="1">
      <c r="B498" s="34"/>
      <c r="C498" s="38"/>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4.25" customHeight="1">
      <c r="B499" s="34"/>
      <c r="C499" s="38"/>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4.25" customHeight="1">
      <c r="B500" s="34"/>
      <c r="C500" s="38"/>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4.25" customHeight="1">
      <c r="B501" s="34"/>
      <c r="C501" s="38"/>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4.25" customHeight="1">
      <c r="B502" s="34"/>
      <c r="C502" s="38"/>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4.25" customHeight="1">
      <c r="B503" s="34"/>
      <c r="C503" s="38"/>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4.25" customHeight="1">
      <c r="B504" s="34"/>
      <c r="C504" s="38"/>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4.25" customHeight="1">
      <c r="B505" s="34"/>
      <c r="C505" s="38"/>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4.25" customHeight="1">
      <c r="B506" s="34"/>
      <c r="C506" s="38"/>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4.25" customHeight="1">
      <c r="B507" s="34"/>
      <c r="C507" s="38"/>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4.25" customHeight="1">
      <c r="B508" s="34"/>
      <c r="C508" s="38"/>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4.25" customHeight="1">
      <c r="B509" s="34"/>
      <c r="C509" s="38"/>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4.25" customHeight="1">
      <c r="B510" s="34"/>
      <c r="C510" s="38"/>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4.25" customHeight="1">
      <c r="B511" s="34"/>
      <c r="C511" s="38"/>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4.25" customHeight="1">
      <c r="B512" s="34"/>
      <c r="C512" s="38"/>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4.25" customHeight="1">
      <c r="B513" s="34"/>
      <c r="C513" s="38"/>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4.25" customHeight="1">
      <c r="B514" s="34"/>
      <c r="C514" s="38"/>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4.25" customHeight="1">
      <c r="B515" s="34"/>
      <c r="C515" s="38"/>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4.25" customHeight="1">
      <c r="B516" s="34"/>
      <c r="C516" s="38"/>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4.25" customHeight="1">
      <c r="B517" s="34"/>
      <c r="C517" s="38"/>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4.25" customHeight="1">
      <c r="B518" s="34"/>
      <c r="C518" s="38"/>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4.25" customHeight="1">
      <c r="B519" s="34"/>
      <c r="C519" s="38"/>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4.25" customHeight="1">
      <c r="B520" s="34"/>
      <c r="C520" s="38"/>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4.25" customHeight="1">
      <c r="B521" s="34"/>
      <c r="C521" s="38"/>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4.25" customHeight="1">
      <c r="B522" s="34"/>
      <c r="C522" s="38"/>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4.25" customHeight="1">
      <c r="B523" s="34"/>
      <c r="C523" s="38"/>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4.25" customHeight="1">
      <c r="B524" s="34"/>
      <c r="C524" s="38"/>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4.25" customHeight="1">
      <c r="B525" s="34"/>
      <c r="C525" s="38"/>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4.25" customHeight="1">
      <c r="B526" s="34"/>
      <c r="C526" s="38"/>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4.25" customHeight="1">
      <c r="B527" s="34"/>
      <c r="C527" s="38"/>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4.25" customHeight="1">
      <c r="B528" s="34"/>
      <c r="C528" s="38"/>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4.25" customHeight="1">
      <c r="B529" s="34"/>
      <c r="C529" s="38"/>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4.25" customHeight="1">
      <c r="B530" s="34"/>
      <c r="C530" s="38"/>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4.25" customHeight="1">
      <c r="B531" s="34"/>
      <c r="C531" s="38"/>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4.25" customHeight="1">
      <c r="B532" s="34"/>
      <c r="C532" s="38"/>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4.25" customHeight="1">
      <c r="B533" s="34"/>
      <c r="C533" s="38"/>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4.25" customHeight="1">
      <c r="B534" s="34"/>
      <c r="C534" s="38"/>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4.25" customHeight="1">
      <c r="B535" s="34"/>
      <c r="C535" s="38"/>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4.25" customHeight="1">
      <c r="B536" s="34"/>
      <c r="C536" s="38"/>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4.25" customHeight="1">
      <c r="B537" s="34"/>
      <c r="C537" s="38"/>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4.25" customHeight="1">
      <c r="B538" s="34"/>
      <c r="C538" s="38"/>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4.25" customHeight="1">
      <c r="B539" s="34"/>
      <c r="C539" s="38"/>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4.25" customHeight="1">
      <c r="B540" s="34"/>
      <c r="C540" s="38"/>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4.25" customHeight="1">
      <c r="B541" s="34"/>
      <c r="C541" s="38"/>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4.25" customHeight="1">
      <c r="B542" s="34"/>
      <c r="C542" s="38"/>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4.25" customHeight="1">
      <c r="B543" s="34"/>
      <c r="C543" s="38"/>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4.25" customHeight="1">
      <c r="B544" s="34"/>
      <c r="C544" s="38"/>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4.25" customHeight="1">
      <c r="B545" s="34"/>
      <c r="C545" s="38"/>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4.25" customHeight="1">
      <c r="B546" s="34"/>
      <c r="C546" s="38"/>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4.25" customHeight="1">
      <c r="B547" s="34"/>
      <c r="C547" s="38"/>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4.25" customHeight="1">
      <c r="B548" s="34"/>
      <c r="C548" s="38"/>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4.25" customHeight="1">
      <c r="B549" s="34"/>
      <c r="C549" s="38"/>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4.25" customHeight="1">
      <c r="B550" s="34"/>
      <c r="C550" s="38"/>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4.25" customHeight="1">
      <c r="B551" s="34"/>
      <c r="C551" s="38"/>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4.25" customHeight="1">
      <c r="B552" s="34"/>
      <c r="C552" s="38"/>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4.25" customHeight="1">
      <c r="B553" s="34"/>
      <c r="C553" s="38"/>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4.25" customHeight="1">
      <c r="B554" s="34"/>
      <c r="C554" s="38"/>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4.25" customHeight="1">
      <c r="B555" s="34"/>
      <c r="C555" s="38"/>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4.25" customHeight="1">
      <c r="B556" s="34"/>
      <c r="C556" s="38"/>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4.25" customHeight="1">
      <c r="B557" s="34"/>
      <c r="C557" s="38"/>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4.25" customHeight="1">
      <c r="B558" s="34"/>
      <c r="C558" s="38"/>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4.25" customHeight="1">
      <c r="B559" s="34"/>
      <c r="C559" s="38"/>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4.25" customHeight="1">
      <c r="B560" s="34"/>
      <c r="C560" s="38"/>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4.25" customHeight="1">
      <c r="B561" s="34"/>
      <c r="C561" s="38"/>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4.25" customHeight="1">
      <c r="B562" s="34"/>
      <c r="C562" s="38"/>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4.25" customHeight="1">
      <c r="B563" s="34"/>
      <c r="C563" s="38"/>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4.25" customHeight="1">
      <c r="B564" s="34"/>
      <c r="C564" s="38"/>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4.25" customHeight="1">
      <c r="B565" s="34"/>
      <c r="C565" s="38"/>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4.25" customHeight="1">
      <c r="B566" s="34"/>
      <c r="C566" s="38"/>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4.25" customHeight="1">
      <c r="B567" s="34"/>
      <c r="C567" s="38"/>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4.25" customHeight="1">
      <c r="B568" s="34"/>
      <c r="C568" s="38"/>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4.25" customHeight="1">
      <c r="B569" s="34"/>
      <c r="C569" s="38"/>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4.25" customHeight="1">
      <c r="B570" s="34"/>
      <c r="C570" s="38"/>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4.25" customHeight="1">
      <c r="B571" s="34"/>
      <c r="C571" s="38"/>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4.25" customHeight="1">
      <c r="B572" s="34"/>
      <c r="C572" s="38"/>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4.25" customHeight="1">
      <c r="B573" s="34"/>
      <c r="C573" s="38"/>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4.25" customHeight="1">
      <c r="B574" s="34"/>
      <c r="C574" s="38"/>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4.25" customHeight="1">
      <c r="B575" s="34"/>
      <c r="C575" s="38"/>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4.25" customHeight="1">
      <c r="B576" s="34"/>
      <c r="C576" s="38"/>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4.25" customHeight="1">
      <c r="B577" s="34"/>
      <c r="C577" s="38"/>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4.25" customHeight="1">
      <c r="B578" s="34"/>
      <c r="C578" s="38"/>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4.25" customHeight="1">
      <c r="B579" s="34"/>
      <c r="C579" s="38"/>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4.25" customHeight="1">
      <c r="B580" s="34"/>
      <c r="C580" s="38"/>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4.25" customHeight="1">
      <c r="B581" s="34"/>
      <c r="C581" s="38"/>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4.25" customHeight="1">
      <c r="B582" s="34"/>
      <c r="C582" s="38"/>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4.25" customHeight="1">
      <c r="B583" s="34"/>
      <c r="C583" s="38"/>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4.25" customHeight="1">
      <c r="B584" s="34"/>
      <c r="C584" s="38"/>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4.25" customHeight="1">
      <c r="B585" s="34"/>
      <c r="C585" s="38"/>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4.25" customHeight="1">
      <c r="B586" s="34"/>
      <c r="C586" s="38"/>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4.25" customHeight="1">
      <c r="B587" s="34"/>
      <c r="C587" s="38"/>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4.25" customHeight="1">
      <c r="B588" s="34"/>
      <c r="C588" s="38"/>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4.25" customHeight="1">
      <c r="B589" s="34"/>
      <c r="C589" s="38"/>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4.25" customHeight="1">
      <c r="B590" s="34"/>
      <c r="C590" s="38"/>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4.25" customHeight="1">
      <c r="B591" s="34"/>
      <c r="C591" s="38"/>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4.25" customHeight="1">
      <c r="B592" s="34"/>
      <c r="C592" s="38"/>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4.25" customHeight="1">
      <c r="B593" s="34"/>
      <c r="C593" s="38"/>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4.25" customHeight="1">
      <c r="B594" s="34"/>
      <c r="C594" s="38"/>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4.25" customHeight="1">
      <c r="B595" s="34"/>
      <c r="C595" s="38"/>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4.25" customHeight="1">
      <c r="B596" s="34"/>
      <c r="C596" s="38"/>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4.25" customHeight="1">
      <c r="B597" s="34"/>
      <c r="C597" s="38"/>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4.25" customHeight="1">
      <c r="B598" s="34"/>
      <c r="C598" s="38"/>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4.25" customHeight="1">
      <c r="B599" s="34"/>
      <c r="C599" s="38"/>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4.25" customHeight="1">
      <c r="B600" s="34"/>
      <c r="C600" s="38"/>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4.25" customHeight="1">
      <c r="B601" s="34"/>
      <c r="C601" s="38"/>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4.25" customHeight="1">
      <c r="B602" s="34"/>
      <c r="C602" s="38"/>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4.25" customHeight="1">
      <c r="B603" s="34"/>
      <c r="C603" s="38"/>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4.25" customHeight="1">
      <c r="B604" s="34"/>
      <c r="C604" s="38"/>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4.25" customHeight="1">
      <c r="B605" s="34"/>
      <c r="C605" s="38"/>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4.25" customHeight="1">
      <c r="B606" s="34"/>
      <c r="C606" s="38"/>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4.25" customHeight="1">
      <c r="B607" s="34"/>
      <c r="C607" s="38"/>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4.25" customHeight="1">
      <c r="B608" s="34"/>
      <c r="C608" s="38"/>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4.25" customHeight="1">
      <c r="B609" s="34"/>
      <c r="C609" s="38"/>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4.25" customHeight="1">
      <c r="B610" s="34"/>
      <c r="C610" s="38"/>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4.25" customHeight="1">
      <c r="B611" s="34"/>
      <c r="C611" s="38"/>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4.25" customHeight="1">
      <c r="B612" s="34"/>
      <c r="C612" s="38"/>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4.25" customHeight="1">
      <c r="B613" s="34"/>
      <c r="C613" s="38"/>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4.25" customHeight="1">
      <c r="B614" s="34"/>
      <c r="C614" s="38"/>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4.25" customHeight="1">
      <c r="B615" s="34"/>
      <c r="C615" s="38"/>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4.25" customHeight="1">
      <c r="B616" s="34"/>
      <c r="C616" s="38"/>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4.25" customHeight="1">
      <c r="B617" s="34"/>
      <c r="C617" s="38"/>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4.25" customHeight="1">
      <c r="B618" s="34"/>
      <c r="C618" s="38"/>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4.25" customHeight="1">
      <c r="B619" s="34"/>
      <c r="C619" s="38"/>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4.25" customHeight="1">
      <c r="B620" s="34"/>
      <c r="C620" s="38"/>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4.25" customHeight="1">
      <c r="B621" s="34"/>
      <c r="C621" s="38"/>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4.25" customHeight="1">
      <c r="B622" s="34"/>
      <c r="C622" s="38"/>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4.25" customHeight="1">
      <c r="B623" s="34"/>
      <c r="C623" s="38"/>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4.25" customHeight="1">
      <c r="B624" s="34"/>
      <c r="C624" s="38"/>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4.25" customHeight="1">
      <c r="B625" s="34"/>
      <c r="C625" s="38"/>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4.25" customHeight="1">
      <c r="B626" s="34"/>
      <c r="C626" s="38"/>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4.25" customHeight="1">
      <c r="B627" s="34"/>
      <c r="C627" s="38"/>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4.25" customHeight="1">
      <c r="B628" s="34"/>
      <c r="C628" s="38"/>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4.25" customHeight="1">
      <c r="B629" s="34"/>
      <c r="C629" s="38"/>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4.25" customHeight="1">
      <c r="B630" s="34"/>
      <c r="C630" s="38"/>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4.25" customHeight="1">
      <c r="B631" s="34"/>
      <c r="C631" s="38"/>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4.25" customHeight="1">
      <c r="B632" s="34"/>
      <c r="C632" s="38"/>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4.25" customHeight="1">
      <c r="B633" s="34"/>
      <c r="C633" s="38"/>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4.25" customHeight="1">
      <c r="B634" s="34"/>
      <c r="C634" s="38"/>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4.25" customHeight="1">
      <c r="B635" s="34"/>
      <c r="C635" s="38"/>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4.25" customHeight="1">
      <c r="B636" s="34"/>
      <c r="C636" s="38"/>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4.25" customHeight="1">
      <c r="B637" s="34"/>
      <c r="C637" s="38"/>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4.25" customHeight="1">
      <c r="B638" s="34"/>
      <c r="C638" s="38"/>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4.25" customHeight="1">
      <c r="B639" s="34"/>
      <c r="C639" s="38"/>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4.25" customHeight="1">
      <c r="B640" s="34"/>
      <c r="C640" s="38"/>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4.25" customHeight="1">
      <c r="B641" s="34"/>
      <c r="C641" s="38"/>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4.25" customHeight="1">
      <c r="B642" s="34"/>
      <c r="C642" s="38"/>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4.25" customHeight="1">
      <c r="B643" s="34"/>
      <c r="C643" s="38"/>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4.25" customHeight="1">
      <c r="B644" s="34"/>
      <c r="C644" s="38"/>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4.25" customHeight="1">
      <c r="B645" s="34"/>
      <c r="C645" s="38"/>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4.25" customHeight="1">
      <c r="B646" s="34"/>
      <c r="C646" s="38"/>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4.25" customHeight="1">
      <c r="B647" s="34"/>
      <c r="C647" s="38"/>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4.25" customHeight="1">
      <c r="B648" s="34"/>
      <c r="C648" s="38"/>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4.25" customHeight="1">
      <c r="B649" s="34"/>
      <c r="C649" s="38"/>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4.25" customHeight="1">
      <c r="B650" s="34"/>
      <c r="C650" s="38"/>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4.25" customHeight="1">
      <c r="B651" s="34"/>
      <c r="C651" s="38"/>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4.25" customHeight="1">
      <c r="B652" s="34"/>
      <c r="C652" s="38"/>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4.25" customHeight="1">
      <c r="B653" s="34"/>
      <c r="C653" s="38"/>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4.25" customHeight="1">
      <c r="B654" s="34"/>
      <c r="C654" s="38"/>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4.25" customHeight="1">
      <c r="B655" s="34"/>
      <c r="C655" s="38"/>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4.25" customHeight="1">
      <c r="B656" s="34"/>
      <c r="C656" s="38"/>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4.25" customHeight="1">
      <c r="B657" s="34"/>
      <c r="C657" s="38"/>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4.25" customHeight="1">
      <c r="B658" s="34"/>
      <c r="C658" s="38"/>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4.25" customHeight="1">
      <c r="B659" s="34"/>
      <c r="C659" s="38"/>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4.25" customHeight="1">
      <c r="B660" s="34"/>
      <c r="C660" s="38"/>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4.25" customHeight="1">
      <c r="B661" s="34"/>
      <c r="C661" s="38"/>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4.25" customHeight="1">
      <c r="B662" s="34"/>
      <c r="C662" s="38"/>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4.25" customHeight="1">
      <c r="B663" s="34"/>
      <c r="C663" s="38"/>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4.25" customHeight="1">
      <c r="B664" s="34"/>
      <c r="C664" s="38"/>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4.25" customHeight="1">
      <c r="B665" s="34"/>
      <c r="C665" s="38"/>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4.25" customHeight="1">
      <c r="B666" s="34"/>
      <c r="C666" s="38"/>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4.25" customHeight="1">
      <c r="B667" s="34"/>
      <c r="C667" s="38"/>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4.25" customHeight="1">
      <c r="B668" s="34"/>
      <c r="C668" s="38"/>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4.25" customHeight="1">
      <c r="B669" s="34"/>
      <c r="C669" s="38"/>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4.25" customHeight="1">
      <c r="B670" s="34"/>
      <c r="C670" s="38"/>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4.25" customHeight="1">
      <c r="B671" s="34"/>
      <c r="C671" s="38"/>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4.25" customHeight="1">
      <c r="B672" s="34"/>
      <c r="C672" s="38"/>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4.25" customHeight="1">
      <c r="B673" s="34"/>
      <c r="C673" s="38"/>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4.25" customHeight="1">
      <c r="B674" s="34"/>
      <c r="C674" s="38"/>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4.25" customHeight="1">
      <c r="B675" s="34"/>
      <c r="C675" s="38"/>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4.25" customHeight="1">
      <c r="B676" s="34"/>
      <c r="C676" s="38"/>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4.25" customHeight="1">
      <c r="B677" s="34"/>
      <c r="C677" s="38"/>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4.25" customHeight="1">
      <c r="B678" s="34"/>
      <c r="C678" s="38"/>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4.25" customHeight="1">
      <c r="B679" s="34"/>
      <c r="C679" s="38"/>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4.25" customHeight="1">
      <c r="B680" s="34"/>
      <c r="C680" s="38"/>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4.25" customHeight="1">
      <c r="B681" s="34"/>
      <c r="C681" s="38"/>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4.25" customHeight="1">
      <c r="B682" s="34"/>
      <c r="C682" s="38"/>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4.25" customHeight="1">
      <c r="B683" s="34"/>
      <c r="C683" s="38"/>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4.25" customHeight="1">
      <c r="B684" s="34"/>
      <c r="C684" s="38"/>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4.25" customHeight="1">
      <c r="B685" s="34"/>
      <c r="C685" s="38"/>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4.25" customHeight="1">
      <c r="B686" s="34"/>
      <c r="C686" s="38"/>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4.25" customHeight="1">
      <c r="B687" s="34"/>
      <c r="C687" s="38"/>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4.25" customHeight="1">
      <c r="B688" s="34"/>
      <c r="C688" s="38"/>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4.25" customHeight="1">
      <c r="B689" s="34"/>
      <c r="C689" s="38"/>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4.25" customHeight="1">
      <c r="B690" s="34"/>
      <c r="C690" s="38"/>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4.25" customHeight="1">
      <c r="B691" s="34"/>
      <c r="C691" s="38"/>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4.25" customHeight="1">
      <c r="B692" s="34"/>
      <c r="C692" s="38"/>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4.25" customHeight="1">
      <c r="B693" s="34"/>
      <c r="C693" s="38"/>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4.25" customHeight="1">
      <c r="B694" s="34"/>
      <c r="C694" s="38"/>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4.25" customHeight="1">
      <c r="B695" s="34"/>
      <c r="C695" s="38"/>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4.25" customHeight="1">
      <c r="B696" s="34"/>
      <c r="C696" s="38"/>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4.25" customHeight="1">
      <c r="B697" s="34"/>
      <c r="C697" s="38"/>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4.25" customHeight="1">
      <c r="B698" s="34"/>
      <c r="C698" s="38"/>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4.25" customHeight="1">
      <c r="B699" s="34"/>
      <c r="C699" s="38"/>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4.25" customHeight="1">
      <c r="B700" s="34"/>
      <c r="C700" s="38"/>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4.25" customHeight="1">
      <c r="B701" s="34"/>
      <c r="C701" s="38"/>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4.25" customHeight="1">
      <c r="B702" s="34"/>
      <c r="C702" s="38"/>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4.25" customHeight="1">
      <c r="B703" s="34"/>
      <c r="C703" s="38"/>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4.25" customHeight="1">
      <c r="B704" s="34"/>
      <c r="C704" s="38"/>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4.25" customHeight="1">
      <c r="B705" s="34"/>
      <c r="C705" s="38"/>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4.25" customHeight="1">
      <c r="B706" s="34"/>
      <c r="C706" s="38"/>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4.25" customHeight="1">
      <c r="B707" s="34"/>
      <c r="C707" s="38"/>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4.25" customHeight="1">
      <c r="B708" s="34"/>
      <c r="C708" s="38"/>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4.25" customHeight="1">
      <c r="B709" s="34"/>
      <c r="C709" s="38"/>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4.25" customHeight="1">
      <c r="B710" s="34"/>
      <c r="C710" s="38"/>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4.25" customHeight="1">
      <c r="B711" s="34"/>
      <c r="C711" s="38"/>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4.25" customHeight="1">
      <c r="B712" s="34"/>
      <c r="C712" s="38"/>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4.25" customHeight="1">
      <c r="B713" s="34"/>
      <c r="C713" s="38"/>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4.25" customHeight="1">
      <c r="B714" s="34"/>
      <c r="C714" s="38"/>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4.25" customHeight="1">
      <c r="B715" s="34"/>
      <c r="C715" s="38"/>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4.25" customHeight="1">
      <c r="B716" s="34"/>
      <c r="C716" s="38"/>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4.25" customHeight="1">
      <c r="B717" s="34"/>
      <c r="C717" s="38"/>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4.25" customHeight="1">
      <c r="B718" s="34"/>
      <c r="C718" s="38"/>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4.25" customHeight="1">
      <c r="B719" s="34"/>
      <c r="C719" s="38"/>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4.25" customHeight="1">
      <c r="B720" s="34"/>
      <c r="C720" s="38"/>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4.25" customHeight="1">
      <c r="B721" s="34"/>
      <c r="C721" s="38"/>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4.25" customHeight="1">
      <c r="B722" s="34"/>
      <c r="C722" s="38"/>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4.25" customHeight="1">
      <c r="B723" s="34"/>
      <c r="C723" s="38"/>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4.25" customHeight="1">
      <c r="B724" s="34"/>
      <c r="C724" s="38"/>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4.25" customHeight="1">
      <c r="B725" s="34"/>
      <c r="C725" s="38"/>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4.25" customHeight="1">
      <c r="B726" s="34"/>
      <c r="C726" s="38"/>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4.25" customHeight="1">
      <c r="B727" s="34"/>
      <c r="C727" s="38"/>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4.25" customHeight="1">
      <c r="B728" s="34"/>
      <c r="C728" s="38"/>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4.25" customHeight="1">
      <c r="B729" s="34"/>
      <c r="C729" s="38"/>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4.25" customHeight="1">
      <c r="B730" s="34"/>
      <c r="C730" s="38"/>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4.25" customHeight="1">
      <c r="B731" s="34"/>
      <c r="C731" s="38"/>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4.25" customHeight="1">
      <c r="B732" s="34"/>
      <c r="C732" s="38"/>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4.25" customHeight="1">
      <c r="B733" s="34"/>
      <c r="C733" s="38"/>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4.25" customHeight="1">
      <c r="B734" s="34"/>
      <c r="C734" s="38"/>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4.25" customHeight="1">
      <c r="B735" s="34"/>
      <c r="C735" s="38"/>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4.25" customHeight="1">
      <c r="B736" s="34"/>
      <c r="C736" s="38"/>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4.25" customHeight="1">
      <c r="B737" s="34"/>
      <c r="C737" s="38"/>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4.25" customHeight="1">
      <c r="B738" s="34"/>
      <c r="C738" s="38"/>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4.25" customHeight="1">
      <c r="B739" s="34"/>
      <c r="C739" s="38"/>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4.25" customHeight="1">
      <c r="B740" s="34"/>
      <c r="C740" s="38"/>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4.25" customHeight="1">
      <c r="B741" s="34"/>
      <c r="C741" s="38"/>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4.25" customHeight="1">
      <c r="B742" s="34"/>
      <c r="C742" s="38"/>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4.25" customHeight="1">
      <c r="B743" s="34"/>
      <c r="C743" s="38"/>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4.25" customHeight="1">
      <c r="B744" s="34"/>
      <c r="C744" s="38"/>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4.25" customHeight="1">
      <c r="B745" s="34"/>
      <c r="C745" s="38"/>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4.25" customHeight="1">
      <c r="B746" s="34"/>
      <c r="C746" s="38"/>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4.25" customHeight="1">
      <c r="B747" s="34"/>
      <c r="C747" s="38"/>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4.25" customHeight="1">
      <c r="B748" s="34"/>
      <c r="C748" s="38"/>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4.25" customHeight="1">
      <c r="B749" s="34"/>
      <c r="C749" s="38"/>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4.25" customHeight="1">
      <c r="B750" s="34"/>
      <c r="C750" s="38"/>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4.25" customHeight="1">
      <c r="B751" s="34"/>
      <c r="C751" s="38"/>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4.25" customHeight="1">
      <c r="B752" s="34"/>
      <c r="C752" s="38"/>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4.25" customHeight="1">
      <c r="B753" s="34"/>
      <c r="C753" s="38"/>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4.25" customHeight="1">
      <c r="B754" s="34"/>
      <c r="C754" s="38"/>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4.25" customHeight="1">
      <c r="B755" s="34"/>
      <c r="C755" s="38"/>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4.25" customHeight="1">
      <c r="B756" s="34"/>
      <c r="C756" s="38"/>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4.25" customHeight="1">
      <c r="B757" s="34"/>
      <c r="C757" s="38"/>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4.25" customHeight="1">
      <c r="B758" s="34"/>
      <c r="C758" s="38"/>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4.25" customHeight="1">
      <c r="B759" s="34"/>
      <c r="C759" s="38"/>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4.25" customHeight="1">
      <c r="B760" s="34"/>
      <c r="C760" s="38"/>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4.25" customHeight="1">
      <c r="B761" s="34"/>
      <c r="C761" s="38"/>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4.25" customHeight="1">
      <c r="B762" s="34"/>
      <c r="C762" s="38"/>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4.25" customHeight="1">
      <c r="B763" s="34"/>
      <c r="C763" s="38"/>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4.25" customHeight="1">
      <c r="B764" s="34"/>
      <c r="C764" s="38"/>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4.25" customHeight="1">
      <c r="B765" s="34"/>
      <c r="C765" s="38"/>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4.25" customHeight="1">
      <c r="B766" s="34"/>
      <c r="C766" s="38"/>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4.25" customHeight="1">
      <c r="B767" s="34"/>
      <c r="C767" s="38"/>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4.25" customHeight="1">
      <c r="B768" s="34"/>
      <c r="C768" s="38"/>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4.25" customHeight="1">
      <c r="B769" s="34"/>
      <c r="C769" s="38"/>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4.25" customHeight="1">
      <c r="B770" s="34"/>
      <c r="C770" s="38"/>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4.25" customHeight="1">
      <c r="B771" s="34"/>
      <c r="C771" s="38"/>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4.25" customHeight="1">
      <c r="B772" s="34"/>
      <c r="C772" s="38"/>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4.25" customHeight="1">
      <c r="B773" s="34"/>
      <c r="C773" s="38"/>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4.25" customHeight="1">
      <c r="B774" s="34"/>
      <c r="C774" s="38"/>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4.25" customHeight="1">
      <c r="B775" s="34"/>
      <c r="C775" s="38"/>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4.25" customHeight="1">
      <c r="B776" s="34"/>
      <c r="C776" s="38"/>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4.25" customHeight="1">
      <c r="B777" s="34"/>
      <c r="C777" s="38"/>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4.25" customHeight="1">
      <c r="B778" s="34"/>
      <c r="C778" s="38"/>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4.25" customHeight="1">
      <c r="B779" s="34"/>
      <c r="C779" s="38"/>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4.25" customHeight="1">
      <c r="B780" s="34"/>
      <c r="C780" s="38"/>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4.25" customHeight="1">
      <c r="B781" s="34"/>
      <c r="C781" s="38"/>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4.25" customHeight="1">
      <c r="B782" s="34"/>
      <c r="C782" s="38"/>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4.25" customHeight="1">
      <c r="B783" s="34"/>
      <c r="C783" s="38"/>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4.25" customHeight="1">
      <c r="B784" s="34"/>
      <c r="C784" s="38"/>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4.25" customHeight="1">
      <c r="B785" s="34"/>
      <c r="C785" s="38"/>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4.25" customHeight="1">
      <c r="B786" s="34"/>
      <c r="C786" s="38"/>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4.25" customHeight="1">
      <c r="B787" s="34"/>
      <c r="C787" s="38"/>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4.25" customHeight="1">
      <c r="B788" s="34"/>
      <c r="C788" s="38"/>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4.25" customHeight="1">
      <c r="B789" s="34"/>
      <c r="C789" s="38"/>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4.25" customHeight="1">
      <c r="B790" s="34"/>
      <c r="C790" s="38"/>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4.25" customHeight="1">
      <c r="B791" s="34"/>
      <c r="C791" s="38"/>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4.25" customHeight="1">
      <c r="B792" s="34"/>
      <c r="C792" s="38"/>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4.25" customHeight="1">
      <c r="B793" s="34"/>
      <c r="C793" s="38"/>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4.25" customHeight="1">
      <c r="B794" s="34"/>
      <c r="C794" s="38"/>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4.25" customHeight="1">
      <c r="B795" s="34"/>
      <c r="C795" s="38"/>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4.25" customHeight="1">
      <c r="B796" s="34"/>
      <c r="C796" s="38"/>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4.25" customHeight="1">
      <c r="B797" s="34"/>
      <c r="C797" s="38"/>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4.25" customHeight="1">
      <c r="B798" s="34"/>
      <c r="C798" s="38"/>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4.25" customHeight="1">
      <c r="B799" s="34"/>
      <c r="C799" s="38"/>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4.25" customHeight="1">
      <c r="B800" s="34"/>
      <c r="C800" s="38"/>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4.25" customHeight="1">
      <c r="B801" s="34"/>
      <c r="C801" s="38"/>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4.25" customHeight="1">
      <c r="B802" s="34"/>
      <c r="C802" s="38"/>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4.25" customHeight="1">
      <c r="B803" s="34"/>
      <c r="C803" s="38"/>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4.25" customHeight="1">
      <c r="B804" s="34"/>
      <c r="C804" s="38"/>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4.25" customHeight="1">
      <c r="B805" s="34"/>
      <c r="C805" s="38"/>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4.25" customHeight="1">
      <c r="B806" s="34"/>
      <c r="C806" s="38"/>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4.25" customHeight="1">
      <c r="B807" s="34"/>
      <c r="C807" s="38"/>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4.25" customHeight="1">
      <c r="B808" s="34"/>
      <c r="C808" s="38"/>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4.25" customHeight="1">
      <c r="B809" s="34"/>
      <c r="C809" s="38"/>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4.25" customHeight="1">
      <c r="B810" s="34"/>
      <c r="C810" s="38"/>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4.25" customHeight="1">
      <c r="B811" s="34"/>
      <c r="C811" s="38"/>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4.25" customHeight="1">
      <c r="B812" s="34"/>
      <c r="C812" s="38"/>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4.25" customHeight="1">
      <c r="B813" s="34"/>
      <c r="C813" s="38"/>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4.25" customHeight="1">
      <c r="B814" s="34"/>
      <c r="C814" s="38"/>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4.25" customHeight="1">
      <c r="B815" s="34"/>
      <c r="C815" s="38"/>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4.25" customHeight="1">
      <c r="B816" s="34"/>
      <c r="C816" s="38"/>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4.25" customHeight="1">
      <c r="B817" s="34"/>
      <c r="C817" s="38"/>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4.25" customHeight="1">
      <c r="B818" s="34"/>
      <c r="C818" s="38"/>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4.25" customHeight="1">
      <c r="B819" s="34"/>
      <c r="C819" s="38"/>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4.25" customHeight="1">
      <c r="B820" s="34"/>
      <c r="C820" s="38"/>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4.25" customHeight="1">
      <c r="B821" s="34"/>
      <c r="C821" s="38"/>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4.25" customHeight="1">
      <c r="B822" s="34"/>
      <c r="C822" s="38"/>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4.25" customHeight="1">
      <c r="B823" s="34"/>
      <c r="C823" s="38"/>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4.25" customHeight="1">
      <c r="B824" s="34"/>
      <c r="C824" s="38"/>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4.25" customHeight="1">
      <c r="B825" s="34"/>
      <c r="C825" s="38"/>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4.25" customHeight="1">
      <c r="B826" s="34"/>
      <c r="C826" s="38"/>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4.25" customHeight="1">
      <c r="B827" s="34"/>
      <c r="C827" s="38"/>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4.25" customHeight="1">
      <c r="B828" s="34"/>
      <c r="C828" s="38"/>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4.25" customHeight="1">
      <c r="B829" s="34"/>
      <c r="C829" s="38"/>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4.25" customHeight="1">
      <c r="B830" s="34"/>
      <c r="C830" s="38"/>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4.25" customHeight="1">
      <c r="B831" s="34"/>
      <c r="C831" s="38"/>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4.25" customHeight="1">
      <c r="B832" s="34"/>
      <c r="C832" s="38"/>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4.25" customHeight="1">
      <c r="B833" s="34"/>
      <c r="C833" s="38"/>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4.25" customHeight="1">
      <c r="B834" s="34"/>
      <c r="C834" s="38"/>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4.25" customHeight="1">
      <c r="B835" s="34"/>
      <c r="C835" s="38"/>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4.25" customHeight="1">
      <c r="B836" s="34"/>
      <c r="C836" s="38"/>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4.25" customHeight="1">
      <c r="B837" s="34"/>
      <c r="C837" s="38"/>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4.25" customHeight="1">
      <c r="B838" s="34"/>
      <c r="C838" s="38"/>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4.25" customHeight="1">
      <c r="B839" s="34"/>
      <c r="C839" s="38"/>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4.25" customHeight="1">
      <c r="B840" s="34"/>
      <c r="C840" s="38"/>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4.25" customHeight="1">
      <c r="B841" s="34"/>
      <c r="C841" s="38"/>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4.25" customHeight="1">
      <c r="B842" s="34"/>
      <c r="C842" s="38"/>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4.25" customHeight="1">
      <c r="B843" s="34"/>
      <c r="C843" s="38"/>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4.25" customHeight="1">
      <c r="B844" s="34"/>
      <c r="C844" s="38"/>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4.25" customHeight="1">
      <c r="B845" s="34"/>
      <c r="C845" s="38"/>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4.25" customHeight="1">
      <c r="B846" s="34"/>
      <c r="C846" s="38"/>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4.25" customHeight="1">
      <c r="B847" s="34"/>
      <c r="C847" s="38"/>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4.25" customHeight="1">
      <c r="B848" s="34"/>
      <c r="C848" s="38"/>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4.25" customHeight="1">
      <c r="B849" s="34"/>
      <c r="C849" s="38"/>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4.25" customHeight="1">
      <c r="B850" s="34"/>
      <c r="C850" s="38"/>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4.25" customHeight="1">
      <c r="B851" s="34"/>
      <c r="C851" s="38"/>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4.25" customHeight="1">
      <c r="B852" s="34"/>
      <c r="C852" s="38"/>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4.25" customHeight="1">
      <c r="B853" s="34"/>
      <c r="C853" s="38"/>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4.25" customHeight="1">
      <c r="B854" s="34"/>
      <c r="C854" s="38"/>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4.25" customHeight="1">
      <c r="B855" s="34"/>
      <c r="C855" s="38"/>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4.25" customHeight="1">
      <c r="B856" s="34"/>
      <c r="C856" s="38"/>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4.25" customHeight="1">
      <c r="B857" s="34"/>
      <c r="C857" s="38"/>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4.25" customHeight="1">
      <c r="B858" s="34"/>
      <c r="C858" s="38"/>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4.25" customHeight="1">
      <c r="B859" s="34"/>
      <c r="C859" s="38"/>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4.25" customHeight="1">
      <c r="B860" s="34"/>
      <c r="C860" s="38"/>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4.25" customHeight="1">
      <c r="B861" s="34"/>
      <c r="C861" s="38"/>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4.25" customHeight="1">
      <c r="B862" s="34"/>
      <c r="C862" s="38"/>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4.25" customHeight="1">
      <c r="B863" s="34"/>
      <c r="C863" s="38"/>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4.25" customHeight="1">
      <c r="B864" s="34"/>
      <c r="C864" s="38"/>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4.25" customHeight="1">
      <c r="B865" s="34"/>
      <c r="C865" s="38"/>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4.25" customHeight="1">
      <c r="B866" s="34"/>
      <c r="C866" s="38"/>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4.25" customHeight="1">
      <c r="B867" s="34"/>
      <c r="C867" s="38"/>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4.25" customHeight="1">
      <c r="B868" s="34"/>
      <c r="C868" s="38"/>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4.25" customHeight="1">
      <c r="B869" s="34"/>
      <c r="C869" s="38"/>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4.25" customHeight="1">
      <c r="B870" s="34"/>
      <c r="C870" s="38"/>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4.25" customHeight="1">
      <c r="B871" s="34"/>
      <c r="C871" s="38"/>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4.25" customHeight="1">
      <c r="B872" s="34"/>
      <c r="C872" s="38"/>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4.25" customHeight="1">
      <c r="B873" s="34"/>
      <c r="C873" s="38"/>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4.25" customHeight="1">
      <c r="B874" s="34"/>
      <c r="C874" s="38"/>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4.25" customHeight="1">
      <c r="B875" s="34"/>
      <c r="C875" s="38"/>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4.25" customHeight="1">
      <c r="B876" s="34"/>
      <c r="C876" s="38"/>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4.25" customHeight="1">
      <c r="B877" s="34"/>
      <c r="C877" s="38"/>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4.25" customHeight="1">
      <c r="B878" s="34"/>
      <c r="C878" s="38"/>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4.25" customHeight="1">
      <c r="B879" s="34"/>
      <c r="C879" s="38"/>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4.25" customHeight="1">
      <c r="B880" s="34"/>
      <c r="C880" s="38"/>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4.25" customHeight="1">
      <c r="B881" s="34"/>
      <c r="C881" s="38"/>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4.25" customHeight="1">
      <c r="B882" s="34"/>
      <c r="C882" s="38"/>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4.25" customHeight="1">
      <c r="B883" s="34"/>
      <c r="C883" s="38"/>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4.25" customHeight="1">
      <c r="B884" s="34"/>
      <c r="C884" s="38"/>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4.25" customHeight="1">
      <c r="B885" s="34"/>
      <c r="C885" s="38"/>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4.25" customHeight="1">
      <c r="B886" s="34"/>
      <c r="C886" s="38"/>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4.25" customHeight="1">
      <c r="B887" s="34"/>
      <c r="C887" s="38"/>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4.25" customHeight="1">
      <c r="B888" s="34"/>
      <c r="C888" s="38"/>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4.25" customHeight="1">
      <c r="B889" s="34"/>
      <c r="C889" s="38"/>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4.25" customHeight="1">
      <c r="B890" s="34"/>
      <c r="C890" s="38"/>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4.25" customHeight="1">
      <c r="B891" s="34"/>
      <c r="C891" s="38"/>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4.25" customHeight="1">
      <c r="B892" s="34"/>
      <c r="C892" s="38"/>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4.25" customHeight="1">
      <c r="B893" s="34"/>
      <c r="C893" s="38"/>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4.25" customHeight="1">
      <c r="B894" s="34"/>
      <c r="C894" s="38"/>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4.25" customHeight="1">
      <c r="B895" s="34"/>
      <c r="C895" s="38"/>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4.25" customHeight="1">
      <c r="B896" s="34"/>
      <c r="C896" s="38"/>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4.25" customHeight="1">
      <c r="B897" s="34"/>
      <c r="C897" s="38"/>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4.25" customHeight="1">
      <c r="B898" s="34"/>
      <c r="C898" s="38"/>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4.25" customHeight="1">
      <c r="B899" s="34"/>
      <c r="C899" s="38"/>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4.25" customHeight="1">
      <c r="B900" s="34"/>
      <c r="C900" s="38"/>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4.25" customHeight="1">
      <c r="B901" s="34"/>
      <c r="C901" s="38"/>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4.25" customHeight="1">
      <c r="B902" s="34"/>
      <c r="C902" s="38"/>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4.25" customHeight="1">
      <c r="B903" s="34"/>
      <c r="C903" s="38"/>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4.25" customHeight="1">
      <c r="B904" s="34"/>
      <c r="C904" s="38"/>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4.25" customHeight="1">
      <c r="B905" s="34"/>
      <c r="C905" s="38"/>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4.25" customHeight="1">
      <c r="B906" s="34"/>
      <c r="C906" s="38"/>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4.25" customHeight="1">
      <c r="B907" s="34"/>
      <c r="C907" s="38"/>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4.25" customHeight="1">
      <c r="B908" s="34"/>
      <c r="C908" s="38"/>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4.25" customHeight="1">
      <c r="B909" s="34"/>
      <c r="C909" s="38"/>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4.25" customHeight="1">
      <c r="B910" s="34"/>
      <c r="C910" s="38"/>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4.25" customHeight="1">
      <c r="B911" s="34"/>
      <c r="C911" s="38"/>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4.25" customHeight="1">
      <c r="B912" s="34"/>
      <c r="C912" s="38"/>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4.25" customHeight="1">
      <c r="B913" s="34"/>
      <c r="C913" s="38"/>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4.25" customHeight="1">
      <c r="B914" s="34"/>
      <c r="C914" s="38"/>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4.25" customHeight="1">
      <c r="B915" s="34"/>
      <c r="C915" s="38"/>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4.25" customHeight="1">
      <c r="B916" s="34"/>
      <c r="C916" s="38"/>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4.25" customHeight="1">
      <c r="B917" s="34"/>
      <c r="C917" s="38"/>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4.25" customHeight="1">
      <c r="B918" s="34"/>
      <c r="C918" s="38"/>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4.25" customHeight="1">
      <c r="B919" s="34"/>
      <c r="C919" s="38"/>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4.25" customHeight="1">
      <c r="B920" s="34"/>
      <c r="C920" s="38"/>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4.25" customHeight="1">
      <c r="B921" s="34"/>
      <c r="C921" s="38"/>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4.25" customHeight="1">
      <c r="B922" s="34"/>
      <c r="C922" s="38"/>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4.25" customHeight="1">
      <c r="B923" s="34"/>
      <c r="C923" s="38"/>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4.25" customHeight="1">
      <c r="B924" s="34"/>
      <c r="C924" s="38"/>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4.25" customHeight="1">
      <c r="B925" s="34"/>
      <c r="C925" s="38"/>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4.25" customHeight="1">
      <c r="B926" s="34"/>
      <c r="C926" s="38"/>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4.25" customHeight="1">
      <c r="B927" s="34"/>
      <c r="C927" s="38"/>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4.25" customHeight="1">
      <c r="B928" s="34"/>
      <c r="C928" s="38"/>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4.25" customHeight="1">
      <c r="B929" s="34"/>
      <c r="C929" s="38"/>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4.25" customHeight="1">
      <c r="B930" s="34"/>
      <c r="C930" s="38"/>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4.25" customHeight="1">
      <c r="B931" s="34"/>
      <c r="C931" s="38"/>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4.25" customHeight="1">
      <c r="B932" s="34"/>
      <c r="C932" s="38"/>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4.25" customHeight="1">
      <c r="B933" s="34"/>
      <c r="C933" s="38"/>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4.25" customHeight="1">
      <c r="B934" s="34"/>
      <c r="C934" s="38"/>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4.25" customHeight="1">
      <c r="B935" s="34"/>
      <c r="C935" s="38"/>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4.25" customHeight="1">
      <c r="B936" s="34"/>
      <c r="C936" s="38"/>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4.25" customHeight="1">
      <c r="B937" s="34"/>
      <c r="C937" s="38"/>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4.25" customHeight="1">
      <c r="B938" s="34"/>
      <c r="C938" s="38"/>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4.25" customHeight="1">
      <c r="B939" s="34"/>
      <c r="C939" s="38"/>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4.25" customHeight="1">
      <c r="B940" s="34"/>
      <c r="C940" s="38"/>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4.25" customHeight="1">
      <c r="B941" s="34"/>
      <c r="C941" s="38"/>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4.25" customHeight="1">
      <c r="B942" s="34"/>
      <c r="C942" s="38"/>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4.25" customHeight="1">
      <c r="B943" s="34"/>
      <c r="C943" s="38"/>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4.25" customHeight="1">
      <c r="B944" s="34"/>
      <c r="C944" s="38"/>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4.25" customHeight="1">
      <c r="B945" s="34"/>
      <c r="C945" s="38"/>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4.25" customHeight="1">
      <c r="B946" s="34"/>
      <c r="C946" s="38"/>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4.25" customHeight="1">
      <c r="B947" s="34"/>
      <c r="C947" s="38"/>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4.25" customHeight="1">
      <c r="B948" s="34"/>
      <c r="C948" s="38"/>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4.25" customHeight="1">
      <c r="B949" s="34"/>
      <c r="C949" s="38"/>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4.25" customHeight="1">
      <c r="B950" s="34"/>
      <c r="C950" s="38"/>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4.25" customHeight="1">
      <c r="B951" s="34"/>
      <c r="C951" s="38"/>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4.25" customHeight="1">
      <c r="B952" s="34"/>
      <c r="C952" s="38"/>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4.25" customHeight="1">
      <c r="B953" s="34"/>
      <c r="C953" s="38"/>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4.25" customHeight="1">
      <c r="B954" s="34"/>
      <c r="C954" s="38"/>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4.25" customHeight="1">
      <c r="B955" s="34"/>
      <c r="C955" s="38"/>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4.25" customHeight="1">
      <c r="B956" s="34"/>
      <c r="C956" s="38"/>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4.25" customHeight="1">
      <c r="B957" s="34"/>
      <c r="C957" s="38"/>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4.25" customHeight="1">
      <c r="B958" s="34"/>
      <c r="C958" s="38"/>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4.25" customHeight="1">
      <c r="B959" s="34"/>
      <c r="C959" s="38"/>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4.25" customHeight="1">
      <c r="B960" s="34"/>
      <c r="C960" s="38"/>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4.25" customHeight="1">
      <c r="B961" s="34"/>
      <c r="C961" s="38"/>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4.25" customHeight="1">
      <c r="B962" s="34"/>
      <c r="C962" s="38"/>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4.25" customHeight="1">
      <c r="B963" s="34"/>
      <c r="C963" s="38"/>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4.25" customHeight="1">
      <c r="B964" s="34"/>
      <c r="C964" s="38"/>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4.25" customHeight="1">
      <c r="B965" s="34"/>
      <c r="C965" s="38"/>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4.25" customHeight="1">
      <c r="B966" s="34"/>
      <c r="C966" s="38"/>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4.25" customHeight="1">
      <c r="B967" s="34"/>
      <c r="C967" s="38"/>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4.25" customHeight="1">
      <c r="B968" s="34"/>
      <c r="C968" s="38"/>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4.25" customHeight="1">
      <c r="B969" s="34"/>
      <c r="C969" s="38"/>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4.25" customHeight="1">
      <c r="B970" s="34"/>
      <c r="C970" s="38"/>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4.25" customHeight="1">
      <c r="B971" s="34"/>
      <c r="C971" s="38"/>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4.25" customHeight="1">
      <c r="B972" s="34"/>
      <c r="C972" s="38"/>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4.25" customHeight="1">
      <c r="B973" s="34"/>
      <c r="C973" s="38"/>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4.25" customHeight="1">
      <c r="B974" s="34"/>
      <c r="C974" s="38"/>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4.25" customHeight="1">
      <c r="B975" s="34"/>
      <c r="C975" s="38"/>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4.25" customHeight="1">
      <c r="B976" s="34"/>
      <c r="C976" s="38"/>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4.25" customHeight="1">
      <c r="B977" s="34"/>
      <c r="C977" s="38"/>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4.25" customHeight="1">
      <c r="B978" s="34"/>
      <c r="C978" s="38"/>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4.25" customHeight="1">
      <c r="B979" s="34"/>
      <c r="C979" s="38"/>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4.25" customHeight="1">
      <c r="B980" s="34"/>
      <c r="C980" s="38"/>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4.25" customHeight="1">
      <c r="B981" s="34"/>
      <c r="C981" s="38"/>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4.25" customHeight="1">
      <c r="B982" s="34"/>
      <c r="C982" s="38"/>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4.25" customHeight="1">
      <c r="B983" s="34"/>
      <c r="C983" s="38"/>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4.25" customHeight="1">
      <c r="B984" s="34"/>
      <c r="C984" s="38"/>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4.25" customHeight="1">
      <c r="B985" s="34"/>
      <c r="C985" s="38"/>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4.25" customHeight="1">
      <c r="B986" s="34"/>
      <c r="C986" s="38"/>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4.25" customHeight="1">
      <c r="B987" s="34"/>
      <c r="C987" s="38"/>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4.25" customHeight="1">
      <c r="B988" s="34"/>
      <c r="C988" s="38"/>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4.25" customHeight="1">
      <c r="B989" s="34"/>
      <c r="C989" s="38"/>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4.25" customHeight="1">
      <c r="B990" s="34"/>
      <c r="C990" s="38"/>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4.25" customHeight="1">
      <c r="B991" s="34"/>
      <c r="C991" s="38"/>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4.25" customHeight="1">
      <c r="B992" s="34"/>
      <c r="C992" s="38"/>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4.25" customHeight="1">
      <c r="B993" s="34"/>
      <c r="C993" s="38"/>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4.25" customHeight="1">
      <c r="B994" s="34"/>
      <c r="C994" s="38"/>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4.25" customHeight="1">
      <c r="B995" s="34"/>
      <c r="C995" s="38"/>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4.25" customHeight="1">
      <c r="B996" s="34"/>
      <c r="C996" s="38"/>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4.25" customHeight="1">
      <c r="B997" s="34"/>
      <c r="C997" s="38"/>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4.25" customHeight="1">
      <c r="B998" s="34"/>
      <c r="C998" s="38"/>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4.25" customHeight="1">
      <c r="B999" s="34"/>
      <c r="C999" s="38"/>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4.25" customHeight="1">
      <c r="B1000" s="34"/>
      <c r="C1000" s="38"/>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sheetProtection algorithmName="SHA-512" hashValue="4/t10KMT4rOvuiCyq1p3OGQ2lcwHifaBtXUOIUBiGERpdpXdrV9KmurniXWjdGtZ58oZ6YMBRiBUeL3K/9+VLw==" saltValue="LnDniZMzkbqaEIIlN1qx+Q==" spinCount="100000" sheet="1" objects="1" scenarios="1"/>
  <mergeCells count="1">
    <mergeCell ref="B6:C6"/>
  </mergeCells>
  <hyperlinks>
    <hyperlink ref="C9" r:id="rId1" xr:uid="{00000000-0004-0000-0500-000000000000}"/>
    <hyperlink ref="C10" r:id="rId2" xr:uid="{00000000-0004-0000-0500-000001000000}"/>
    <hyperlink ref="C11" r:id="rId3" xr:uid="{00000000-0004-0000-0500-000002000000}"/>
    <hyperlink ref="C12" r:id="rId4" xr:uid="{00000000-0004-0000-0500-000003000000}"/>
    <hyperlink ref="C13" r:id="rId5" xr:uid="{00000000-0004-0000-0500-000004000000}"/>
    <hyperlink ref="C14" r:id="rId6" xr:uid="{00000000-0004-0000-0500-000005000000}"/>
    <hyperlink ref="C15" r:id="rId7" xr:uid="{00000000-0004-0000-0500-000006000000}"/>
    <hyperlink ref="C16" r:id="rId8" xr:uid="{00000000-0004-0000-0500-000007000000}"/>
    <hyperlink ref="C19" r:id="rId9" xr:uid="{00000000-0004-0000-0500-000008000000}"/>
    <hyperlink ref="C20" r:id="rId10" xr:uid="{00000000-0004-0000-0500-000009000000}"/>
    <hyperlink ref="C21" r:id="rId11" xr:uid="{00000000-0004-0000-0500-00000A000000}"/>
    <hyperlink ref="C22" r:id="rId12" xr:uid="{00000000-0004-0000-0500-00000B000000}"/>
    <hyperlink ref="C23" r:id="rId13" xr:uid="{00000000-0004-0000-0500-00000C000000}"/>
    <hyperlink ref="C24" r:id="rId14" xr:uid="{00000000-0004-0000-0500-00000D000000}"/>
    <hyperlink ref="C27" r:id="rId15" xr:uid="{00000000-0004-0000-0500-00000E000000}"/>
    <hyperlink ref="C28" r:id="rId16" xr:uid="{00000000-0004-0000-0500-00000F000000}"/>
    <hyperlink ref="C29" r:id="rId17" xr:uid="{00000000-0004-0000-0500-000010000000}"/>
    <hyperlink ref="C30" r:id="rId18" xr:uid="{00000000-0004-0000-0500-000011000000}"/>
    <hyperlink ref="C31" r:id="rId19" xr:uid="{00000000-0004-0000-0500-000012000000}"/>
    <hyperlink ref="C34" r:id="rId20" xr:uid="{00000000-0004-0000-0500-000013000000}"/>
    <hyperlink ref="C35" r:id="rId21" xr:uid="{00000000-0004-0000-0500-000014000000}"/>
    <hyperlink ref="C36" r:id="rId22" xr:uid="{00000000-0004-0000-0500-000015000000}"/>
    <hyperlink ref="C37" r:id="rId23" xr:uid="{00000000-0004-0000-0500-000016000000}"/>
    <hyperlink ref="C38" r:id="rId24" xr:uid="{00000000-0004-0000-0500-000017000000}"/>
    <hyperlink ref="C39" r:id="rId25" xr:uid="{00000000-0004-0000-0500-000018000000}"/>
    <hyperlink ref="C40" r:id="rId26" xr:uid="{00000000-0004-0000-0500-000019000000}"/>
    <hyperlink ref="C43" r:id="rId27" xr:uid="{00000000-0004-0000-0500-00001A000000}"/>
    <hyperlink ref="C44" r:id="rId28" xr:uid="{00000000-0004-0000-0500-00001B000000}"/>
    <hyperlink ref="C45" r:id="rId29" xr:uid="{00000000-0004-0000-0500-00001C000000}"/>
    <hyperlink ref="C46" r:id="rId30" xr:uid="{00000000-0004-0000-0500-00001D000000}"/>
    <hyperlink ref="C47" r:id="rId31" xr:uid="{00000000-0004-0000-0500-00001E000000}"/>
  </hyperlinks>
  <pageMargins left="0.7" right="0.7" top="0.75" bottom="0.75" header="0" footer="0"/>
  <pageSetup orientation="portrait"/>
  <headerFooter>
    <oddFooter>&amp;C_x000D_#000000 Teck - Internal/Interno_x000D_&amp;1#&amp;"Aptos"&amp;12&amp;K000000 Teck - Internal/Interno</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1040"/>
  </sheetPr>
  <dimension ref="A1:Z1000"/>
  <sheetViews>
    <sheetView showGridLines="0" topLeftCell="A22" workbookViewId="0">
      <selection activeCell="C1" sqref="C1"/>
    </sheetView>
  </sheetViews>
  <sheetFormatPr defaultColWidth="14.453125" defaultRowHeight="15" customHeight="1"/>
  <cols>
    <col min="1" max="1" width="1.54296875" customWidth="1"/>
    <col min="2" max="2" width="64.54296875" customWidth="1"/>
    <col min="3" max="3" width="29" customWidth="1"/>
    <col min="4" max="4" width="29.453125" customWidth="1"/>
    <col min="5" max="26" width="8.54296875" customWidth="1"/>
  </cols>
  <sheetData>
    <row r="1" spans="2:26" ht="14.25" customHeight="1">
      <c r="B1" s="33"/>
      <c r="C1" s="33"/>
      <c r="D1" s="182"/>
      <c r="E1" s="33"/>
      <c r="F1" s="33"/>
      <c r="G1" s="33"/>
      <c r="H1" s="33"/>
      <c r="I1" s="33"/>
      <c r="J1" s="33"/>
      <c r="K1" s="33"/>
      <c r="L1" s="33"/>
      <c r="M1" s="33"/>
      <c r="N1" s="33"/>
      <c r="O1" s="33"/>
      <c r="P1" s="33"/>
      <c r="Q1" s="33"/>
      <c r="R1" s="33"/>
      <c r="S1" s="33"/>
      <c r="T1" s="33"/>
      <c r="U1" s="33"/>
      <c r="V1" s="33"/>
      <c r="W1" s="33"/>
      <c r="X1" s="33"/>
      <c r="Y1" s="33"/>
      <c r="Z1" s="33"/>
    </row>
    <row r="2" spans="2:26" ht="14.25" customHeight="1">
      <c r="B2" s="33"/>
      <c r="C2" s="33"/>
      <c r="D2" s="183" t="s">
        <v>68</v>
      </c>
      <c r="E2" s="33"/>
      <c r="F2" s="33"/>
      <c r="G2" s="33"/>
      <c r="H2" s="33"/>
      <c r="I2" s="33"/>
      <c r="J2" s="33"/>
      <c r="K2" s="33"/>
      <c r="L2" s="33"/>
      <c r="M2" s="33"/>
      <c r="N2" s="33"/>
      <c r="O2" s="33"/>
      <c r="P2" s="33"/>
      <c r="Q2" s="33"/>
      <c r="R2" s="33"/>
      <c r="S2" s="33"/>
      <c r="T2" s="33"/>
      <c r="U2" s="33"/>
      <c r="V2" s="33"/>
      <c r="W2" s="33"/>
      <c r="X2" s="33"/>
      <c r="Y2" s="33"/>
      <c r="Z2" s="33"/>
    </row>
    <row r="3" spans="2:26" ht="14.25" customHeight="1">
      <c r="B3" s="33"/>
      <c r="C3" s="33"/>
      <c r="D3" s="182"/>
      <c r="E3" s="33"/>
      <c r="F3" s="33"/>
      <c r="G3" s="33"/>
      <c r="H3" s="33"/>
      <c r="I3" s="33"/>
      <c r="J3" s="33"/>
      <c r="K3" s="33"/>
      <c r="L3" s="33"/>
      <c r="M3" s="33"/>
      <c r="N3" s="33"/>
      <c r="O3" s="33"/>
      <c r="P3" s="33"/>
      <c r="Q3" s="33"/>
      <c r="R3" s="33"/>
      <c r="S3" s="33"/>
      <c r="T3" s="33"/>
      <c r="U3" s="33"/>
      <c r="V3" s="33"/>
      <c r="W3" s="33"/>
      <c r="X3" s="33"/>
      <c r="Y3" s="33"/>
      <c r="Z3" s="33"/>
    </row>
    <row r="4" spans="2:26" ht="14.25" customHeight="1">
      <c r="B4" s="33"/>
      <c r="C4" s="33"/>
      <c r="D4" s="182"/>
      <c r="E4" s="33"/>
      <c r="F4" s="33"/>
      <c r="G4" s="33"/>
      <c r="H4" s="33"/>
      <c r="I4" s="33"/>
      <c r="J4" s="33"/>
      <c r="K4" s="33"/>
      <c r="L4" s="33"/>
      <c r="M4" s="33"/>
      <c r="N4" s="33"/>
      <c r="O4" s="33"/>
      <c r="P4" s="33"/>
      <c r="Q4" s="33"/>
      <c r="R4" s="33"/>
      <c r="S4" s="33"/>
      <c r="T4" s="33"/>
      <c r="U4" s="33"/>
      <c r="V4" s="33"/>
      <c r="W4" s="33"/>
      <c r="X4" s="33"/>
      <c r="Y4" s="33"/>
      <c r="Z4" s="33"/>
    </row>
    <row r="5" spans="2:26" ht="14.25" customHeight="1">
      <c r="B5" s="33"/>
      <c r="C5" s="33"/>
      <c r="D5" s="182"/>
      <c r="E5" s="33"/>
      <c r="F5" s="33"/>
      <c r="G5" s="33"/>
      <c r="H5" s="33"/>
      <c r="I5" s="33"/>
      <c r="J5" s="33"/>
      <c r="K5" s="33"/>
      <c r="L5" s="33"/>
      <c r="M5" s="33"/>
      <c r="N5" s="33"/>
      <c r="O5" s="33"/>
      <c r="P5" s="33"/>
      <c r="Q5" s="33"/>
      <c r="R5" s="33"/>
      <c r="S5" s="33"/>
      <c r="T5" s="33"/>
      <c r="U5" s="33"/>
      <c r="V5" s="33"/>
      <c r="W5" s="33"/>
      <c r="X5" s="33"/>
      <c r="Y5" s="33"/>
      <c r="Z5" s="33"/>
    </row>
    <row r="6" spans="2:26" ht="14.25" customHeight="1">
      <c r="B6" s="1344" t="s">
        <v>1138</v>
      </c>
      <c r="C6" s="1299"/>
      <c r="D6" s="1285"/>
      <c r="E6" s="33"/>
      <c r="F6" s="33"/>
      <c r="G6" s="33"/>
      <c r="H6" s="33"/>
      <c r="I6" s="33"/>
      <c r="J6" s="33"/>
      <c r="K6" s="33"/>
      <c r="L6" s="33"/>
      <c r="M6" s="33"/>
      <c r="N6" s="33"/>
      <c r="O6" s="33"/>
      <c r="P6" s="33"/>
      <c r="Q6" s="33"/>
      <c r="R6" s="33"/>
      <c r="S6" s="33"/>
      <c r="T6" s="33"/>
      <c r="U6" s="33"/>
      <c r="V6" s="33"/>
      <c r="W6" s="33"/>
      <c r="X6" s="33"/>
      <c r="Y6" s="33"/>
      <c r="Z6" s="33"/>
    </row>
    <row r="7" spans="2:26" ht="8.25" customHeight="1">
      <c r="B7" s="184"/>
      <c r="C7" s="184"/>
      <c r="D7" s="184"/>
      <c r="E7" s="33"/>
      <c r="F7" s="33"/>
      <c r="G7" s="33"/>
      <c r="H7" s="33"/>
      <c r="I7" s="33"/>
      <c r="J7" s="33"/>
      <c r="K7" s="33"/>
      <c r="L7" s="33"/>
      <c r="M7" s="33"/>
      <c r="N7" s="33"/>
      <c r="O7" s="33"/>
      <c r="P7" s="33"/>
      <c r="Q7" s="33"/>
      <c r="R7" s="33"/>
      <c r="S7" s="33"/>
      <c r="T7" s="33"/>
      <c r="U7" s="33"/>
      <c r="V7" s="33"/>
      <c r="W7" s="33"/>
      <c r="X7" s="33"/>
      <c r="Y7" s="33"/>
      <c r="Z7" s="33"/>
    </row>
    <row r="8" spans="2:26" ht="14.25" customHeight="1">
      <c r="B8" s="185" t="s">
        <v>1139</v>
      </c>
      <c r="C8" s="186" t="s">
        <v>1140</v>
      </c>
      <c r="D8" s="186" t="s">
        <v>1141</v>
      </c>
      <c r="E8" s="33"/>
      <c r="F8" s="33"/>
      <c r="G8" s="33"/>
      <c r="H8" s="33"/>
      <c r="I8" s="33"/>
      <c r="J8" s="33"/>
      <c r="K8" s="33"/>
      <c r="L8" s="33"/>
      <c r="M8" s="33"/>
      <c r="N8" s="33"/>
      <c r="O8" s="33"/>
      <c r="P8" s="33"/>
      <c r="Q8" s="33"/>
      <c r="R8" s="33"/>
      <c r="S8" s="33"/>
      <c r="T8" s="33"/>
      <c r="U8" s="33"/>
      <c r="V8" s="33"/>
      <c r="W8" s="33"/>
      <c r="X8" s="33"/>
      <c r="Y8" s="33"/>
      <c r="Z8" s="33"/>
    </row>
    <row r="9" spans="2:26" ht="14.25" customHeight="1">
      <c r="B9" s="1345" t="s">
        <v>1142</v>
      </c>
      <c r="C9" s="1299"/>
      <c r="D9" s="1285"/>
      <c r="E9" s="33"/>
      <c r="F9" s="33"/>
      <c r="G9" s="33"/>
      <c r="H9" s="33"/>
      <c r="I9" s="33"/>
      <c r="J9" s="33"/>
      <c r="K9" s="33"/>
      <c r="L9" s="33"/>
      <c r="M9" s="33"/>
      <c r="N9" s="33"/>
      <c r="O9" s="33"/>
      <c r="P9" s="33"/>
      <c r="Q9" s="33"/>
      <c r="R9" s="33"/>
      <c r="S9" s="33"/>
      <c r="T9" s="33"/>
      <c r="U9" s="33"/>
      <c r="V9" s="33"/>
      <c r="W9" s="33"/>
      <c r="X9" s="33"/>
      <c r="Y9" s="33"/>
      <c r="Z9" s="33"/>
    </row>
    <row r="10" spans="2:26" ht="25">
      <c r="B10" s="187" t="s">
        <v>1143</v>
      </c>
      <c r="C10" s="188" t="s">
        <v>1144</v>
      </c>
      <c r="D10" s="187" t="s">
        <v>87</v>
      </c>
      <c r="E10" s="33"/>
      <c r="F10" s="33"/>
      <c r="G10" s="33"/>
      <c r="H10" s="33"/>
      <c r="I10" s="33"/>
      <c r="J10" s="33"/>
      <c r="K10" s="33"/>
      <c r="L10" s="33"/>
      <c r="M10" s="33"/>
      <c r="N10" s="33"/>
      <c r="O10" s="33"/>
      <c r="P10" s="33"/>
      <c r="Q10" s="33"/>
      <c r="R10" s="33"/>
      <c r="S10" s="33"/>
      <c r="T10" s="33"/>
      <c r="U10" s="33"/>
      <c r="V10" s="33"/>
      <c r="W10" s="33"/>
      <c r="X10" s="33"/>
      <c r="Y10" s="33"/>
      <c r="Z10" s="33"/>
    </row>
    <row r="11" spans="2:26" ht="25">
      <c r="B11" s="187" t="s">
        <v>1145</v>
      </c>
      <c r="C11" s="188" t="s">
        <v>1144</v>
      </c>
      <c r="D11" s="187" t="s">
        <v>87</v>
      </c>
      <c r="E11" s="33"/>
      <c r="F11" s="33"/>
      <c r="G11" s="33"/>
      <c r="H11" s="33"/>
      <c r="I11" s="33"/>
      <c r="J11" s="33"/>
      <c r="K11" s="33"/>
      <c r="L11" s="33"/>
      <c r="M11" s="33"/>
      <c r="N11" s="33"/>
      <c r="O11" s="33"/>
      <c r="P11" s="33"/>
      <c r="Q11" s="33"/>
      <c r="R11" s="33"/>
      <c r="S11" s="33"/>
      <c r="T11" s="33"/>
      <c r="U11" s="33"/>
      <c r="V11" s="33"/>
      <c r="W11" s="33"/>
      <c r="X11" s="33"/>
      <c r="Y11" s="33"/>
      <c r="Z11" s="33"/>
    </row>
    <row r="12" spans="2:26" ht="14.5">
      <c r="B12" s="187" t="s">
        <v>1146</v>
      </c>
      <c r="C12" s="188" t="s">
        <v>1144</v>
      </c>
      <c r="D12" s="187" t="s">
        <v>87</v>
      </c>
      <c r="E12" s="33"/>
      <c r="F12" s="33"/>
      <c r="G12" s="33"/>
      <c r="H12" s="33"/>
      <c r="I12" s="33"/>
      <c r="J12" s="33"/>
      <c r="K12" s="33"/>
      <c r="L12" s="33"/>
      <c r="M12" s="33"/>
      <c r="N12" s="33"/>
      <c r="O12" s="33"/>
      <c r="P12" s="33"/>
      <c r="Q12" s="33"/>
      <c r="R12" s="33"/>
      <c r="S12" s="33"/>
      <c r="T12" s="33"/>
      <c r="U12" s="33"/>
      <c r="V12" s="33"/>
      <c r="W12" s="33"/>
      <c r="X12" s="33"/>
      <c r="Y12" s="33"/>
      <c r="Z12" s="33"/>
    </row>
    <row r="13" spans="2:26" ht="25">
      <c r="B13" s="187" t="s">
        <v>1147</v>
      </c>
      <c r="C13" s="188" t="s">
        <v>1144</v>
      </c>
      <c r="D13" s="187" t="s">
        <v>87</v>
      </c>
      <c r="E13" s="33"/>
      <c r="F13" s="33"/>
      <c r="G13" s="33"/>
      <c r="H13" s="33"/>
      <c r="I13" s="33"/>
      <c r="J13" s="33"/>
      <c r="K13" s="33"/>
      <c r="L13" s="33"/>
      <c r="M13" s="33"/>
      <c r="N13" s="33"/>
      <c r="O13" s="33"/>
      <c r="P13" s="33"/>
      <c r="Q13" s="33"/>
      <c r="R13" s="33"/>
      <c r="S13" s="33"/>
      <c r="T13" s="33"/>
      <c r="U13" s="33"/>
      <c r="V13" s="33"/>
      <c r="W13" s="33"/>
      <c r="X13" s="33"/>
      <c r="Y13" s="33"/>
      <c r="Z13" s="33"/>
    </row>
    <row r="14" spans="2:26" ht="25">
      <c r="B14" s="187" t="s">
        <v>1148</v>
      </c>
      <c r="C14" s="188" t="s">
        <v>1144</v>
      </c>
      <c r="D14" s="187" t="s">
        <v>87</v>
      </c>
      <c r="E14" s="33"/>
      <c r="F14" s="33"/>
      <c r="G14" s="33"/>
      <c r="H14" s="33"/>
      <c r="I14" s="33"/>
      <c r="J14" s="33"/>
      <c r="K14" s="33"/>
      <c r="L14" s="33"/>
      <c r="M14" s="33"/>
      <c r="N14" s="33"/>
      <c r="O14" s="33"/>
      <c r="P14" s="33"/>
      <c r="Q14" s="33"/>
      <c r="R14" s="33"/>
      <c r="S14" s="33"/>
      <c r="T14" s="33"/>
      <c r="U14" s="33"/>
      <c r="V14" s="33"/>
      <c r="W14" s="33"/>
      <c r="X14" s="33"/>
      <c r="Y14" s="33"/>
      <c r="Z14" s="33"/>
    </row>
    <row r="15" spans="2:26" ht="14.5">
      <c r="B15" s="187" t="s">
        <v>1149</v>
      </c>
      <c r="C15" s="188" t="s">
        <v>1144</v>
      </c>
      <c r="D15" s="187" t="s">
        <v>87</v>
      </c>
      <c r="E15" s="33"/>
      <c r="F15" s="33"/>
      <c r="G15" s="33"/>
      <c r="H15" s="33"/>
      <c r="I15" s="33"/>
      <c r="J15" s="33"/>
      <c r="K15" s="33"/>
      <c r="L15" s="33"/>
      <c r="M15" s="33"/>
      <c r="N15" s="33"/>
      <c r="O15" s="33"/>
      <c r="P15" s="33"/>
      <c r="Q15" s="33"/>
      <c r="R15" s="33"/>
      <c r="S15" s="33"/>
      <c r="T15" s="33"/>
      <c r="U15" s="33"/>
      <c r="V15" s="33"/>
      <c r="W15" s="33"/>
      <c r="X15" s="33"/>
      <c r="Y15" s="33"/>
      <c r="Z15" s="33"/>
    </row>
    <row r="16" spans="2:26" ht="25">
      <c r="B16" s="187" t="s">
        <v>1150</v>
      </c>
      <c r="C16" s="188" t="s">
        <v>1144</v>
      </c>
      <c r="D16" s="187" t="s">
        <v>87</v>
      </c>
      <c r="E16" s="33"/>
      <c r="F16" s="33"/>
      <c r="G16" s="33"/>
      <c r="H16" s="33"/>
      <c r="I16" s="33"/>
      <c r="J16" s="33"/>
      <c r="K16" s="33"/>
      <c r="L16" s="33"/>
      <c r="M16" s="33"/>
      <c r="N16" s="33"/>
      <c r="O16" s="33"/>
      <c r="P16" s="33"/>
      <c r="Q16" s="33"/>
      <c r="R16" s="33"/>
      <c r="S16" s="33"/>
      <c r="T16" s="33"/>
      <c r="U16" s="33"/>
      <c r="V16" s="33"/>
      <c r="W16" s="33"/>
      <c r="X16" s="33"/>
      <c r="Y16" s="33"/>
      <c r="Z16" s="33"/>
    </row>
    <row r="17" spans="1:26" ht="25">
      <c r="B17" s="187" t="s">
        <v>1151</v>
      </c>
      <c r="C17" s="188" t="s">
        <v>1144</v>
      </c>
      <c r="D17" s="187" t="s">
        <v>87</v>
      </c>
      <c r="E17" s="33"/>
      <c r="F17" s="33"/>
      <c r="G17" s="33"/>
      <c r="H17" s="33"/>
      <c r="I17" s="33"/>
      <c r="J17" s="33"/>
      <c r="K17" s="33"/>
      <c r="L17" s="33"/>
      <c r="M17" s="33"/>
      <c r="N17" s="33"/>
      <c r="O17" s="33"/>
      <c r="P17" s="33"/>
      <c r="Q17" s="33"/>
      <c r="R17" s="33"/>
      <c r="S17" s="33"/>
      <c r="T17" s="33"/>
      <c r="U17" s="33"/>
      <c r="V17" s="33"/>
      <c r="W17" s="33"/>
      <c r="X17" s="33"/>
      <c r="Y17" s="33"/>
      <c r="Z17" s="33"/>
    </row>
    <row r="18" spans="1:26" ht="8.25" customHeight="1">
      <c r="B18" s="184"/>
      <c r="C18" s="184"/>
      <c r="D18" s="184"/>
      <c r="E18" s="33"/>
      <c r="F18" s="33"/>
      <c r="G18" s="33"/>
      <c r="H18" s="33"/>
      <c r="I18" s="33"/>
      <c r="J18" s="33"/>
      <c r="K18" s="33"/>
      <c r="L18" s="33"/>
      <c r="M18" s="33"/>
      <c r="N18" s="33"/>
      <c r="O18" s="33"/>
      <c r="P18" s="33"/>
      <c r="Q18" s="33"/>
      <c r="R18" s="33"/>
      <c r="S18" s="33"/>
      <c r="T18" s="33"/>
      <c r="U18" s="33"/>
      <c r="V18" s="33"/>
      <c r="W18" s="33"/>
      <c r="X18" s="33"/>
      <c r="Y18" s="33"/>
      <c r="Z18" s="33"/>
    </row>
    <row r="19" spans="1:26" ht="14.25" customHeight="1">
      <c r="B19" s="1345" t="s">
        <v>1152</v>
      </c>
      <c r="C19" s="1299"/>
      <c r="D19" s="1285"/>
      <c r="E19" s="33"/>
      <c r="F19" s="33"/>
      <c r="G19" s="33"/>
      <c r="H19" s="33"/>
      <c r="I19" s="33"/>
      <c r="J19" s="33"/>
      <c r="K19" s="33"/>
      <c r="L19" s="33"/>
      <c r="M19" s="33"/>
      <c r="N19" s="33"/>
      <c r="O19" s="33"/>
      <c r="P19" s="33"/>
      <c r="Q19" s="33"/>
      <c r="R19" s="33"/>
      <c r="S19" s="33"/>
      <c r="T19" s="33"/>
      <c r="U19" s="33"/>
      <c r="V19" s="33"/>
      <c r="W19" s="33"/>
      <c r="X19" s="33"/>
      <c r="Y19" s="33"/>
      <c r="Z19" s="33"/>
    </row>
    <row r="20" spans="1:26" ht="14.5">
      <c r="B20" s="187" t="s">
        <v>1153</v>
      </c>
      <c r="C20" s="187" t="s">
        <v>1154</v>
      </c>
      <c r="D20" s="187"/>
      <c r="E20" s="33"/>
      <c r="F20" s="33"/>
      <c r="G20" s="33"/>
      <c r="H20" s="33"/>
      <c r="I20" s="33"/>
      <c r="J20" s="33"/>
      <c r="K20" s="33"/>
      <c r="L20" s="33"/>
      <c r="M20" s="33"/>
      <c r="N20" s="33"/>
      <c r="O20" s="33"/>
      <c r="P20" s="33"/>
      <c r="Q20" s="33"/>
      <c r="R20" s="33"/>
      <c r="S20" s="33"/>
      <c r="T20" s="33"/>
      <c r="U20" s="33"/>
      <c r="V20" s="33"/>
      <c r="W20" s="33"/>
      <c r="X20" s="33"/>
      <c r="Y20" s="33"/>
      <c r="Z20" s="33"/>
    </row>
    <row r="21" spans="1:26" ht="14.5">
      <c r="B21" s="187" t="s">
        <v>1155</v>
      </c>
      <c r="C21" s="187"/>
      <c r="D21" s="187"/>
      <c r="E21" s="33"/>
      <c r="F21" s="33"/>
      <c r="G21" s="33"/>
      <c r="H21" s="33"/>
      <c r="I21" s="33"/>
      <c r="J21" s="33"/>
      <c r="K21" s="33"/>
      <c r="L21" s="33"/>
      <c r="M21" s="33"/>
      <c r="N21" s="33"/>
      <c r="O21" s="33"/>
      <c r="P21" s="33"/>
      <c r="Q21" s="33"/>
      <c r="R21" s="33"/>
      <c r="S21" s="33"/>
      <c r="T21" s="33"/>
      <c r="U21" s="33"/>
      <c r="V21" s="33"/>
      <c r="W21" s="33"/>
      <c r="X21" s="33"/>
      <c r="Y21" s="33"/>
      <c r="Z21" s="33"/>
    </row>
    <row r="22" spans="1:26" ht="14.5">
      <c r="B22" s="187" t="s">
        <v>1156</v>
      </c>
      <c r="C22" s="187" t="s">
        <v>1157</v>
      </c>
      <c r="D22" s="187"/>
      <c r="E22" s="33"/>
      <c r="F22" s="33"/>
      <c r="G22" s="33"/>
      <c r="H22" s="33"/>
      <c r="I22" s="33"/>
      <c r="J22" s="33"/>
      <c r="K22" s="33"/>
      <c r="L22" s="33"/>
      <c r="M22" s="33"/>
      <c r="N22" s="33"/>
      <c r="O22" s="33"/>
      <c r="P22" s="33"/>
      <c r="Q22" s="33"/>
      <c r="R22" s="33"/>
      <c r="S22" s="33"/>
      <c r="T22" s="33"/>
      <c r="U22" s="33"/>
      <c r="V22" s="33"/>
      <c r="W22" s="33"/>
      <c r="X22" s="33"/>
      <c r="Y22" s="33"/>
      <c r="Z22" s="33"/>
    </row>
    <row r="23" spans="1:26" ht="14.5">
      <c r="B23" s="187" t="s">
        <v>1158</v>
      </c>
      <c r="C23" s="188" t="s">
        <v>1159</v>
      </c>
      <c r="D23" s="187"/>
      <c r="E23" s="33"/>
      <c r="F23" s="33"/>
      <c r="G23" s="33"/>
      <c r="H23" s="33"/>
      <c r="I23" s="33"/>
      <c r="J23" s="33"/>
      <c r="K23" s="33"/>
      <c r="L23" s="33"/>
      <c r="M23" s="33"/>
      <c r="N23" s="33"/>
      <c r="O23" s="33"/>
      <c r="P23" s="33"/>
      <c r="Q23" s="33"/>
      <c r="R23" s="33"/>
      <c r="S23" s="33"/>
      <c r="T23" s="33"/>
      <c r="U23" s="33"/>
      <c r="V23" s="33"/>
      <c r="W23" s="33"/>
      <c r="X23" s="33"/>
      <c r="Y23" s="33"/>
      <c r="Z23" s="33"/>
    </row>
    <row r="24" spans="1:26" ht="8.25" customHeight="1">
      <c r="B24" s="184"/>
      <c r="C24" s="184"/>
      <c r="D24" s="184"/>
      <c r="E24" s="33"/>
      <c r="F24" s="33"/>
      <c r="G24" s="33"/>
      <c r="H24" s="33"/>
      <c r="I24" s="33"/>
      <c r="J24" s="33"/>
      <c r="K24" s="33"/>
      <c r="L24" s="33"/>
      <c r="M24" s="33"/>
      <c r="N24" s="33"/>
      <c r="O24" s="33"/>
      <c r="P24" s="33"/>
      <c r="Q24" s="33"/>
      <c r="R24" s="33"/>
      <c r="S24" s="33"/>
      <c r="T24" s="33"/>
      <c r="U24" s="33"/>
      <c r="V24" s="33"/>
      <c r="W24" s="33"/>
      <c r="X24" s="33"/>
      <c r="Y24" s="33"/>
      <c r="Z24" s="33"/>
    </row>
    <row r="25" spans="1:26" ht="14.25" customHeight="1">
      <c r="B25" s="1345" t="s">
        <v>1160</v>
      </c>
      <c r="C25" s="1299"/>
      <c r="D25" s="1285"/>
      <c r="E25" s="33"/>
      <c r="F25" s="33"/>
      <c r="G25" s="33"/>
      <c r="H25" s="33"/>
      <c r="I25" s="33"/>
      <c r="J25" s="33"/>
      <c r="K25" s="33"/>
      <c r="L25" s="33"/>
      <c r="M25" s="33"/>
      <c r="N25" s="33"/>
      <c r="O25" s="33"/>
      <c r="P25" s="33"/>
      <c r="Q25" s="33"/>
      <c r="R25" s="33"/>
      <c r="S25" s="33"/>
      <c r="T25" s="33"/>
      <c r="U25" s="33"/>
      <c r="V25" s="33"/>
      <c r="W25" s="33"/>
      <c r="X25" s="33"/>
      <c r="Y25" s="33"/>
      <c r="Z25" s="33"/>
    </row>
    <row r="26" spans="1:26" ht="14.5">
      <c r="B26" s="187" t="s">
        <v>1161</v>
      </c>
      <c r="C26" s="187" t="s">
        <v>1162</v>
      </c>
      <c r="D26" s="187" t="s">
        <v>1163</v>
      </c>
      <c r="E26" s="33"/>
      <c r="F26" s="33"/>
      <c r="G26" s="33"/>
      <c r="H26" s="33"/>
      <c r="I26" s="33"/>
      <c r="J26" s="33"/>
      <c r="K26" s="33"/>
      <c r="L26" s="33"/>
      <c r="M26" s="33"/>
      <c r="N26" s="33"/>
      <c r="O26" s="33"/>
      <c r="P26" s="33"/>
      <c r="Q26" s="33"/>
      <c r="R26" s="33"/>
      <c r="S26" s="33"/>
      <c r="T26" s="33"/>
      <c r="U26" s="33"/>
      <c r="V26" s="33"/>
      <c r="W26" s="33"/>
      <c r="X26" s="33"/>
      <c r="Y26" s="33"/>
      <c r="Z26" s="33"/>
    </row>
    <row r="27" spans="1:26" ht="25">
      <c r="B27" s="187" t="s">
        <v>1164</v>
      </c>
      <c r="C27" s="187" t="s">
        <v>1165</v>
      </c>
      <c r="D27" s="187" t="s">
        <v>1166</v>
      </c>
      <c r="E27" s="33"/>
      <c r="F27" s="33"/>
      <c r="G27" s="33"/>
      <c r="H27" s="33"/>
      <c r="I27" s="33"/>
      <c r="J27" s="33"/>
      <c r="K27" s="33"/>
      <c r="L27" s="33"/>
      <c r="M27" s="33"/>
      <c r="N27" s="33"/>
      <c r="O27" s="33"/>
      <c r="P27" s="33"/>
      <c r="Q27" s="33"/>
      <c r="R27" s="33"/>
      <c r="S27" s="33"/>
      <c r="T27" s="33"/>
      <c r="U27" s="33"/>
      <c r="V27" s="33"/>
      <c r="W27" s="33"/>
      <c r="X27" s="33"/>
      <c r="Y27" s="33"/>
      <c r="Z27" s="33"/>
    </row>
    <row r="28" spans="1:26" ht="14.5">
      <c r="B28" s="187" t="s">
        <v>1167</v>
      </c>
      <c r="C28" s="187" t="s">
        <v>1165</v>
      </c>
      <c r="D28" s="187" t="s">
        <v>1168</v>
      </c>
      <c r="E28" s="33"/>
      <c r="F28" s="33"/>
      <c r="G28" s="33"/>
      <c r="H28" s="33"/>
      <c r="I28" s="33"/>
      <c r="J28" s="33"/>
      <c r="K28" s="33"/>
      <c r="L28" s="33"/>
      <c r="M28" s="33"/>
      <c r="N28" s="33"/>
      <c r="O28" s="33"/>
      <c r="P28" s="33"/>
      <c r="Q28" s="33"/>
      <c r="R28" s="33"/>
      <c r="S28" s="33"/>
      <c r="T28" s="33"/>
      <c r="U28" s="33"/>
      <c r="V28" s="33"/>
      <c r="W28" s="33"/>
      <c r="X28" s="33"/>
      <c r="Y28" s="33"/>
      <c r="Z28" s="33"/>
    </row>
    <row r="29" spans="1:26" ht="8.25" customHeight="1">
      <c r="B29" s="184"/>
      <c r="C29" s="184"/>
      <c r="D29" s="184"/>
      <c r="E29" s="33"/>
      <c r="F29" s="33"/>
      <c r="G29" s="33"/>
      <c r="H29" s="33"/>
      <c r="I29" s="33"/>
      <c r="J29" s="33"/>
      <c r="K29" s="33"/>
      <c r="L29" s="33"/>
      <c r="M29" s="33"/>
      <c r="N29" s="33"/>
      <c r="O29" s="33"/>
      <c r="P29" s="33"/>
      <c r="Q29" s="33"/>
      <c r="R29" s="33"/>
      <c r="S29" s="33"/>
      <c r="T29" s="33"/>
      <c r="U29" s="33"/>
      <c r="V29" s="33"/>
      <c r="W29" s="33"/>
      <c r="X29" s="33"/>
      <c r="Y29" s="33"/>
      <c r="Z29" s="33"/>
    </row>
    <row r="30" spans="1:26" ht="14.25" customHeight="1">
      <c r="B30" s="1345" t="s">
        <v>36</v>
      </c>
      <c r="C30" s="1299"/>
      <c r="D30" s="1285"/>
      <c r="E30" s="33"/>
      <c r="F30" s="33"/>
      <c r="G30" s="33"/>
      <c r="H30" s="33"/>
      <c r="I30" s="33"/>
      <c r="J30" s="33"/>
      <c r="K30" s="33"/>
      <c r="L30" s="33"/>
      <c r="M30" s="33"/>
      <c r="N30" s="33"/>
      <c r="O30" s="33"/>
      <c r="P30" s="33"/>
      <c r="Q30" s="33"/>
      <c r="R30" s="33"/>
      <c r="S30" s="33"/>
      <c r="T30" s="33"/>
      <c r="U30" s="33"/>
      <c r="V30" s="33"/>
      <c r="W30" s="33"/>
      <c r="X30" s="33"/>
      <c r="Y30" s="33"/>
      <c r="Z30" s="33"/>
    </row>
    <row r="31" spans="1:26" ht="14.5">
      <c r="A31" s="53"/>
      <c r="B31" s="187" t="s">
        <v>1169</v>
      </c>
      <c r="C31" s="187" t="s">
        <v>1170</v>
      </c>
      <c r="D31" s="187" t="s">
        <v>94</v>
      </c>
      <c r="E31" s="33"/>
      <c r="F31" s="33"/>
      <c r="G31" s="33"/>
      <c r="H31" s="33"/>
      <c r="I31" s="33"/>
      <c r="J31" s="33"/>
      <c r="K31" s="33"/>
      <c r="L31" s="33"/>
      <c r="M31" s="33"/>
      <c r="N31" s="33"/>
      <c r="O31" s="33"/>
      <c r="P31" s="33"/>
      <c r="Q31" s="33"/>
      <c r="R31" s="33"/>
      <c r="S31" s="33"/>
      <c r="T31" s="33"/>
      <c r="U31" s="33"/>
      <c r="V31" s="33"/>
      <c r="W31" s="33"/>
      <c r="X31" s="33"/>
      <c r="Y31" s="33"/>
      <c r="Z31" s="33"/>
    </row>
    <row r="32" spans="1:26" ht="14.5">
      <c r="A32" s="53"/>
      <c r="B32" s="187" t="s">
        <v>1171</v>
      </c>
      <c r="C32" s="187" t="s">
        <v>1172</v>
      </c>
      <c r="D32" s="187" t="s">
        <v>75</v>
      </c>
      <c r="E32" s="33"/>
      <c r="F32" s="33"/>
      <c r="G32" s="33"/>
      <c r="H32" s="33"/>
      <c r="I32" s="33"/>
      <c r="J32" s="33"/>
      <c r="K32" s="33"/>
      <c r="L32" s="33"/>
      <c r="M32" s="33"/>
      <c r="N32" s="33"/>
      <c r="O32" s="33"/>
      <c r="P32" s="33"/>
      <c r="Q32" s="33"/>
      <c r="R32" s="33"/>
      <c r="S32" s="33"/>
      <c r="T32" s="33"/>
      <c r="U32" s="33"/>
      <c r="V32" s="33"/>
      <c r="W32" s="33"/>
      <c r="X32" s="33"/>
      <c r="Y32" s="33"/>
      <c r="Z32" s="33"/>
    </row>
    <row r="33" spans="1:26" ht="15.5">
      <c r="A33" s="53"/>
      <c r="B33" s="190" t="s">
        <v>1173</v>
      </c>
      <c r="C33" s="187" t="s">
        <v>1172</v>
      </c>
      <c r="D33" s="187" t="s">
        <v>75</v>
      </c>
      <c r="E33" s="33"/>
      <c r="F33" s="33"/>
      <c r="G33" s="33"/>
      <c r="H33" s="33"/>
      <c r="I33" s="33"/>
      <c r="J33" s="33"/>
      <c r="K33" s="33"/>
      <c r="L33" s="33"/>
      <c r="M33" s="33"/>
      <c r="N33" s="33"/>
      <c r="O33" s="33"/>
      <c r="P33" s="33"/>
      <c r="Q33" s="33"/>
      <c r="R33" s="33"/>
      <c r="S33" s="33"/>
      <c r="T33" s="33"/>
      <c r="U33" s="33"/>
      <c r="V33" s="33"/>
      <c r="W33" s="33"/>
      <c r="X33" s="33"/>
      <c r="Y33" s="33"/>
      <c r="Z33" s="33"/>
    </row>
    <row r="34" spans="1:26" ht="14.5">
      <c r="B34" s="187" t="s">
        <v>1174</v>
      </c>
      <c r="C34" s="187" t="s">
        <v>1175</v>
      </c>
      <c r="D34" s="187"/>
      <c r="E34" s="33"/>
      <c r="F34" s="33"/>
      <c r="G34" s="33"/>
      <c r="H34" s="33"/>
      <c r="I34" s="33"/>
      <c r="J34" s="33"/>
      <c r="K34" s="33"/>
      <c r="L34" s="33"/>
      <c r="M34" s="33"/>
      <c r="N34" s="33"/>
      <c r="O34" s="33"/>
      <c r="P34" s="33"/>
      <c r="Q34" s="33"/>
      <c r="R34" s="33"/>
      <c r="S34" s="33"/>
      <c r="T34" s="33"/>
      <c r="U34" s="33"/>
      <c r="V34" s="33"/>
      <c r="W34" s="33"/>
      <c r="X34" s="33"/>
      <c r="Y34" s="33"/>
      <c r="Z34" s="33"/>
    </row>
    <row r="35" spans="1:26" ht="14.5">
      <c r="B35" s="187" t="s">
        <v>1176</v>
      </c>
      <c r="C35" s="187" t="s">
        <v>1175</v>
      </c>
      <c r="D35" s="187"/>
      <c r="E35" s="33"/>
      <c r="F35" s="33"/>
      <c r="G35" s="33"/>
      <c r="H35" s="33"/>
      <c r="I35" s="33"/>
      <c r="J35" s="33"/>
      <c r="K35" s="33"/>
      <c r="L35" s="33"/>
      <c r="M35" s="33"/>
      <c r="N35" s="33"/>
      <c r="O35" s="33"/>
      <c r="P35" s="33"/>
      <c r="Q35" s="33"/>
      <c r="R35" s="33"/>
      <c r="S35" s="33"/>
      <c r="T35" s="33"/>
      <c r="U35" s="33"/>
      <c r="V35" s="33"/>
      <c r="W35" s="33"/>
      <c r="X35" s="33"/>
      <c r="Y35" s="33"/>
      <c r="Z35" s="33"/>
    </row>
    <row r="36" spans="1:26" ht="14.5">
      <c r="B36" s="187" t="s">
        <v>1177</v>
      </c>
      <c r="C36" s="187" t="s">
        <v>1175</v>
      </c>
      <c r="D36" s="187"/>
      <c r="E36" s="33"/>
      <c r="F36" s="33"/>
      <c r="G36" s="33"/>
      <c r="H36" s="33"/>
      <c r="I36" s="33"/>
      <c r="J36" s="33"/>
      <c r="K36" s="33"/>
      <c r="L36" s="33"/>
      <c r="M36" s="33"/>
      <c r="N36" s="33"/>
      <c r="O36" s="33"/>
      <c r="P36" s="33"/>
      <c r="Q36" s="33"/>
      <c r="R36" s="33"/>
      <c r="S36" s="33"/>
      <c r="T36" s="33"/>
      <c r="U36" s="33"/>
      <c r="V36" s="33"/>
      <c r="W36" s="33"/>
      <c r="X36" s="33"/>
      <c r="Y36" s="33"/>
      <c r="Z36" s="33"/>
    </row>
    <row r="37" spans="1:26" ht="8.25" customHeight="1">
      <c r="B37" s="184"/>
      <c r="C37" s="184"/>
      <c r="D37" s="184"/>
      <c r="E37" s="33"/>
      <c r="F37" s="33"/>
      <c r="G37" s="33"/>
      <c r="H37" s="33"/>
      <c r="I37" s="33"/>
      <c r="J37" s="33"/>
      <c r="K37" s="33"/>
      <c r="L37" s="33"/>
      <c r="M37" s="33"/>
      <c r="N37" s="33"/>
      <c r="O37" s="33"/>
      <c r="P37" s="33"/>
      <c r="Q37" s="33"/>
      <c r="R37" s="33"/>
      <c r="S37" s="33"/>
      <c r="T37" s="33"/>
      <c r="U37" s="33"/>
      <c r="V37" s="33"/>
      <c r="W37" s="33"/>
      <c r="X37" s="33"/>
      <c r="Y37" s="33"/>
      <c r="Z37" s="33"/>
    </row>
    <row r="38" spans="1:26" ht="14.25" customHeight="1">
      <c r="B38" s="1345" t="s">
        <v>1178</v>
      </c>
      <c r="C38" s="1299"/>
      <c r="D38" s="1285"/>
      <c r="E38" s="33"/>
      <c r="F38" s="33"/>
      <c r="G38" s="33"/>
      <c r="H38" s="33"/>
      <c r="I38" s="33"/>
      <c r="J38" s="33"/>
      <c r="K38" s="33"/>
      <c r="L38" s="33"/>
      <c r="M38" s="33"/>
      <c r="N38" s="33"/>
      <c r="O38" s="33"/>
      <c r="P38" s="33"/>
      <c r="Q38" s="33"/>
      <c r="R38" s="33"/>
      <c r="S38" s="33"/>
      <c r="T38" s="33"/>
      <c r="U38" s="33"/>
      <c r="V38" s="33"/>
      <c r="W38" s="33"/>
      <c r="X38" s="33"/>
      <c r="Y38" s="33"/>
      <c r="Z38" s="33"/>
    </row>
    <row r="39" spans="1:26" ht="14.5">
      <c r="B39" s="187" t="s">
        <v>1179</v>
      </c>
      <c r="C39" s="187" t="s">
        <v>1180</v>
      </c>
      <c r="D39" s="187"/>
      <c r="E39" s="33"/>
      <c r="F39" s="33"/>
      <c r="G39" s="33"/>
      <c r="H39" s="33"/>
      <c r="I39" s="33"/>
      <c r="J39" s="33"/>
      <c r="K39" s="33"/>
      <c r="L39" s="33"/>
      <c r="M39" s="33"/>
      <c r="N39" s="33"/>
      <c r="O39" s="33"/>
      <c r="P39" s="33"/>
      <c r="Q39" s="33"/>
      <c r="R39" s="33"/>
      <c r="S39" s="33"/>
      <c r="T39" s="33"/>
      <c r="U39" s="33"/>
      <c r="V39" s="33"/>
      <c r="W39" s="33"/>
      <c r="X39" s="33"/>
      <c r="Y39" s="33"/>
      <c r="Z39" s="33"/>
    </row>
    <row r="40" spans="1:26" ht="14.5">
      <c r="B40" s="187" t="s">
        <v>1181</v>
      </c>
      <c r="C40" s="187" t="s">
        <v>1182</v>
      </c>
      <c r="D40" s="187"/>
      <c r="E40" s="33"/>
      <c r="F40" s="33"/>
      <c r="G40" s="33"/>
      <c r="H40" s="33"/>
      <c r="I40" s="33"/>
      <c r="J40" s="33"/>
      <c r="K40" s="33"/>
      <c r="L40" s="33"/>
      <c r="M40" s="33"/>
      <c r="N40" s="33"/>
      <c r="O40" s="33"/>
      <c r="P40" s="33"/>
      <c r="Q40" s="33"/>
      <c r="R40" s="33"/>
      <c r="S40" s="33"/>
      <c r="T40" s="33"/>
      <c r="U40" s="33"/>
      <c r="V40" s="33"/>
      <c r="W40" s="33"/>
      <c r="X40" s="33"/>
      <c r="Y40" s="33"/>
      <c r="Z40" s="33"/>
    </row>
    <row r="41" spans="1:26" ht="8.25" customHeight="1">
      <c r="B41" s="184"/>
      <c r="C41" s="184"/>
      <c r="D41" s="184"/>
      <c r="E41" s="33"/>
      <c r="F41" s="33"/>
      <c r="G41" s="33"/>
      <c r="H41" s="33"/>
      <c r="I41" s="33"/>
      <c r="J41" s="33"/>
      <c r="K41" s="33"/>
      <c r="L41" s="33"/>
      <c r="M41" s="33"/>
      <c r="N41" s="33"/>
      <c r="O41" s="33"/>
      <c r="P41" s="33"/>
      <c r="Q41" s="33"/>
      <c r="R41" s="33"/>
      <c r="S41" s="33"/>
      <c r="T41" s="33"/>
      <c r="U41" s="33"/>
      <c r="V41" s="33"/>
      <c r="W41" s="33"/>
      <c r="X41" s="33"/>
      <c r="Y41" s="33"/>
      <c r="Z41" s="33"/>
    </row>
    <row r="42" spans="1:26" ht="14.25" customHeight="1">
      <c r="B42" s="1345" t="s">
        <v>1178</v>
      </c>
      <c r="C42" s="1299"/>
      <c r="D42" s="1285"/>
      <c r="E42" s="33"/>
      <c r="F42" s="33"/>
      <c r="G42" s="33"/>
      <c r="H42" s="33"/>
      <c r="I42" s="33"/>
      <c r="J42" s="33"/>
      <c r="K42" s="33"/>
      <c r="L42" s="33"/>
      <c r="M42" s="33"/>
      <c r="N42" s="33"/>
      <c r="O42" s="33"/>
      <c r="P42" s="33"/>
      <c r="Q42" s="33"/>
      <c r="R42" s="33"/>
      <c r="S42" s="33"/>
      <c r="T42" s="33"/>
      <c r="U42" s="33"/>
      <c r="V42" s="33"/>
      <c r="W42" s="33"/>
      <c r="X42" s="33"/>
      <c r="Y42" s="33"/>
      <c r="Z42" s="33"/>
    </row>
    <row r="43" spans="1:26" ht="14.5">
      <c r="B43" s="187" t="s">
        <v>1183</v>
      </c>
      <c r="C43" s="187" t="s">
        <v>1184</v>
      </c>
      <c r="D43" s="187" t="s">
        <v>223</v>
      </c>
      <c r="E43" s="33"/>
      <c r="F43" s="33"/>
      <c r="G43" s="33"/>
      <c r="H43" s="33"/>
      <c r="I43" s="33"/>
      <c r="J43" s="33"/>
      <c r="K43" s="33"/>
      <c r="L43" s="33"/>
      <c r="M43" s="33"/>
      <c r="N43" s="33"/>
      <c r="O43" s="33"/>
      <c r="P43" s="33"/>
      <c r="Q43" s="33"/>
      <c r="R43" s="33"/>
      <c r="S43" s="33"/>
      <c r="T43" s="33"/>
      <c r="U43" s="33"/>
      <c r="V43" s="33"/>
      <c r="W43" s="33"/>
      <c r="X43" s="33"/>
      <c r="Y43" s="33"/>
      <c r="Z43" s="33"/>
    </row>
    <row r="44" spans="1:26" ht="8.25" customHeight="1">
      <c r="B44" s="184"/>
      <c r="C44" s="184"/>
      <c r="D44" s="184"/>
      <c r="E44" s="33"/>
      <c r="F44" s="33"/>
      <c r="G44" s="33"/>
      <c r="H44" s="33"/>
      <c r="I44" s="33"/>
      <c r="J44" s="33"/>
      <c r="K44" s="33"/>
      <c r="L44" s="33"/>
      <c r="M44" s="33"/>
      <c r="N44" s="33"/>
      <c r="O44" s="33"/>
      <c r="P44" s="33"/>
      <c r="Q44" s="33"/>
      <c r="R44" s="33"/>
      <c r="S44" s="33"/>
      <c r="T44" s="33"/>
      <c r="U44" s="33"/>
      <c r="V44" s="33"/>
      <c r="W44" s="33"/>
      <c r="X44" s="33"/>
      <c r="Y44" s="33"/>
      <c r="Z44" s="33"/>
    </row>
    <row r="45" spans="1:26" ht="14.25" customHeight="1">
      <c r="B45" s="1345" t="s">
        <v>1185</v>
      </c>
      <c r="C45" s="1299"/>
      <c r="D45" s="1285"/>
      <c r="E45" s="33"/>
      <c r="F45" s="33"/>
      <c r="G45" s="33"/>
      <c r="H45" s="33"/>
      <c r="I45" s="33"/>
      <c r="J45" s="33"/>
      <c r="K45" s="33"/>
      <c r="L45" s="33"/>
      <c r="M45" s="33"/>
      <c r="N45" s="33"/>
      <c r="O45" s="33"/>
      <c r="P45" s="33"/>
      <c r="Q45" s="33"/>
      <c r="R45" s="33"/>
      <c r="S45" s="33"/>
      <c r="T45" s="33"/>
      <c r="U45" s="33"/>
      <c r="V45" s="33"/>
      <c r="W45" s="33"/>
      <c r="X45" s="33"/>
      <c r="Y45" s="33"/>
      <c r="Z45" s="33"/>
    </row>
    <row r="46" spans="1:26" ht="16.5" customHeight="1">
      <c r="B46" s="187" t="s">
        <v>1186</v>
      </c>
      <c r="C46" s="187" t="s">
        <v>1187</v>
      </c>
      <c r="D46" s="187"/>
      <c r="E46" s="33"/>
      <c r="F46" s="33"/>
      <c r="G46" s="33"/>
      <c r="H46" s="33"/>
      <c r="I46" s="33"/>
      <c r="J46" s="33"/>
      <c r="K46" s="33"/>
      <c r="L46" s="33"/>
      <c r="M46" s="33"/>
      <c r="N46" s="33"/>
      <c r="O46" s="33"/>
      <c r="P46" s="33"/>
      <c r="Q46" s="33"/>
      <c r="R46" s="33"/>
      <c r="S46" s="33"/>
      <c r="T46" s="33"/>
      <c r="U46" s="33"/>
      <c r="V46" s="33"/>
      <c r="W46" s="33"/>
      <c r="X46" s="33"/>
      <c r="Y46" s="33"/>
      <c r="Z46" s="33"/>
    </row>
    <row r="47" spans="1:26" ht="16.5" customHeight="1">
      <c r="B47" s="187" t="s">
        <v>1188</v>
      </c>
      <c r="C47" s="187" t="s">
        <v>1187</v>
      </c>
      <c r="D47" s="187" t="s">
        <v>100</v>
      </c>
      <c r="E47" s="33"/>
      <c r="F47" s="33"/>
      <c r="G47" s="33"/>
      <c r="H47" s="33"/>
      <c r="I47" s="33"/>
      <c r="J47" s="33"/>
      <c r="K47" s="33"/>
      <c r="L47" s="33"/>
      <c r="M47" s="33"/>
      <c r="N47" s="33"/>
      <c r="O47" s="33"/>
      <c r="P47" s="33"/>
      <c r="Q47" s="33"/>
      <c r="R47" s="33"/>
      <c r="S47" s="33"/>
      <c r="T47" s="33"/>
      <c r="U47" s="33"/>
      <c r="V47" s="33"/>
      <c r="W47" s="33"/>
      <c r="X47" s="33"/>
      <c r="Y47" s="33"/>
      <c r="Z47" s="33"/>
    </row>
    <row r="48" spans="1:26" ht="16.5" customHeight="1">
      <c r="B48" s="187" t="s">
        <v>1189</v>
      </c>
      <c r="C48" s="187" t="s">
        <v>1187</v>
      </c>
      <c r="D48" s="187"/>
      <c r="E48" s="33"/>
      <c r="F48" s="33"/>
      <c r="G48" s="33"/>
      <c r="H48" s="33"/>
      <c r="I48" s="33"/>
      <c r="J48" s="33"/>
      <c r="K48" s="33"/>
      <c r="L48" s="33"/>
      <c r="M48" s="33"/>
      <c r="N48" s="33"/>
      <c r="O48" s="33"/>
      <c r="P48" s="33"/>
      <c r="Q48" s="33"/>
      <c r="R48" s="33"/>
      <c r="S48" s="33"/>
      <c r="T48" s="33"/>
      <c r="U48" s="33"/>
      <c r="V48" s="33"/>
      <c r="W48" s="33"/>
      <c r="X48" s="33"/>
      <c r="Y48" s="33"/>
      <c r="Z48" s="33"/>
    </row>
    <row r="49" spans="1:26" ht="16.5" customHeight="1">
      <c r="B49" s="187" t="s">
        <v>1190</v>
      </c>
      <c r="C49" s="187" t="s">
        <v>1191</v>
      </c>
      <c r="D49" s="187"/>
      <c r="E49" s="33"/>
      <c r="F49" s="33"/>
      <c r="G49" s="33"/>
      <c r="H49" s="33"/>
      <c r="I49" s="33"/>
      <c r="J49" s="33"/>
      <c r="K49" s="33"/>
      <c r="L49" s="33"/>
      <c r="M49" s="33"/>
      <c r="N49" s="33"/>
      <c r="O49" s="33"/>
      <c r="P49" s="33"/>
      <c r="Q49" s="33"/>
      <c r="R49" s="33"/>
      <c r="S49" s="33"/>
      <c r="T49" s="33"/>
      <c r="U49" s="33"/>
      <c r="V49" s="33"/>
      <c r="W49" s="33"/>
      <c r="X49" s="33"/>
      <c r="Y49" s="33"/>
      <c r="Z49" s="33"/>
    </row>
    <row r="50" spans="1:26" ht="16.5" customHeight="1">
      <c r="B50" s="187" t="s">
        <v>1192</v>
      </c>
      <c r="C50" s="187"/>
      <c r="D50" s="187"/>
      <c r="E50" s="33"/>
      <c r="F50" s="33"/>
      <c r="G50" s="33"/>
      <c r="H50" s="33"/>
      <c r="I50" s="33"/>
      <c r="J50" s="33"/>
      <c r="K50" s="33"/>
      <c r="L50" s="33"/>
      <c r="M50" s="33"/>
      <c r="N50" s="33"/>
      <c r="O50" s="33"/>
      <c r="P50" s="33"/>
      <c r="Q50" s="33"/>
      <c r="R50" s="33"/>
      <c r="S50" s="33"/>
      <c r="T50" s="33"/>
      <c r="U50" s="33"/>
      <c r="V50" s="33"/>
      <c r="W50" s="33"/>
      <c r="X50" s="33"/>
      <c r="Y50" s="33"/>
      <c r="Z50" s="33"/>
    </row>
    <row r="51" spans="1:26" ht="16.5" customHeight="1">
      <c r="B51" s="187" t="s">
        <v>1193</v>
      </c>
      <c r="C51" s="187" t="s">
        <v>1194</v>
      </c>
      <c r="D51" s="187"/>
      <c r="E51" s="33"/>
      <c r="F51" s="33"/>
      <c r="G51" s="33"/>
      <c r="H51" s="33"/>
      <c r="I51" s="33"/>
      <c r="J51" s="33"/>
      <c r="K51" s="33"/>
      <c r="L51" s="33"/>
      <c r="M51" s="33"/>
      <c r="N51" s="33"/>
      <c r="O51" s="33"/>
      <c r="P51" s="33"/>
      <c r="Q51" s="33"/>
      <c r="R51" s="33"/>
      <c r="S51" s="33"/>
      <c r="T51" s="33"/>
      <c r="U51" s="33"/>
      <c r="V51" s="33"/>
      <c r="W51" s="33"/>
      <c r="X51" s="33"/>
      <c r="Y51" s="33"/>
      <c r="Z51" s="33"/>
    </row>
    <row r="52" spans="1:26" ht="16.5" customHeight="1">
      <c r="B52" s="187" t="s">
        <v>1195</v>
      </c>
      <c r="C52" s="187"/>
      <c r="D52" s="187"/>
      <c r="E52" s="33"/>
      <c r="F52" s="33"/>
      <c r="G52" s="33"/>
      <c r="H52" s="33"/>
      <c r="I52" s="33"/>
      <c r="J52" s="33"/>
      <c r="K52" s="33"/>
      <c r="L52" s="33"/>
      <c r="M52" s="33"/>
      <c r="N52" s="33"/>
      <c r="O52" s="33"/>
      <c r="P52" s="33"/>
      <c r="Q52" s="33"/>
      <c r="R52" s="33"/>
      <c r="S52" s="33"/>
      <c r="T52" s="33"/>
      <c r="U52" s="33"/>
      <c r="V52" s="33"/>
      <c r="W52" s="33"/>
      <c r="X52" s="33"/>
      <c r="Y52" s="33"/>
      <c r="Z52" s="33"/>
    </row>
    <row r="53" spans="1:26" ht="14.25" customHeight="1">
      <c r="B53" s="191"/>
      <c r="C53" s="191"/>
      <c r="D53" s="35"/>
      <c r="E53" s="33"/>
      <c r="F53" s="33"/>
      <c r="G53" s="33"/>
      <c r="H53" s="33"/>
      <c r="I53" s="33"/>
      <c r="J53" s="33"/>
      <c r="K53" s="33"/>
      <c r="L53" s="33"/>
      <c r="M53" s="33"/>
      <c r="N53" s="33"/>
      <c r="O53" s="33"/>
      <c r="P53" s="33"/>
      <c r="Q53" s="33"/>
      <c r="R53" s="33"/>
      <c r="S53" s="33"/>
      <c r="T53" s="33"/>
      <c r="U53" s="33"/>
      <c r="V53" s="33"/>
      <c r="W53" s="33"/>
      <c r="X53" s="33"/>
      <c r="Y53" s="33"/>
      <c r="Z53" s="33"/>
    </row>
    <row r="54" spans="1:26" ht="14.25" customHeight="1">
      <c r="B54" s="191"/>
      <c r="C54" s="191"/>
      <c r="D54" s="35"/>
      <c r="E54" s="33"/>
      <c r="F54" s="33"/>
      <c r="G54" s="33"/>
      <c r="H54" s="33"/>
      <c r="I54" s="33"/>
      <c r="J54" s="33"/>
      <c r="K54" s="33"/>
      <c r="L54" s="33"/>
      <c r="M54" s="33"/>
      <c r="N54" s="33"/>
      <c r="O54" s="33"/>
      <c r="P54" s="33"/>
      <c r="Q54" s="33"/>
      <c r="R54" s="33"/>
      <c r="S54" s="33"/>
      <c r="T54" s="33"/>
      <c r="U54" s="33"/>
      <c r="V54" s="33"/>
      <c r="W54" s="33"/>
      <c r="X54" s="33"/>
      <c r="Y54" s="33"/>
      <c r="Z54" s="33"/>
    </row>
    <row r="55" spans="1:26" ht="14.25" customHeight="1">
      <c r="B55" s="191"/>
      <c r="C55" s="191"/>
      <c r="D55" s="35"/>
      <c r="E55" s="33"/>
      <c r="F55" s="33"/>
      <c r="G55" s="33"/>
      <c r="H55" s="33"/>
      <c r="I55" s="33"/>
      <c r="J55" s="33"/>
      <c r="K55" s="33"/>
      <c r="L55" s="33"/>
      <c r="M55" s="33"/>
      <c r="N55" s="33"/>
      <c r="O55" s="33"/>
      <c r="P55" s="33"/>
      <c r="Q55" s="33"/>
      <c r="R55" s="33"/>
      <c r="S55" s="33"/>
      <c r="T55" s="33"/>
      <c r="U55" s="33"/>
      <c r="V55" s="33"/>
      <c r="W55" s="33"/>
      <c r="X55" s="33"/>
      <c r="Y55" s="33"/>
      <c r="Z55" s="33"/>
    </row>
    <row r="56" spans="1:26" ht="14.25" customHeight="1">
      <c r="A56" s="53"/>
      <c r="B56" s="191"/>
      <c r="C56" s="191"/>
      <c r="D56" s="35"/>
      <c r="E56" s="33"/>
      <c r="F56" s="33"/>
      <c r="G56" s="33"/>
      <c r="H56" s="33"/>
      <c r="I56" s="33"/>
      <c r="J56" s="33"/>
      <c r="K56" s="33"/>
      <c r="L56" s="33"/>
      <c r="M56" s="33"/>
      <c r="N56" s="33"/>
      <c r="O56" s="33"/>
      <c r="P56" s="33"/>
      <c r="Q56" s="33"/>
      <c r="R56" s="33"/>
      <c r="S56" s="33"/>
      <c r="T56" s="33"/>
      <c r="U56" s="33"/>
      <c r="V56" s="33"/>
      <c r="W56" s="33"/>
      <c r="X56" s="33"/>
      <c r="Y56" s="33"/>
      <c r="Z56" s="33"/>
    </row>
    <row r="57" spans="1:26" ht="14.25" customHeight="1">
      <c r="A57" s="53"/>
      <c r="B57" s="191"/>
      <c r="C57" s="191"/>
      <c r="D57" s="35"/>
      <c r="E57" s="33"/>
      <c r="F57" s="33"/>
      <c r="G57" s="33"/>
      <c r="H57" s="33"/>
      <c r="I57" s="33"/>
      <c r="J57" s="33"/>
      <c r="K57" s="33"/>
      <c r="L57" s="33"/>
      <c r="M57" s="33"/>
      <c r="N57" s="33"/>
      <c r="O57" s="33"/>
      <c r="P57" s="33"/>
      <c r="Q57" s="33"/>
      <c r="R57" s="33"/>
      <c r="S57" s="33"/>
      <c r="T57" s="33"/>
      <c r="U57" s="33"/>
      <c r="V57" s="33"/>
      <c r="W57" s="33"/>
      <c r="X57" s="33"/>
      <c r="Y57" s="33"/>
      <c r="Z57" s="33"/>
    </row>
    <row r="58" spans="1:26" ht="14.25" customHeight="1">
      <c r="A58" s="53"/>
      <c r="B58" s="191"/>
      <c r="C58" s="191"/>
      <c r="D58" s="35"/>
      <c r="E58" s="33"/>
      <c r="F58" s="33"/>
      <c r="G58" s="33"/>
      <c r="H58" s="33"/>
      <c r="I58" s="33"/>
      <c r="J58" s="33"/>
      <c r="K58" s="33"/>
      <c r="L58" s="33"/>
      <c r="M58" s="33"/>
      <c r="N58" s="33"/>
      <c r="O58" s="33"/>
      <c r="P58" s="33"/>
      <c r="Q58" s="33"/>
      <c r="R58" s="33"/>
      <c r="S58" s="33"/>
      <c r="T58" s="33"/>
      <c r="U58" s="33"/>
      <c r="V58" s="33"/>
      <c r="W58" s="33"/>
      <c r="X58" s="33"/>
      <c r="Y58" s="33"/>
      <c r="Z58" s="33"/>
    </row>
    <row r="59" spans="1:26" ht="14.25" customHeight="1">
      <c r="A59" s="53"/>
      <c r="B59" s="191"/>
      <c r="C59" s="191"/>
      <c r="D59" s="35"/>
      <c r="E59" s="33"/>
      <c r="F59" s="33"/>
      <c r="G59" s="33"/>
      <c r="H59" s="33"/>
      <c r="I59" s="33"/>
      <c r="J59" s="33"/>
      <c r="K59" s="33"/>
      <c r="L59" s="33"/>
      <c r="M59" s="33"/>
      <c r="N59" s="33"/>
      <c r="O59" s="33"/>
      <c r="P59" s="33"/>
      <c r="Q59" s="33"/>
      <c r="R59" s="33"/>
      <c r="S59" s="33"/>
      <c r="T59" s="33"/>
      <c r="U59" s="33"/>
      <c r="V59" s="33"/>
      <c r="W59" s="33"/>
      <c r="X59" s="33"/>
      <c r="Y59" s="33"/>
      <c r="Z59" s="33"/>
    </row>
    <row r="60" spans="1:26" ht="14.25" customHeight="1">
      <c r="A60" s="53"/>
      <c r="B60" s="191"/>
      <c r="C60" s="191"/>
      <c r="D60" s="35"/>
      <c r="E60" s="33"/>
      <c r="F60" s="33"/>
      <c r="G60" s="33"/>
      <c r="H60" s="33"/>
      <c r="I60" s="33"/>
      <c r="J60" s="33"/>
      <c r="K60" s="33"/>
      <c r="L60" s="33"/>
      <c r="M60" s="33"/>
      <c r="N60" s="33"/>
      <c r="O60" s="33"/>
      <c r="P60" s="33"/>
      <c r="Q60" s="33"/>
      <c r="R60" s="33"/>
      <c r="S60" s="33"/>
      <c r="T60" s="33"/>
      <c r="U60" s="33"/>
      <c r="V60" s="33"/>
      <c r="W60" s="33"/>
      <c r="X60" s="33"/>
      <c r="Y60" s="33"/>
      <c r="Z60" s="33"/>
    </row>
    <row r="61" spans="1:26" ht="14.25" customHeight="1">
      <c r="A61" s="53"/>
      <c r="B61" s="191"/>
      <c r="C61" s="191"/>
      <c r="D61" s="35"/>
      <c r="E61" s="33"/>
      <c r="F61" s="33"/>
      <c r="G61" s="33"/>
      <c r="H61" s="33"/>
      <c r="I61" s="33"/>
      <c r="J61" s="33"/>
      <c r="K61" s="33"/>
      <c r="L61" s="33"/>
      <c r="M61" s="33"/>
      <c r="N61" s="33"/>
      <c r="O61" s="33"/>
      <c r="P61" s="33"/>
      <c r="Q61" s="33"/>
      <c r="R61" s="33"/>
      <c r="S61" s="33"/>
      <c r="T61" s="33"/>
      <c r="U61" s="33"/>
      <c r="V61" s="33"/>
      <c r="W61" s="33"/>
      <c r="X61" s="33"/>
      <c r="Y61" s="33"/>
      <c r="Z61" s="33"/>
    </row>
    <row r="62" spans="1:26" ht="14.25" customHeight="1">
      <c r="A62" s="53"/>
      <c r="B62" s="191"/>
      <c r="C62" s="191"/>
      <c r="D62" s="35"/>
      <c r="E62" s="33"/>
      <c r="F62" s="33"/>
      <c r="G62" s="33"/>
      <c r="H62" s="33"/>
      <c r="I62" s="33"/>
      <c r="J62" s="33"/>
      <c r="K62" s="33"/>
      <c r="L62" s="33"/>
      <c r="M62" s="33"/>
      <c r="N62" s="33"/>
      <c r="O62" s="33"/>
      <c r="P62" s="33"/>
      <c r="Q62" s="33"/>
      <c r="R62" s="33"/>
      <c r="S62" s="33"/>
      <c r="T62" s="33"/>
      <c r="U62" s="33"/>
      <c r="V62" s="33"/>
      <c r="W62" s="33"/>
      <c r="X62" s="33"/>
      <c r="Y62" s="33"/>
      <c r="Z62" s="33"/>
    </row>
    <row r="63" spans="1:26" ht="14.25" customHeight="1">
      <c r="A63" s="53"/>
      <c r="B63" s="191"/>
      <c r="C63" s="191"/>
      <c r="D63" s="35"/>
      <c r="E63" s="33"/>
      <c r="F63" s="33"/>
      <c r="G63" s="33"/>
      <c r="H63" s="33"/>
      <c r="I63" s="33"/>
      <c r="J63" s="33"/>
      <c r="K63" s="33"/>
      <c r="L63" s="33"/>
      <c r="M63" s="33"/>
      <c r="N63" s="33"/>
      <c r="O63" s="33"/>
      <c r="P63" s="33"/>
      <c r="Q63" s="33"/>
      <c r="R63" s="33"/>
      <c r="S63" s="33"/>
      <c r="T63" s="33"/>
      <c r="U63" s="33"/>
      <c r="V63" s="33"/>
      <c r="W63" s="33"/>
      <c r="X63" s="33"/>
      <c r="Y63" s="33"/>
      <c r="Z63" s="33"/>
    </row>
    <row r="64" spans="1:26" ht="14.25" customHeight="1">
      <c r="A64" s="53"/>
      <c r="B64" s="191"/>
      <c r="C64" s="191"/>
      <c r="D64" s="35"/>
      <c r="E64" s="33"/>
      <c r="F64" s="33"/>
      <c r="G64" s="33"/>
      <c r="H64" s="33"/>
      <c r="I64" s="33"/>
      <c r="J64" s="33"/>
      <c r="K64" s="33"/>
      <c r="L64" s="33"/>
      <c r="M64" s="33"/>
      <c r="N64" s="33"/>
      <c r="O64" s="33"/>
      <c r="P64" s="33"/>
      <c r="Q64" s="33"/>
      <c r="R64" s="33"/>
      <c r="S64" s="33"/>
      <c r="T64" s="33"/>
      <c r="U64" s="33"/>
      <c r="V64" s="33"/>
      <c r="W64" s="33"/>
      <c r="X64" s="33"/>
      <c r="Y64" s="33"/>
      <c r="Z64" s="33"/>
    </row>
    <row r="65" spans="1:26" ht="14.25" customHeight="1">
      <c r="A65" s="53"/>
      <c r="B65" s="191"/>
      <c r="C65" s="191"/>
      <c r="D65" s="35"/>
      <c r="E65" s="33"/>
      <c r="F65" s="33"/>
      <c r="G65" s="33"/>
      <c r="H65" s="33"/>
      <c r="I65" s="33"/>
      <c r="J65" s="33"/>
      <c r="K65" s="33"/>
      <c r="L65" s="33"/>
      <c r="M65" s="33"/>
      <c r="N65" s="33"/>
      <c r="O65" s="33"/>
      <c r="P65" s="33"/>
      <c r="Q65" s="33"/>
      <c r="R65" s="33"/>
      <c r="S65" s="33"/>
      <c r="T65" s="33"/>
      <c r="U65" s="33"/>
      <c r="V65" s="33"/>
      <c r="W65" s="33"/>
      <c r="X65" s="33"/>
      <c r="Y65" s="33"/>
      <c r="Z65" s="33"/>
    </row>
    <row r="66" spans="1:26" ht="14.25" customHeight="1">
      <c r="A66" s="53"/>
      <c r="B66" s="191"/>
      <c r="C66" s="191"/>
      <c r="D66" s="35"/>
      <c r="E66" s="33"/>
      <c r="F66" s="33"/>
      <c r="G66" s="33"/>
      <c r="H66" s="33"/>
      <c r="I66" s="33"/>
      <c r="J66" s="33"/>
      <c r="K66" s="33"/>
      <c r="L66" s="33"/>
      <c r="M66" s="33"/>
      <c r="N66" s="33"/>
      <c r="O66" s="33"/>
      <c r="P66" s="33"/>
      <c r="Q66" s="33"/>
      <c r="R66" s="33"/>
      <c r="S66" s="33"/>
      <c r="T66" s="33"/>
      <c r="U66" s="33"/>
      <c r="V66" s="33"/>
      <c r="W66" s="33"/>
      <c r="X66" s="33"/>
      <c r="Y66" s="33"/>
      <c r="Z66" s="33"/>
    </row>
    <row r="67" spans="1:26" ht="14.25" customHeight="1">
      <c r="B67" s="191"/>
      <c r="C67" s="191"/>
      <c r="D67" s="35"/>
      <c r="E67" s="33"/>
      <c r="F67" s="33"/>
      <c r="G67" s="33"/>
      <c r="H67" s="33"/>
      <c r="I67" s="33"/>
      <c r="J67" s="33"/>
      <c r="K67" s="33"/>
      <c r="L67" s="33"/>
      <c r="M67" s="33"/>
      <c r="N67" s="33"/>
      <c r="O67" s="33"/>
      <c r="P67" s="33"/>
      <c r="Q67" s="33"/>
      <c r="R67" s="33"/>
      <c r="S67" s="33"/>
      <c r="T67" s="33"/>
      <c r="U67" s="33"/>
      <c r="V67" s="33"/>
      <c r="W67" s="33"/>
      <c r="X67" s="33"/>
      <c r="Y67" s="33"/>
      <c r="Z67" s="33"/>
    </row>
    <row r="68" spans="1:26" ht="14.25" customHeight="1">
      <c r="B68" s="191"/>
      <c r="C68" s="191"/>
      <c r="D68" s="35"/>
      <c r="E68" s="33"/>
      <c r="F68" s="33"/>
      <c r="G68" s="33"/>
      <c r="H68" s="33"/>
      <c r="I68" s="33"/>
      <c r="J68" s="33"/>
      <c r="K68" s="33"/>
      <c r="L68" s="33"/>
      <c r="M68" s="33"/>
      <c r="N68" s="33"/>
      <c r="O68" s="33"/>
      <c r="P68" s="33"/>
      <c r="Q68" s="33"/>
      <c r="R68" s="33"/>
      <c r="S68" s="33"/>
      <c r="T68" s="33"/>
      <c r="U68" s="33"/>
      <c r="V68" s="33"/>
      <c r="W68" s="33"/>
      <c r="X68" s="33"/>
      <c r="Y68" s="33"/>
      <c r="Z68" s="33"/>
    </row>
    <row r="69" spans="1:26" ht="14.25" customHeight="1">
      <c r="B69" s="191"/>
      <c r="C69" s="191"/>
      <c r="D69" s="35"/>
      <c r="E69" s="33"/>
      <c r="F69" s="33"/>
      <c r="G69" s="33"/>
      <c r="H69" s="33"/>
      <c r="I69" s="33"/>
      <c r="J69" s="33"/>
      <c r="K69" s="33"/>
      <c r="L69" s="33"/>
      <c r="M69" s="33"/>
      <c r="N69" s="33"/>
      <c r="O69" s="33"/>
      <c r="P69" s="33"/>
      <c r="Q69" s="33"/>
      <c r="R69" s="33"/>
      <c r="S69" s="33"/>
      <c r="T69" s="33"/>
      <c r="U69" s="33"/>
      <c r="V69" s="33"/>
      <c r="W69" s="33"/>
      <c r="X69" s="33"/>
      <c r="Y69" s="33"/>
      <c r="Z69" s="33"/>
    </row>
    <row r="70" spans="1:26" ht="14.25" customHeight="1">
      <c r="B70" s="191"/>
      <c r="C70" s="191"/>
      <c r="D70" s="35"/>
      <c r="E70" s="33"/>
      <c r="F70" s="33"/>
      <c r="G70" s="33"/>
      <c r="H70" s="33"/>
      <c r="I70" s="33"/>
      <c r="J70" s="33"/>
      <c r="K70" s="33"/>
      <c r="L70" s="33"/>
      <c r="M70" s="33"/>
      <c r="N70" s="33"/>
      <c r="O70" s="33"/>
      <c r="P70" s="33"/>
      <c r="Q70" s="33"/>
      <c r="R70" s="33"/>
      <c r="S70" s="33"/>
      <c r="T70" s="33"/>
      <c r="U70" s="33"/>
      <c r="V70" s="33"/>
      <c r="W70" s="33"/>
      <c r="X70" s="33"/>
      <c r="Y70" s="33"/>
      <c r="Z70" s="33"/>
    </row>
    <row r="71" spans="1:26" ht="14.25" customHeight="1">
      <c r="B71" s="191"/>
      <c r="C71" s="191"/>
      <c r="D71" s="35"/>
      <c r="E71" s="33"/>
      <c r="F71" s="33"/>
      <c r="G71" s="33"/>
      <c r="H71" s="33"/>
      <c r="I71" s="33"/>
      <c r="J71" s="33"/>
      <c r="K71" s="33"/>
      <c r="L71" s="33"/>
      <c r="M71" s="33"/>
      <c r="N71" s="33"/>
      <c r="O71" s="33"/>
      <c r="P71" s="33"/>
      <c r="Q71" s="33"/>
      <c r="R71" s="33"/>
      <c r="S71" s="33"/>
      <c r="T71" s="33"/>
      <c r="U71" s="33"/>
      <c r="V71" s="33"/>
      <c r="W71" s="33"/>
      <c r="X71" s="33"/>
      <c r="Y71" s="33"/>
      <c r="Z71" s="33"/>
    </row>
    <row r="72" spans="1:26" ht="14.25" customHeight="1">
      <c r="B72" s="191"/>
      <c r="C72" s="191"/>
      <c r="D72" s="35"/>
      <c r="E72" s="33"/>
      <c r="F72" s="33"/>
      <c r="G72" s="33"/>
      <c r="H72" s="33"/>
      <c r="I72" s="33"/>
      <c r="J72" s="33"/>
      <c r="K72" s="33"/>
      <c r="L72" s="33"/>
      <c r="M72" s="33"/>
      <c r="N72" s="33"/>
      <c r="O72" s="33"/>
      <c r="P72" s="33"/>
      <c r="Q72" s="33"/>
      <c r="R72" s="33"/>
      <c r="S72" s="33"/>
      <c r="T72" s="33"/>
      <c r="U72" s="33"/>
      <c r="V72" s="33"/>
      <c r="W72" s="33"/>
      <c r="X72" s="33"/>
      <c r="Y72" s="33"/>
      <c r="Z72" s="33"/>
    </row>
    <row r="73" spans="1:26" ht="14.25" customHeight="1">
      <c r="B73" s="191"/>
      <c r="C73" s="191"/>
      <c r="D73" s="35"/>
      <c r="E73" s="33"/>
      <c r="F73" s="33"/>
      <c r="G73" s="33"/>
      <c r="H73" s="33"/>
      <c r="I73" s="33"/>
      <c r="J73" s="33"/>
      <c r="K73" s="33"/>
      <c r="L73" s="33"/>
      <c r="M73" s="33"/>
      <c r="N73" s="33"/>
      <c r="O73" s="33"/>
      <c r="P73" s="33"/>
      <c r="Q73" s="33"/>
      <c r="R73" s="33"/>
      <c r="S73" s="33"/>
      <c r="T73" s="33"/>
      <c r="U73" s="33"/>
      <c r="V73" s="33"/>
      <c r="W73" s="33"/>
      <c r="X73" s="33"/>
      <c r="Y73" s="33"/>
      <c r="Z73" s="33"/>
    </row>
    <row r="74" spans="1:26" ht="14.25" customHeight="1">
      <c r="A74" s="53"/>
      <c r="B74" s="191"/>
      <c r="C74" s="191"/>
      <c r="D74" s="35"/>
      <c r="E74" s="33"/>
      <c r="F74" s="33"/>
      <c r="G74" s="33"/>
      <c r="H74" s="33"/>
      <c r="I74" s="33"/>
      <c r="J74" s="33"/>
      <c r="K74" s="33"/>
      <c r="L74" s="33"/>
      <c r="M74" s="33"/>
      <c r="N74" s="33"/>
      <c r="O74" s="33"/>
      <c r="P74" s="33"/>
      <c r="Q74" s="33"/>
      <c r="R74" s="33"/>
      <c r="S74" s="33"/>
      <c r="T74" s="33"/>
      <c r="U74" s="33"/>
      <c r="V74" s="33"/>
      <c r="W74" s="33"/>
      <c r="X74" s="33"/>
      <c r="Y74" s="33"/>
      <c r="Z74" s="33"/>
    </row>
    <row r="75" spans="1:26" ht="14.25" customHeight="1">
      <c r="A75" s="53"/>
      <c r="B75" s="191"/>
      <c r="C75" s="191"/>
      <c r="D75" s="35"/>
      <c r="E75" s="33"/>
      <c r="F75" s="33"/>
      <c r="G75" s="33"/>
      <c r="H75" s="33"/>
      <c r="I75" s="33"/>
      <c r="J75" s="33"/>
      <c r="K75" s="33"/>
      <c r="L75" s="33"/>
      <c r="M75" s="33"/>
      <c r="N75" s="33"/>
      <c r="O75" s="33"/>
      <c r="P75" s="33"/>
      <c r="Q75" s="33"/>
      <c r="R75" s="33"/>
      <c r="S75" s="33"/>
      <c r="T75" s="33"/>
      <c r="U75" s="33"/>
      <c r="V75" s="33"/>
      <c r="W75" s="33"/>
      <c r="X75" s="33"/>
      <c r="Y75" s="33"/>
      <c r="Z75" s="33"/>
    </row>
    <row r="76" spans="1:26" ht="14.25" customHeight="1">
      <c r="A76" s="53"/>
      <c r="B76" s="191"/>
      <c r="C76" s="191"/>
      <c r="D76" s="35"/>
      <c r="E76" s="33"/>
      <c r="F76" s="33"/>
      <c r="G76" s="33"/>
      <c r="H76" s="33"/>
      <c r="I76" s="33"/>
      <c r="J76" s="33"/>
      <c r="K76" s="33"/>
      <c r="L76" s="33"/>
      <c r="M76" s="33"/>
      <c r="N76" s="33"/>
      <c r="O76" s="33"/>
      <c r="P76" s="33"/>
      <c r="Q76" s="33"/>
      <c r="R76" s="33"/>
      <c r="S76" s="33"/>
      <c r="T76" s="33"/>
      <c r="U76" s="33"/>
      <c r="V76" s="33"/>
      <c r="W76" s="33"/>
      <c r="X76" s="33"/>
      <c r="Y76" s="33"/>
      <c r="Z76" s="33"/>
    </row>
    <row r="77" spans="1:26" ht="14.25" customHeight="1">
      <c r="A77" s="53"/>
      <c r="B77" s="191"/>
      <c r="C77" s="191"/>
      <c r="D77" s="35"/>
      <c r="E77" s="33"/>
      <c r="F77" s="33"/>
      <c r="G77" s="33"/>
      <c r="H77" s="33"/>
      <c r="I77" s="33"/>
      <c r="J77" s="33"/>
      <c r="K77" s="33"/>
      <c r="L77" s="33"/>
      <c r="M77" s="33"/>
      <c r="N77" s="33"/>
      <c r="O77" s="33"/>
      <c r="P77" s="33"/>
      <c r="Q77" s="33"/>
      <c r="R77" s="33"/>
      <c r="S77" s="33"/>
      <c r="T77" s="33"/>
      <c r="U77" s="33"/>
      <c r="V77" s="33"/>
      <c r="W77" s="33"/>
      <c r="X77" s="33"/>
      <c r="Y77" s="33"/>
      <c r="Z77" s="33"/>
    </row>
    <row r="78" spans="1:26" ht="14.25" customHeight="1">
      <c r="A78" s="53"/>
      <c r="B78" s="191"/>
      <c r="C78" s="191"/>
      <c r="D78" s="35"/>
      <c r="E78" s="33"/>
      <c r="F78" s="33"/>
      <c r="G78" s="33"/>
      <c r="H78" s="33"/>
      <c r="I78" s="33"/>
      <c r="J78" s="33"/>
      <c r="K78" s="33"/>
      <c r="L78" s="33"/>
      <c r="M78" s="33"/>
      <c r="N78" s="33"/>
      <c r="O78" s="33"/>
      <c r="P78" s="33"/>
      <c r="Q78" s="33"/>
      <c r="R78" s="33"/>
      <c r="S78" s="33"/>
      <c r="T78" s="33"/>
      <c r="U78" s="33"/>
      <c r="V78" s="33"/>
      <c r="W78" s="33"/>
      <c r="X78" s="33"/>
      <c r="Y78" s="33"/>
      <c r="Z78" s="33"/>
    </row>
    <row r="79" spans="1:26" ht="14.25" customHeight="1">
      <c r="A79" s="53"/>
      <c r="B79" s="191"/>
      <c r="C79" s="191"/>
      <c r="D79" s="35"/>
      <c r="E79" s="33"/>
      <c r="F79" s="33"/>
      <c r="G79" s="33"/>
      <c r="H79" s="33"/>
      <c r="I79" s="33"/>
      <c r="J79" s="33"/>
      <c r="K79" s="33"/>
      <c r="L79" s="33"/>
      <c r="M79" s="33"/>
      <c r="N79" s="33"/>
      <c r="O79" s="33"/>
      <c r="P79" s="33"/>
      <c r="Q79" s="33"/>
      <c r="R79" s="33"/>
      <c r="S79" s="33"/>
      <c r="T79" s="33"/>
      <c r="U79" s="33"/>
      <c r="V79" s="33"/>
      <c r="W79" s="33"/>
      <c r="X79" s="33"/>
      <c r="Y79" s="33"/>
      <c r="Z79" s="33"/>
    </row>
    <row r="80" spans="1:26" ht="14.25" customHeight="1">
      <c r="A80" s="53"/>
      <c r="B80" s="191"/>
      <c r="C80" s="191"/>
      <c r="D80" s="35"/>
      <c r="E80" s="33"/>
      <c r="F80" s="33"/>
      <c r="G80" s="33"/>
      <c r="H80" s="33"/>
      <c r="I80" s="33"/>
      <c r="J80" s="33"/>
      <c r="K80" s="33"/>
      <c r="L80" s="33"/>
      <c r="M80" s="33"/>
      <c r="N80" s="33"/>
      <c r="O80" s="33"/>
      <c r="P80" s="33"/>
      <c r="Q80" s="33"/>
      <c r="R80" s="33"/>
      <c r="S80" s="33"/>
      <c r="T80" s="33"/>
      <c r="U80" s="33"/>
      <c r="V80" s="33"/>
      <c r="W80" s="33"/>
      <c r="X80" s="33"/>
      <c r="Y80" s="33"/>
      <c r="Z80" s="33"/>
    </row>
    <row r="81" spans="1:26" ht="14.25" customHeight="1">
      <c r="A81" s="53"/>
      <c r="B81" s="191"/>
      <c r="C81" s="191"/>
      <c r="D81" s="35"/>
      <c r="E81" s="33"/>
      <c r="F81" s="33"/>
      <c r="G81" s="33"/>
      <c r="H81" s="33"/>
      <c r="I81" s="33"/>
      <c r="J81" s="33"/>
      <c r="K81" s="33"/>
      <c r="L81" s="33"/>
      <c r="M81" s="33"/>
      <c r="N81" s="33"/>
      <c r="O81" s="33"/>
      <c r="P81" s="33"/>
      <c r="Q81" s="33"/>
      <c r="R81" s="33"/>
      <c r="S81" s="33"/>
      <c r="T81" s="33"/>
      <c r="U81" s="33"/>
      <c r="V81" s="33"/>
      <c r="W81" s="33"/>
      <c r="X81" s="33"/>
      <c r="Y81" s="33"/>
      <c r="Z81" s="33"/>
    </row>
    <row r="82" spans="1:26" ht="14.25" customHeight="1">
      <c r="A82" s="53"/>
      <c r="B82" s="191"/>
      <c r="C82" s="191"/>
      <c r="D82" s="35"/>
      <c r="E82" s="33"/>
      <c r="F82" s="33"/>
      <c r="G82" s="33"/>
      <c r="H82" s="33"/>
      <c r="I82" s="33"/>
      <c r="J82" s="33"/>
      <c r="K82" s="33"/>
      <c r="L82" s="33"/>
      <c r="M82" s="33"/>
      <c r="N82" s="33"/>
      <c r="O82" s="33"/>
      <c r="P82" s="33"/>
      <c r="Q82" s="33"/>
      <c r="R82" s="33"/>
      <c r="S82" s="33"/>
      <c r="T82" s="33"/>
      <c r="U82" s="33"/>
      <c r="V82" s="33"/>
      <c r="W82" s="33"/>
      <c r="X82" s="33"/>
      <c r="Y82" s="33"/>
      <c r="Z82" s="33"/>
    </row>
    <row r="83" spans="1:26" ht="14.25" customHeight="1">
      <c r="A83" s="53"/>
      <c r="B83" s="191"/>
      <c r="C83" s="191"/>
      <c r="D83" s="35"/>
      <c r="E83" s="33"/>
      <c r="F83" s="33"/>
      <c r="G83" s="33"/>
      <c r="H83" s="33"/>
      <c r="I83" s="33"/>
      <c r="J83" s="33"/>
      <c r="K83" s="33"/>
      <c r="L83" s="33"/>
      <c r="M83" s="33"/>
      <c r="N83" s="33"/>
      <c r="O83" s="33"/>
      <c r="P83" s="33"/>
      <c r="Q83" s="33"/>
      <c r="R83" s="33"/>
      <c r="S83" s="33"/>
      <c r="T83" s="33"/>
      <c r="U83" s="33"/>
      <c r="V83" s="33"/>
      <c r="W83" s="33"/>
      <c r="X83" s="33"/>
      <c r="Y83" s="33"/>
      <c r="Z83" s="33"/>
    </row>
    <row r="84" spans="1:26" ht="14.25" customHeight="1">
      <c r="A84" s="53"/>
      <c r="B84" s="191"/>
      <c r="C84" s="191"/>
      <c r="D84" s="35"/>
      <c r="E84" s="33"/>
      <c r="F84" s="33"/>
      <c r="G84" s="33"/>
      <c r="H84" s="33"/>
      <c r="I84" s="33"/>
      <c r="J84" s="33"/>
      <c r="K84" s="33"/>
      <c r="L84" s="33"/>
      <c r="M84" s="33"/>
      <c r="N84" s="33"/>
      <c r="O84" s="33"/>
      <c r="P84" s="33"/>
      <c r="Q84" s="33"/>
      <c r="R84" s="33"/>
      <c r="S84" s="33"/>
      <c r="T84" s="33"/>
      <c r="U84" s="33"/>
      <c r="V84" s="33"/>
      <c r="W84" s="33"/>
      <c r="X84" s="33"/>
      <c r="Y84" s="33"/>
      <c r="Z84" s="33"/>
    </row>
    <row r="85" spans="1:26" ht="14.25" customHeight="1">
      <c r="B85" s="191"/>
      <c r="C85" s="191"/>
      <c r="D85" s="35"/>
      <c r="E85" s="33"/>
      <c r="F85" s="33"/>
      <c r="G85" s="33"/>
      <c r="H85" s="33"/>
      <c r="I85" s="33"/>
      <c r="J85" s="33"/>
      <c r="K85" s="33"/>
      <c r="L85" s="33"/>
      <c r="M85" s="33"/>
      <c r="N85" s="33"/>
      <c r="O85" s="33"/>
      <c r="P85" s="33"/>
      <c r="Q85" s="33"/>
      <c r="R85" s="33"/>
      <c r="S85" s="33"/>
      <c r="T85" s="33"/>
      <c r="U85" s="33"/>
      <c r="V85" s="33"/>
      <c r="W85" s="33"/>
      <c r="X85" s="33"/>
      <c r="Y85" s="33"/>
      <c r="Z85" s="33"/>
    </row>
    <row r="86" spans="1:26" ht="14.25" customHeight="1">
      <c r="B86" s="191"/>
      <c r="C86" s="191"/>
      <c r="D86" s="35"/>
      <c r="E86" s="33"/>
      <c r="F86" s="33"/>
      <c r="G86" s="33"/>
      <c r="H86" s="33"/>
      <c r="I86" s="33"/>
      <c r="J86" s="33"/>
      <c r="K86" s="33"/>
      <c r="L86" s="33"/>
      <c r="M86" s="33"/>
      <c r="N86" s="33"/>
      <c r="O86" s="33"/>
      <c r="P86" s="33"/>
      <c r="Q86" s="33"/>
      <c r="R86" s="33"/>
      <c r="S86" s="33"/>
      <c r="T86" s="33"/>
      <c r="U86" s="33"/>
      <c r="V86" s="33"/>
      <c r="W86" s="33"/>
      <c r="X86" s="33"/>
      <c r="Y86" s="33"/>
      <c r="Z86" s="33"/>
    </row>
    <row r="87" spans="1:26" ht="14.25" customHeight="1">
      <c r="B87" s="191"/>
      <c r="C87" s="191"/>
      <c r="D87" s="35"/>
      <c r="E87" s="33"/>
      <c r="F87" s="33"/>
      <c r="G87" s="33"/>
      <c r="H87" s="33"/>
      <c r="I87" s="33"/>
      <c r="J87" s="33"/>
      <c r="K87" s="33"/>
      <c r="L87" s="33"/>
      <c r="M87" s="33"/>
      <c r="N87" s="33"/>
      <c r="O87" s="33"/>
      <c r="P87" s="33"/>
      <c r="Q87" s="33"/>
      <c r="R87" s="33"/>
      <c r="S87" s="33"/>
      <c r="T87" s="33"/>
      <c r="U87" s="33"/>
      <c r="V87" s="33"/>
      <c r="W87" s="33"/>
      <c r="X87" s="33"/>
      <c r="Y87" s="33"/>
      <c r="Z87" s="33"/>
    </row>
    <row r="88" spans="1:26" ht="14.25" customHeight="1">
      <c r="B88" s="191"/>
      <c r="C88" s="191"/>
      <c r="D88" s="35"/>
      <c r="E88" s="33"/>
      <c r="F88" s="33"/>
      <c r="G88" s="33"/>
      <c r="H88" s="33"/>
      <c r="I88" s="33"/>
      <c r="J88" s="33"/>
      <c r="K88" s="33"/>
      <c r="L88" s="33"/>
      <c r="M88" s="33"/>
      <c r="N88" s="33"/>
      <c r="O88" s="33"/>
      <c r="P88" s="33"/>
      <c r="Q88" s="33"/>
      <c r="R88" s="33"/>
      <c r="S88" s="33"/>
      <c r="T88" s="33"/>
      <c r="U88" s="33"/>
      <c r="V88" s="33"/>
      <c r="W88" s="33"/>
      <c r="X88" s="33"/>
      <c r="Y88" s="33"/>
      <c r="Z88" s="33"/>
    </row>
    <row r="89" spans="1:26" ht="14.25" customHeight="1">
      <c r="B89" s="191"/>
      <c r="C89" s="191"/>
      <c r="D89" s="35"/>
      <c r="E89" s="33"/>
      <c r="F89" s="33"/>
      <c r="G89" s="33"/>
      <c r="H89" s="33"/>
      <c r="I89" s="33"/>
      <c r="J89" s="33"/>
      <c r="K89" s="33"/>
      <c r="L89" s="33"/>
      <c r="M89" s="33"/>
      <c r="N89" s="33"/>
      <c r="O89" s="33"/>
      <c r="P89" s="33"/>
      <c r="Q89" s="33"/>
      <c r="R89" s="33"/>
      <c r="S89" s="33"/>
      <c r="T89" s="33"/>
      <c r="U89" s="33"/>
      <c r="V89" s="33"/>
      <c r="W89" s="33"/>
      <c r="X89" s="33"/>
      <c r="Y89" s="33"/>
      <c r="Z89" s="33"/>
    </row>
    <row r="90" spans="1:26" ht="14.25" customHeight="1">
      <c r="B90" s="191"/>
      <c r="C90" s="191"/>
      <c r="D90" s="35"/>
      <c r="E90" s="33"/>
      <c r="F90" s="33"/>
      <c r="G90" s="33"/>
      <c r="H90" s="33"/>
      <c r="I90" s="33"/>
      <c r="J90" s="33"/>
      <c r="K90" s="33"/>
      <c r="L90" s="33"/>
      <c r="M90" s="33"/>
      <c r="N90" s="33"/>
      <c r="O90" s="33"/>
      <c r="P90" s="33"/>
      <c r="Q90" s="33"/>
      <c r="R90" s="33"/>
      <c r="S90" s="33"/>
      <c r="T90" s="33"/>
      <c r="U90" s="33"/>
      <c r="V90" s="33"/>
      <c r="W90" s="33"/>
      <c r="X90" s="33"/>
      <c r="Y90" s="33"/>
      <c r="Z90" s="33"/>
    </row>
    <row r="91" spans="1:26" ht="14.25" customHeight="1">
      <c r="B91" s="191"/>
      <c r="C91" s="191"/>
      <c r="D91" s="35"/>
      <c r="E91" s="33"/>
      <c r="F91" s="33"/>
      <c r="G91" s="33"/>
      <c r="H91" s="33"/>
      <c r="I91" s="33"/>
      <c r="J91" s="33"/>
      <c r="K91" s="33"/>
      <c r="L91" s="33"/>
      <c r="M91" s="33"/>
      <c r="N91" s="33"/>
      <c r="O91" s="33"/>
      <c r="P91" s="33"/>
      <c r="Q91" s="33"/>
      <c r="R91" s="33"/>
      <c r="S91" s="33"/>
      <c r="T91" s="33"/>
      <c r="U91" s="33"/>
      <c r="V91" s="33"/>
      <c r="W91" s="33"/>
      <c r="X91" s="33"/>
      <c r="Y91" s="33"/>
      <c r="Z91" s="33"/>
    </row>
    <row r="92" spans="1:26" ht="14.25" customHeight="1">
      <c r="B92" s="191"/>
      <c r="C92" s="191"/>
      <c r="D92" s="35"/>
      <c r="E92" s="33"/>
      <c r="F92" s="33"/>
      <c r="G92" s="33"/>
      <c r="H92" s="33"/>
      <c r="I92" s="33"/>
      <c r="J92" s="33"/>
      <c r="K92" s="33"/>
      <c r="L92" s="33"/>
      <c r="M92" s="33"/>
      <c r="N92" s="33"/>
      <c r="O92" s="33"/>
      <c r="P92" s="33"/>
      <c r="Q92" s="33"/>
      <c r="R92" s="33"/>
      <c r="S92" s="33"/>
      <c r="T92" s="33"/>
      <c r="U92" s="33"/>
      <c r="V92" s="33"/>
      <c r="W92" s="33"/>
      <c r="X92" s="33"/>
      <c r="Y92" s="33"/>
      <c r="Z92" s="33"/>
    </row>
    <row r="93" spans="1:26" ht="14.25" customHeight="1">
      <c r="B93" s="191"/>
      <c r="C93" s="191"/>
      <c r="D93" s="35"/>
      <c r="E93" s="33"/>
      <c r="F93" s="33"/>
      <c r="G93" s="33"/>
      <c r="H93" s="33"/>
      <c r="I93" s="33"/>
      <c r="J93" s="33"/>
      <c r="K93" s="33"/>
      <c r="L93" s="33"/>
      <c r="M93" s="33"/>
      <c r="N93" s="33"/>
      <c r="O93" s="33"/>
      <c r="P93" s="33"/>
      <c r="Q93" s="33"/>
      <c r="R93" s="33"/>
      <c r="S93" s="33"/>
      <c r="T93" s="33"/>
      <c r="U93" s="33"/>
      <c r="V93" s="33"/>
      <c r="W93" s="33"/>
      <c r="X93" s="33"/>
      <c r="Y93" s="33"/>
      <c r="Z93" s="33"/>
    </row>
    <row r="94" spans="1:26" ht="14.25" customHeight="1">
      <c r="B94" s="191"/>
      <c r="C94" s="191"/>
      <c r="D94" s="35"/>
      <c r="E94" s="33"/>
      <c r="F94" s="33"/>
      <c r="G94" s="33"/>
      <c r="H94" s="33"/>
      <c r="I94" s="33"/>
      <c r="J94" s="33"/>
      <c r="K94" s="33"/>
      <c r="L94" s="33"/>
      <c r="M94" s="33"/>
      <c r="N94" s="33"/>
      <c r="O94" s="33"/>
      <c r="P94" s="33"/>
      <c r="Q94" s="33"/>
      <c r="R94" s="33"/>
      <c r="S94" s="33"/>
      <c r="T94" s="33"/>
      <c r="U94" s="33"/>
      <c r="V94" s="33"/>
      <c r="W94" s="33"/>
      <c r="X94" s="33"/>
      <c r="Y94" s="33"/>
      <c r="Z94" s="33"/>
    </row>
    <row r="95" spans="1:26" ht="14.25" customHeight="1">
      <c r="B95" s="191"/>
      <c r="C95" s="191"/>
      <c r="D95" s="35"/>
      <c r="E95" s="33"/>
      <c r="F95" s="33"/>
      <c r="G95" s="33"/>
      <c r="H95" s="33"/>
      <c r="I95" s="33"/>
      <c r="J95" s="33"/>
      <c r="K95" s="33"/>
      <c r="L95" s="33"/>
      <c r="M95" s="33"/>
      <c r="N95" s="33"/>
      <c r="O95" s="33"/>
      <c r="P95" s="33"/>
      <c r="Q95" s="33"/>
      <c r="R95" s="33"/>
      <c r="S95" s="33"/>
      <c r="T95" s="33"/>
      <c r="U95" s="33"/>
      <c r="V95" s="33"/>
      <c r="W95" s="33"/>
      <c r="X95" s="33"/>
      <c r="Y95" s="33"/>
      <c r="Z95" s="33"/>
    </row>
    <row r="96" spans="1:26" ht="14.25" customHeight="1">
      <c r="B96" s="191"/>
      <c r="C96" s="191"/>
      <c r="D96" s="35"/>
      <c r="E96" s="33"/>
      <c r="F96" s="33"/>
      <c r="G96" s="33"/>
      <c r="H96" s="33"/>
      <c r="I96" s="33"/>
      <c r="J96" s="33"/>
      <c r="K96" s="33"/>
      <c r="L96" s="33"/>
      <c r="M96" s="33"/>
      <c r="N96" s="33"/>
      <c r="O96" s="33"/>
      <c r="P96" s="33"/>
      <c r="Q96" s="33"/>
      <c r="R96" s="33"/>
      <c r="S96" s="33"/>
      <c r="T96" s="33"/>
      <c r="U96" s="33"/>
      <c r="V96" s="33"/>
      <c r="W96" s="33"/>
      <c r="X96" s="33"/>
      <c r="Y96" s="33"/>
      <c r="Z96" s="33"/>
    </row>
    <row r="97" spans="2:26" ht="14.25" customHeight="1">
      <c r="B97" s="191"/>
      <c r="C97" s="191"/>
      <c r="D97" s="35"/>
      <c r="E97" s="33"/>
      <c r="F97" s="33"/>
      <c r="G97" s="33"/>
      <c r="H97" s="33"/>
      <c r="I97" s="33"/>
      <c r="J97" s="33"/>
      <c r="K97" s="33"/>
      <c r="L97" s="33"/>
      <c r="M97" s="33"/>
      <c r="N97" s="33"/>
      <c r="O97" s="33"/>
      <c r="P97" s="33"/>
      <c r="Q97" s="33"/>
      <c r="R97" s="33"/>
      <c r="S97" s="33"/>
      <c r="T97" s="33"/>
      <c r="U97" s="33"/>
      <c r="V97" s="33"/>
      <c r="W97" s="33"/>
      <c r="X97" s="33"/>
      <c r="Y97" s="33"/>
      <c r="Z97" s="33"/>
    </row>
    <row r="98" spans="2:26" ht="14.25" customHeight="1">
      <c r="B98" s="191"/>
      <c r="C98" s="191"/>
      <c r="D98" s="35"/>
      <c r="E98" s="33"/>
      <c r="F98" s="33"/>
      <c r="G98" s="33"/>
      <c r="H98" s="33"/>
      <c r="I98" s="33"/>
      <c r="J98" s="33"/>
      <c r="K98" s="33"/>
      <c r="L98" s="33"/>
      <c r="M98" s="33"/>
      <c r="N98" s="33"/>
      <c r="O98" s="33"/>
      <c r="P98" s="33"/>
      <c r="Q98" s="33"/>
      <c r="R98" s="33"/>
      <c r="S98" s="33"/>
      <c r="T98" s="33"/>
      <c r="U98" s="33"/>
      <c r="V98" s="33"/>
      <c r="W98" s="33"/>
      <c r="X98" s="33"/>
      <c r="Y98" s="33"/>
      <c r="Z98" s="33"/>
    </row>
    <row r="99" spans="2:26" ht="14.25" customHeight="1">
      <c r="B99" s="191"/>
      <c r="C99" s="191"/>
      <c r="D99" s="35"/>
      <c r="E99" s="33"/>
      <c r="F99" s="33"/>
      <c r="G99" s="33"/>
      <c r="H99" s="33"/>
      <c r="I99" s="33"/>
      <c r="J99" s="33"/>
      <c r="K99" s="33"/>
      <c r="L99" s="33"/>
      <c r="M99" s="33"/>
      <c r="N99" s="33"/>
      <c r="O99" s="33"/>
      <c r="P99" s="33"/>
      <c r="Q99" s="33"/>
      <c r="R99" s="33"/>
      <c r="S99" s="33"/>
      <c r="T99" s="33"/>
      <c r="U99" s="33"/>
      <c r="V99" s="33"/>
      <c r="W99" s="33"/>
      <c r="X99" s="33"/>
      <c r="Y99" s="33"/>
      <c r="Z99" s="33"/>
    </row>
    <row r="100" spans="2:26" ht="14.25" customHeight="1">
      <c r="B100" s="191"/>
      <c r="C100" s="191"/>
      <c r="D100" s="35"/>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2:26" ht="14.25" customHeight="1">
      <c r="B101" s="191"/>
      <c r="C101" s="191"/>
      <c r="D101" s="35"/>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2:26" ht="14.25" customHeight="1">
      <c r="B102" s="191"/>
      <c r="C102" s="191"/>
      <c r="D102" s="35"/>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2:26" ht="14.25" customHeight="1">
      <c r="B103" s="191"/>
      <c r="C103" s="191"/>
      <c r="D103" s="35"/>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2:26" ht="14.25" customHeight="1">
      <c r="B104" s="191"/>
      <c r="C104" s="191"/>
      <c r="D104" s="35"/>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2:26" ht="14.25" customHeight="1">
      <c r="B105" s="191"/>
      <c r="C105" s="191"/>
      <c r="D105" s="35"/>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2:26" ht="14.25" customHeight="1">
      <c r="B106" s="191"/>
      <c r="C106" s="191"/>
      <c r="D106" s="35"/>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2:26" ht="14.25" customHeight="1">
      <c r="B107" s="191"/>
      <c r="C107" s="191"/>
      <c r="D107" s="35"/>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2:26" ht="14.25" customHeight="1">
      <c r="B108" s="191"/>
      <c r="C108" s="191"/>
      <c r="D108" s="35"/>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2:26" ht="14.25" customHeight="1">
      <c r="B109" s="191"/>
      <c r="C109" s="191"/>
      <c r="D109" s="35"/>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2:26" ht="14.25" customHeight="1">
      <c r="B110" s="191"/>
      <c r="C110" s="191"/>
      <c r="D110" s="35"/>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2:26" ht="14.25" customHeight="1">
      <c r="B111" s="191"/>
      <c r="C111" s="191"/>
      <c r="D111" s="35"/>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2:26" ht="14.25" customHeight="1">
      <c r="B112" s="191"/>
      <c r="C112" s="191"/>
      <c r="D112" s="35"/>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2:26" ht="14.25" customHeight="1">
      <c r="B113" s="191"/>
      <c r="C113" s="191"/>
      <c r="D113" s="35"/>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2:26" ht="14.25" customHeight="1">
      <c r="B114" s="191"/>
      <c r="C114" s="191"/>
      <c r="D114" s="35"/>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2:26" ht="14.25" customHeight="1">
      <c r="B115" s="191"/>
      <c r="C115" s="191"/>
      <c r="D115" s="35"/>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2:26" ht="14.25" customHeight="1">
      <c r="B116" s="191"/>
      <c r="C116" s="191"/>
      <c r="D116" s="35"/>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2:26" ht="14.25" customHeight="1">
      <c r="B117" s="191"/>
      <c r="C117" s="191"/>
      <c r="D117" s="35"/>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2:26" ht="14.25" customHeight="1">
      <c r="B118" s="191"/>
      <c r="C118" s="191"/>
      <c r="D118" s="35"/>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2:26" ht="14.25" customHeight="1">
      <c r="B119" s="191"/>
      <c r="C119" s="191"/>
      <c r="D119" s="35"/>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2:26" ht="14.25" customHeight="1">
      <c r="B120" s="191"/>
      <c r="C120" s="191"/>
      <c r="D120" s="35"/>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2:26" ht="14.25" customHeight="1">
      <c r="B121" s="191"/>
      <c r="C121" s="191"/>
      <c r="D121" s="35"/>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2:26" ht="14.25" customHeight="1">
      <c r="B122" s="191"/>
      <c r="C122" s="191"/>
      <c r="D122" s="35"/>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2:26" ht="14.25" customHeight="1">
      <c r="B123" s="191"/>
      <c r="C123" s="191"/>
      <c r="D123" s="35"/>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2:26" ht="14.25" customHeight="1">
      <c r="B124" s="191"/>
      <c r="C124" s="191"/>
      <c r="D124" s="35"/>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2:26" ht="14.25" customHeight="1">
      <c r="B125" s="191"/>
      <c r="C125" s="191"/>
      <c r="D125" s="35"/>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2:26" ht="14.25" customHeight="1">
      <c r="B126" s="191"/>
      <c r="C126" s="191"/>
      <c r="D126" s="35"/>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2:26" ht="14.25" customHeight="1">
      <c r="B127" s="191"/>
      <c r="C127" s="191"/>
      <c r="D127" s="35"/>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2:26" ht="14.25" customHeight="1">
      <c r="B128" s="191"/>
      <c r="C128" s="191"/>
      <c r="D128" s="35"/>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2:26" ht="14.25" customHeight="1">
      <c r="B129" s="191"/>
      <c r="C129" s="191"/>
      <c r="D129" s="35"/>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2:26" ht="14.25" customHeight="1">
      <c r="B130" s="191"/>
      <c r="C130" s="191"/>
      <c r="D130" s="35"/>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2:26" ht="14.25" customHeight="1">
      <c r="B131" s="191"/>
      <c r="C131" s="191"/>
      <c r="D131" s="35"/>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2:26" ht="14.25" customHeight="1">
      <c r="B132" s="191"/>
      <c r="C132" s="191"/>
      <c r="D132" s="35"/>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2:26" ht="14.25" customHeight="1">
      <c r="B133" s="191"/>
      <c r="C133" s="191"/>
      <c r="D133" s="35"/>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2:26" ht="14.25" customHeight="1">
      <c r="B134" s="191"/>
      <c r="C134" s="191"/>
      <c r="D134" s="35"/>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2:26" ht="14.25" customHeight="1">
      <c r="B135" s="191"/>
      <c r="C135" s="191"/>
      <c r="D135" s="35"/>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2:26" ht="14.25" customHeight="1">
      <c r="B136" s="191"/>
      <c r="C136" s="191"/>
      <c r="D136" s="35"/>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2:26" ht="14.25" customHeight="1">
      <c r="B137" s="191"/>
      <c r="C137" s="191"/>
      <c r="D137" s="35"/>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2:26" ht="14.25" customHeight="1">
      <c r="B138" s="191"/>
      <c r="C138" s="191"/>
      <c r="D138" s="35"/>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2:26" ht="14.25" customHeight="1">
      <c r="B139" s="191"/>
      <c r="C139" s="191"/>
      <c r="D139" s="35"/>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2:26" ht="14.25" customHeight="1">
      <c r="B140" s="191"/>
      <c r="C140" s="191"/>
      <c r="D140" s="35"/>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2:26" ht="14.25" customHeight="1">
      <c r="B141" s="191"/>
      <c r="C141" s="191"/>
      <c r="D141" s="35"/>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2:26" ht="14.25" customHeight="1">
      <c r="B142" s="191"/>
      <c r="C142" s="191"/>
      <c r="D142" s="35"/>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2:26" ht="14.25" customHeight="1">
      <c r="B143" s="191"/>
      <c r="C143" s="191"/>
      <c r="D143" s="35"/>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2:26" ht="14.25" customHeight="1">
      <c r="B144" s="191"/>
      <c r="C144" s="191"/>
      <c r="D144" s="35"/>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2:26" ht="14.25" customHeight="1">
      <c r="B145" s="191"/>
      <c r="C145" s="191"/>
      <c r="D145" s="35"/>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2:26" ht="14.25" customHeight="1">
      <c r="B146" s="191"/>
      <c r="C146" s="191"/>
      <c r="D146" s="35"/>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2:26" ht="14.25" customHeight="1">
      <c r="B147" s="191"/>
      <c r="C147" s="191"/>
      <c r="D147" s="35"/>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2:26" ht="14.25" customHeight="1">
      <c r="B148" s="191"/>
      <c r="C148" s="191"/>
      <c r="D148" s="35"/>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2:26" ht="14.25" customHeight="1">
      <c r="B149" s="191"/>
      <c r="C149" s="191"/>
      <c r="D149" s="35"/>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2:26" ht="14.25" customHeight="1">
      <c r="B150" s="191"/>
      <c r="C150" s="191"/>
      <c r="D150" s="35"/>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2:26" ht="14.25" customHeight="1">
      <c r="B151" s="191"/>
      <c r="C151" s="191"/>
      <c r="D151" s="35"/>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2:26" ht="14.25" customHeight="1">
      <c r="B152" s="191"/>
      <c r="C152" s="191"/>
      <c r="D152" s="35"/>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2:26" ht="14.25" customHeight="1">
      <c r="B153" s="191"/>
      <c r="C153" s="191"/>
      <c r="D153" s="35"/>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2:26" ht="14.25" customHeight="1">
      <c r="B154" s="191"/>
      <c r="C154" s="191"/>
      <c r="D154" s="35"/>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2:26" ht="14.25" customHeight="1">
      <c r="B155" s="191"/>
      <c r="C155" s="191"/>
      <c r="D155" s="35"/>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2:26" ht="14.25" customHeight="1">
      <c r="B156" s="191"/>
      <c r="C156" s="191"/>
      <c r="D156" s="35"/>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2:26" ht="14.25" customHeight="1">
      <c r="B157" s="191"/>
      <c r="C157" s="191"/>
      <c r="D157" s="35"/>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2:26" ht="14.25" customHeight="1">
      <c r="B158" s="191"/>
      <c r="C158" s="191"/>
      <c r="D158" s="35"/>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2:26" ht="14.25" customHeight="1">
      <c r="B159" s="191"/>
      <c r="C159" s="191"/>
      <c r="D159" s="35"/>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2:26" ht="14.25" customHeight="1">
      <c r="B160" s="191"/>
      <c r="C160" s="191"/>
      <c r="D160" s="35"/>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2:26" ht="14.25" customHeight="1">
      <c r="B161" s="191"/>
      <c r="C161" s="191"/>
      <c r="D161" s="35"/>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2:26" ht="14.25" customHeight="1">
      <c r="B162" s="191"/>
      <c r="C162" s="191"/>
      <c r="D162" s="35"/>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2:26" ht="14.25" customHeight="1">
      <c r="B163" s="191"/>
      <c r="C163" s="191"/>
      <c r="D163" s="35"/>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2:26" ht="14.25" customHeight="1">
      <c r="B164" s="191"/>
      <c r="C164" s="191"/>
      <c r="D164" s="35"/>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2:26" ht="14.25" customHeight="1">
      <c r="B165" s="191"/>
      <c r="C165" s="191"/>
      <c r="D165" s="35"/>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2:26" ht="14.25" customHeight="1">
      <c r="B166" s="191"/>
      <c r="C166" s="191"/>
      <c r="D166" s="35"/>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2:26" ht="14.25" customHeight="1">
      <c r="B167" s="191"/>
      <c r="C167" s="191"/>
      <c r="D167" s="35"/>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2:26" ht="14.25" customHeight="1">
      <c r="B168" s="191"/>
      <c r="C168" s="191"/>
      <c r="D168" s="35"/>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2:26" ht="14.25" customHeight="1">
      <c r="B169" s="191"/>
      <c r="C169" s="191"/>
      <c r="D169" s="35"/>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2:26" ht="14.25" customHeight="1">
      <c r="B170" s="191"/>
      <c r="C170" s="191"/>
      <c r="D170" s="35"/>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4.25" customHeight="1">
      <c r="B171" s="191"/>
      <c r="C171" s="191"/>
      <c r="D171" s="35"/>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2:26" ht="14.25" customHeight="1">
      <c r="B172" s="191"/>
      <c r="C172" s="191"/>
      <c r="D172" s="35"/>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2:26" ht="14.25" customHeight="1">
      <c r="B173" s="191"/>
      <c r="C173" s="191"/>
      <c r="D173" s="35"/>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2:26" ht="14.25" customHeight="1">
      <c r="B174" s="191"/>
      <c r="C174" s="191"/>
      <c r="D174" s="35"/>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2:26" ht="14.25" customHeight="1">
      <c r="B175" s="191"/>
      <c r="C175" s="191"/>
      <c r="D175" s="35"/>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2:26" ht="14.25" customHeight="1">
      <c r="B176" s="33"/>
      <c r="C176" s="33"/>
      <c r="D176" s="182"/>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2:26" ht="14.25" customHeight="1">
      <c r="B177" s="33"/>
      <c r="C177" s="33"/>
      <c r="D177" s="182"/>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2:26" ht="14.25" customHeight="1">
      <c r="B178" s="33"/>
      <c r="C178" s="33"/>
      <c r="D178" s="182"/>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2:26" ht="14.25" customHeight="1">
      <c r="B179" s="33"/>
      <c r="C179" s="33"/>
      <c r="D179" s="182"/>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2:26" ht="14.25" customHeight="1">
      <c r="B180" s="33"/>
      <c r="C180" s="33"/>
      <c r="D180" s="182"/>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2:26" ht="14.25" customHeight="1">
      <c r="B181" s="33"/>
      <c r="C181" s="33"/>
      <c r="D181" s="182"/>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4.25" customHeight="1">
      <c r="B182" s="33"/>
      <c r="C182" s="33"/>
      <c r="D182" s="182"/>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2:26" ht="14.25" customHeight="1">
      <c r="B183" s="33"/>
      <c r="C183" s="33"/>
      <c r="D183" s="182"/>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2:26" ht="14.25" customHeight="1">
      <c r="B184" s="33"/>
      <c r="C184" s="33"/>
      <c r="D184" s="182"/>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2:26" ht="14.25" customHeight="1">
      <c r="B185" s="33"/>
      <c r="C185" s="33"/>
      <c r="D185" s="182"/>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2:26" ht="14.25" customHeight="1">
      <c r="B186" s="33"/>
      <c r="C186" s="33"/>
      <c r="D186" s="182"/>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2:26" ht="14.25" customHeight="1">
      <c r="B187" s="33"/>
      <c r="C187" s="33"/>
      <c r="D187" s="182"/>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2:26" ht="14.25" customHeight="1">
      <c r="B188" s="33"/>
      <c r="C188" s="33"/>
      <c r="D188" s="182"/>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2:26" ht="14.25" customHeight="1">
      <c r="B189" s="33"/>
      <c r="C189" s="33"/>
      <c r="D189" s="182"/>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2:26" ht="14.25" customHeight="1">
      <c r="B190" s="33"/>
      <c r="C190" s="33"/>
      <c r="D190" s="182"/>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2:26" ht="14.25" customHeight="1">
      <c r="B191" s="33"/>
      <c r="C191" s="33"/>
      <c r="D191" s="182"/>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2:26" ht="14.25" customHeight="1">
      <c r="B192" s="33"/>
      <c r="C192" s="33"/>
      <c r="D192" s="182"/>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ustomHeight="1">
      <c r="B193" s="33"/>
      <c r="C193" s="33"/>
      <c r="D193" s="182"/>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ustomHeight="1">
      <c r="B194" s="33"/>
      <c r="C194" s="33"/>
      <c r="D194" s="182"/>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ustomHeight="1">
      <c r="B195" s="33"/>
      <c r="C195" s="33"/>
      <c r="D195" s="182"/>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ustomHeight="1">
      <c r="B196" s="33"/>
      <c r="C196" s="33"/>
      <c r="D196" s="182"/>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ustomHeight="1">
      <c r="B197" s="33"/>
      <c r="C197" s="33"/>
      <c r="D197" s="182"/>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ustomHeight="1">
      <c r="B198" s="33"/>
      <c r="C198" s="33"/>
      <c r="D198" s="182"/>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ustomHeight="1">
      <c r="B199" s="33"/>
      <c r="C199" s="33"/>
      <c r="D199" s="182"/>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ustomHeight="1">
      <c r="B200" s="33"/>
      <c r="C200" s="33"/>
      <c r="D200" s="182"/>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ustomHeight="1">
      <c r="B201" s="33"/>
      <c r="C201" s="33"/>
      <c r="D201" s="182"/>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ustomHeight="1">
      <c r="B202" s="33"/>
      <c r="C202" s="33"/>
      <c r="D202" s="182"/>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ustomHeight="1">
      <c r="B203" s="33"/>
      <c r="C203" s="33"/>
      <c r="D203" s="182"/>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ustomHeight="1">
      <c r="B204" s="33"/>
      <c r="C204" s="33"/>
      <c r="D204" s="182"/>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ustomHeight="1">
      <c r="B205" s="33"/>
      <c r="C205" s="33"/>
      <c r="D205" s="182"/>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ustomHeight="1">
      <c r="B206" s="33"/>
      <c r="C206" s="33"/>
      <c r="D206" s="182"/>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ustomHeight="1">
      <c r="B207" s="33"/>
      <c r="C207" s="33"/>
      <c r="D207" s="182"/>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ustomHeight="1">
      <c r="A208" s="58"/>
      <c r="B208" s="33"/>
      <c r="C208" s="33"/>
      <c r="D208" s="182"/>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ustomHeight="1">
      <c r="A209" s="58"/>
      <c r="B209" s="33"/>
      <c r="C209" s="33"/>
      <c r="D209" s="182"/>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ustomHeight="1">
      <c r="A210" s="58"/>
      <c r="B210" s="33"/>
      <c r="C210" s="33"/>
      <c r="D210" s="182"/>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ustomHeight="1">
      <c r="A211" s="58"/>
      <c r="B211" s="33"/>
      <c r="C211" s="33"/>
      <c r="D211" s="182"/>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ustomHeight="1">
      <c r="A212" s="58"/>
      <c r="B212" s="33"/>
      <c r="C212" s="33"/>
      <c r="D212" s="182"/>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ustomHeight="1">
      <c r="A213" s="58"/>
      <c r="B213" s="33"/>
      <c r="C213" s="33"/>
      <c r="D213" s="182"/>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ustomHeight="1">
      <c r="B214" s="33"/>
      <c r="C214" s="33"/>
      <c r="D214" s="182"/>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ustomHeight="1">
      <c r="B215" s="33"/>
      <c r="C215" s="33"/>
      <c r="D215" s="182"/>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ustomHeight="1">
      <c r="B216" s="33"/>
      <c r="C216" s="33"/>
      <c r="D216" s="182"/>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ustomHeight="1">
      <c r="B217" s="33"/>
      <c r="C217" s="33"/>
      <c r="D217" s="182"/>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ustomHeight="1">
      <c r="B218" s="33"/>
      <c r="C218" s="33"/>
      <c r="D218" s="182"/>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ustomHeight="1">
      <c r="B219" s="33"/>
      <c r="C219" s="33"/>
      <c r="D219" s="182"/>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ustomHeight="1">
      <c r="B220" s="33"/>
      <c r="C220" s="33"/>
      <c r="D220" s="182"/>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ustomHeight="1">
      <c r="B221" s="33"/>
      <c r="C221" s="33"/>
      <c r="D221" s="182"/>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ustomHeight="1">
      <c r="B222" s="33"/>
      <c r="C222" s="33"/>
      <c r="D222" s="182"/>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ustomHeight="1">
      <c r="B223" s="33"/>
      <c r="C223" s="33"/>
      <c r="D223" s="182"/>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ustomHeight="1">
      <c r="B224" s="33"/>
      <c r="C224" s="33"/>
      <c r="D224" s="182"/>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2:26" ht="14.25" customHeight="1">
      <c r="B225" s="33"/>
      <c r="C225" s="33"/>
      <c r="D225" s="182"/>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2:26" ht="14.25" customHeight="1">
      <c r="B226" s="33"/>
      <c r="C226" s="33"/>
      <c r="D226" s="182"/>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2:26" ht="14.25" customHeight="1">
      <c r="B227" s="33"/>
      <c r="C227" s="33"/>
      <c r="D227" s="182"/>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2:26" ht="14.25" customHeight="1">
      <c r="B228" s="33"/>
      <c r="C228" s="33"/>
      <c r="D228" s="182"/>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2:26" ht="14.25" customHeight="1">
      <c r="B229" s="33"/>
      <c r="C229" s="33"/>
      <c r="D229" s="182"/>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2:26" ht="14.25" customHeight="1">
      <c r="B230" s="33"/>
      <c r="C230" s="33"/>
      <c r="D230" s="182"/>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2:26" ht="14.25" customHeight="1">
      <c r="B231" s="33"/>
      <c r="C231" s="33"/>
      <c r="D231" s="182"/>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2:26" ht="14.25" customHeight="1">
      <c r="B232" s="33"/>
      <c r="C232" s="33"/>
      <c r="D232" s="182"/>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2:26" ht="14.25" customHeight="1">
      <c r="B233" s="33"/>
      <c r="C233" s="33"/>
      <c r="D233" s="182"/>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2:26" ht="14.25" customHeight="1">
      <c r="B234" s="33"/>
      <c r="C234" s="33"/>
      <c r="D234" s="182"/>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2:26" ht="14.25" customHeight="1">
      <c r="B235" s="33"/>
      <c r="C235" s="33"/>
      <c r="D235" s="182"/>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2:26" ht="14.25" customHeight="1">
      <c r="B236" s="33"/>
      <c r="C236" s="33"/>
      <c r="D236" s="182"/>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2:26" ht="14.25" customHeight="1">
      <c r="B237" s="33"/>
      <c r="C237" s="33"/>
      <c r="D237" s="182"/>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2:26" ht="14.25" customHeight="1">
      <c r="B238" s="33"/>
      <c r="C238" s="33"/>
      <c r="D238" s="182"/>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2:26" ht="14.25" customHeight="1">
      <c r="B239" s="33"/>
      <c r="C239" s="33"/>
      <c r="D239" s="182"/>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2:26" ht="14.25" customHeight="1">
      <c r="B240" s="33"/>
      <c r="C240" s="33"/>
      <c r="D240" s="182"/>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2:26" ht="14.25" customHeight="1">
      <c r="B241" s="33"/>
      <c r="C241" s="33"/>
      <c r="D241" s="182"/>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2:26" ht="14.25" customHeight="1">
      <c r="B242" s="33"/>
      <c r="C242" s="33"/>
      <c r="D242" s="182"/>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2:26" ht="14.25" customHeight="1">
      <c r="B243" s="33"/>
      <c r="C243" s="33"/>
      <c r="D243" s="182"/>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2:26" ht="14.25" customHeight="1">
      <c r="B244" s="33"/>
      <c r="C244" s="33"/>
      <c r="D244" s="182"/>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2:26" ht="14.25" customHeight="1">
      <c r="B245" s="33"/>
      <c r="C245" s="33"/>
      <c r="D245" s="182"/>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2:26" ht="14.25" customHeight="1">
      <c r="B246" s="33"/>
      <c r="C246" s="33"/>
      <c r="D246" s="182"/>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2:26" ht="14.25" customHeight="1">
      <c r="B247" s="33"/>
      <c r="C247" s="33"/>
      <c r="D247" s="182"/>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2:26" ht="14.25" customHeight="1">
      <c r="B248" s="33"/>
      <c r="C248" s="33"/>
      <c r="D248" s="182"/>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2:26" ht="14.25" customHeight="1">
      <c r="B249" s="33"/>
      <c r="C249" s="33"/>
      <c r="D249" s="182"/>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2:26" ht="14.25" customHeight="1">
      <c r="B250" s="33"/>
      <c r="C250" s="33"/>
      <c r="D250" s="182"/>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2:26" ht="14.25" customHeight="1">
      <c r="B251" s="33"/>
      <c r="C251" s="33"/>
      <c r="D251" s="182"/>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2:26" ht="14.25" customHeight="1">
      <c r="B252" s="33"/>
      <c r="C252" s="33"/>
      <c r="D252" s="182"/>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2:26" ht="14.25" customHeight="1">
      <c r="B253" s="33"/>
      <c r="C253" s="33"/>
      <c r="D253" s="182"/>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2:26" ht="14.25" customHeight="1">
      <c r="B254" s="33"/>
      <c r="C254" s="33"/>
      <c r="D254" s="182"/>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2:26" ht="14.25" customHeight="1">
      <c r="B255" s="33"/>
      <c r="C255" s="33"/>
      <c r="D255" s="182"/>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2:26" ht="14.25" customHeight="1">
      <c r="B256" s="33"/>
      <c r="C256" s="33"/>
      <c r="D256" s="182"/>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2:26" ht="14.25" customHeight="1">
      <c r="B257" s="33"/>
      <c r="C257" s="33"/>
      <c r="D257" s="182"/>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2:26" ht="14.25" customHeight="1">
      <c r="B258" s="33"/>
      <c r="C258" s="33"/>
      <c r="D258" s="182"/>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2:26" ht="14.25" customHeight="1">
      <c r="B259" s="33"/>
      <c r="C259" s="33"/>
      <c r="D259" s="182"/>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2:26" ht="14.25" customHeight="1">
      <c r="B260" s="33"/>
      <c r="C260" s="33"/>
      <c r="D260" s="182"/>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2:26" ht="14.25" customHeight="1">
      <c r="B261" s="33"/>
      <c r="C261" s="33"/>
      <c r="D261" s="182"/>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2:26" ht="14.25" customHeight="1">
      <c r="B262" s="33"/>
      <c r="C262" s="33"/>
      <c r="D262" s="182"/>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2:26" ht="14.25" customHeight="1">
      <c r="B263" s="33"/>
      <c r="C263" s="33"/>
      <c r="D263" s="182"/>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2:26" ht="14.25" customHeight="1">
      <c r="B264" s="33"/>
      <c r="C264" s="33"/>
      <c r="D264" s="182"/>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2:26" ht="14.25" customHeight="1">
      <c r="B265" s="33"/>
      <c r="C265" s="33"/>
      <c r="D265" s="182"/>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2:26" ht="14.25" customHeight="1">
      <c r="B266" s="33"/>
      <c r="C266" s="33"/>
      <c r="D266" s="182"/>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2:26" ht="14.25" customHeight="1">
      <c r="B267" s="33"/>
      <c r="C267" s="33"/>
      <c r="D267" s="182"/>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2:26" ht="14.25" customHeight="1">
      <c r="B268" s="33"/>
      <c r="C268" s="33"/>
      <c r="D268" s="182"/>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2:26" ht="14.25" customHeight="1">
      <c r="B269" s="33"/>
      <c r="C269" s="33"/>
      <c r="D269" s="182"/>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2:26" ht="14.25" customHeight="1">
      <c r="B270" s="33"/>
      <c r="C270" s="33"/>
      <c r="D270" s="182"/>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2:26" ht="14.25" customHeight="1">
      <c r="B271" s="33"/>
      <c r="C271" s="33"/>
      <c r="D271" s="182"/>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2:26" ht="14.25" customHeight="1">
      <c r="B272" s="33"/>
      <c r="C272" s="33"/>
      <c r="D272" s="182"/>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2:26" ht="14.25" customHeight="1">
      <c r="B273" s="33"/>
      <c r="C273" s="33"/>
      <c r="D273" s="182"/>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2:26" ht="14.25" customHeight="1">
      <c r="B274" s="33"/>
      <c r="C274" s="33"/>
      <c r="D274" s="182"/>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2:26" ht="14.25" customHeight="1">
      <c r="B275" s="33"/>
      <c r="C275" s="33"/>
      <c r="D275" s="182"/>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2:26" ht="14.25" customHeight="1">
      <c r="B276" s="33"/>
      <c r="C276" s="33"/>
      <c r="D276" s="182"/>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2:26" ht="14.25" customHeight="1">
      <c r="B277" s="33"/>
      <c r="C277" s="33"/>
      <c r="D277" s="182"/>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2:26" ht="14.25" customHeight="1">
      <c r="B278" s="33"/>
      <c r="C278" s="33"/>
      <c r="D278" s="182"/>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2:26" ht="14.25" customHeight="1">
      <c r="B279" s="33"/>
      <c r="C279" s="33"/>
      <c r="D279" s="182"/>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2:26" ht="14.25" customHeight="1">
      <c r="B280" s="33"/>
      <c r="C280" s="33"/>
      <c r="D280" s="182"/>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2:26" ht="14.25" customHeight="1">
      <c r="B281" s="33"/>
      <c r="C281" s="33"/>
      <c r="D281" s="182"/>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2:26" ht="14.25" customHeight="1">
      <c r="B282" s="33"/>
      <c r="C282" s="33"/>
      <c r="D282" s="182"/>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2:26" ht="14.25" customHeight="1">
      <c r="B283" s="33"/>
      <c r="C283" s="33"/>
      <c r="D283" s="182"/>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2:26" ht="14.25" customHeight="1">
      <c r="B284" s="33"/>
      <c r="C284" s="33"/>
      <c r="D284" s="182"/>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2:26" ht="14.25" customHeight="1">
      <c r="B285" s="33"/>
      <c r="C285" s="33"/>
      <c r="D285" s="182"/>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2:26" ht="14.25" customHeight="1">
      <c r="B286" s="33"/>
      <c r="C286" s="33"/>
      <c r="D286" s="182"/>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2:26" ht="14.25" customHeight="1">
      <c r="B287" s="33"/>
      <c r="C287" s="33"/>
      <c r="D287" s="182"/>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2:26" ht="14.25" customHeight="1">
      <c r="B288" s="33"/>
      <c r="C288" s="33"/>
      <c r="D288" s="182"/>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2:26" ht="14.25" customHeight="1">
      <c r="B289" s="33"/>
      <c r="C289" s="33"/>
      <c r="D289" s="182"/>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2:26" ht="14.25" customHeight="1">
      <c r="B290" s="33"/>
      <c r="C290" s="33"/>
      <c r="D290" s="182"/>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2:26" ht="14.25" customHeight="1">
      <c r="B291" s="33"/>
      <c r="C291" s="33"/>
      <c r="D291" s="182"/>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2:26" ht="14.25" customHeight="1">
      <c r="B292" s="33"/>
      <c r="C292" s="33"/>
      <c r="D292" s="182"/>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2:26" ht="14.25" customHeight="1">
      <c r="B293" s="33"/>
      <c r="C293" s="33"/>
      <c r="D293" s="182"/>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2:26" ht="14.25" customHeight="1">
      <c r="B294" s="33"/>
      <c r="C294" s="33"/>
      <c r="D294" s="182"/>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2:26" ht="14.25" customHeight="1">
      <c r="B295" s="33"/>
      <c r="C295" s="33"/>
      <c r="D295" s="182"/>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2:26" ht="14.25" customHeight="1">
      <c r="B296" s="33"/>
      <c r="C296" s="33"/>
      <c r="D296" s="182"/>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2:26" ht="14.25" customHeight="1">
      <c r="B297" s="33"/>
      <c r="C297" s="33"/>
      <c r="D297" s="182"/>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2:26" ht="14.25" customHeight="1">
      <c r="B298" s="33"/>
      <c r="C298" s="33"/>
      <c r="D298" s="182"/>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2:26" ht="14.25" customHeight="1">
      <c r="B299" s="33"/>
      <c r="C299" s="33"/>
      <c r="D299" s="182"/>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2:26" ht="14.25" customHeight="1">
      <c r="B300" s="33"/>
      <c r="C300" s="33"/>
      <c r="D300" s="182"/>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2:26" ht="14.25" customHeight="1">
      <c r="B301" s="33"/>
      <c r="C301" s="33"/>
      <c r="D301" s="182"/>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2:26" ht="14.25" customHeight="1">
      <c r="B302" s="33"/>
      <c r="C302" s="33"/>
      <c r="D302" s="182"/>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2:26" ht="14.25" customHeight="1">
      <c r="B303" s="33"/>
      <c r="C303" s="33"/>
      <c r="D303" s="182"/>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2:26" ht="14.25" customHeight="1">
      <c r="B304" s="33"/>
      <c r="C304" s="33"/>
      <c r="D304" s="182"/>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2:26" ht="14.25" customHeight="1">
      <c r="B305" s="33"/>
      <c r="C305" s="33"/>
      <c r="D305" s="182"/>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2:26" ht="14.25" customHeight="1">
      <c r="B306" s="33"/>
      <c r="C306" s="33"/>
      <c r="D306" s="182"/>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2:26" ht="14.25" customHeight="1">
      <c r="B307" s="33"/>
      <c r="C307" s="33"/>
      <c r="D307" s="182"/>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2:26" ht="14.25" customHeight="1">
      <c r="B308" s="33"/>
      <c r="C308" s="33"/>
      <c r="D308" s="182"/>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2:26" ht="14.25" customHeight="1">
      <c r="B309" s="33"/>
      <c r="C309" s="33"/>
      <c r="D309" s="182"/>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2:26" ht="14.25" customHeight="1">
      <c r="B310" s="33"/>
      <c r="C310" s="33"/>
      <c r="D310" s="182"/>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2:26" ht="14.25" customHeight="1">
      <c r="B311" s="33"/>
      <c r="C311" s="33"/>
      <c r="D311" s="182"/>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2:26" ht="14.25" customHeight="1">
      <c r="B312" s="33"/>
      <c r="C312" s="33"/>
      <c r="D312" s="182"/>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2:26" ht="14.25" customHeight="1">
      <c r="B313" s="33"/>
      <c r="C313" s="33"/>
      <c r="D313" s="182"/>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2:26" ht="14.25" customHeight="1">
      <c r="B314" s="33"/>
      <c r="C314" s="33"/>
      <c r="D314" s="182"/>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2:26" ht="14.25" customHeight="1">
      <c r="B315" s="33"/>
      <c r="C315" s="33"/>
      <c r="D315" s="182"/>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2:26" ht="14.25" customHeight="1">
      <c r="B316" s="33"/>
      <c r="C316" s="33"/>
      <c r="D316" s="182"/>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2:26" ht="14.25" customHeight="1">
      <c r="B317" s="33"/>
      <c r="C317" s="33"/>
      <c r="D317" s="182"/>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2:26" ht="14.25" customHeight="1">
      <c r="B318" s="33"/>
      <c r="C318" s="33"/>
      <c r="D318" s="182"/>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2:26" ht="14.25" customHeight="1">
      <c r="B319" s="33"/>
      <c r="C319" s="33"/>
      <c r="D319" s="182"/>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2:26" ht="14.25" customHeight="1">
      <c r="B320" s="33"/>
      <c r="C320" s="33"/>
      <c r="D320" s="182"/>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2:26" ht="14.25" customHeight="1">
      <c r="B321" s="33"/>
      <c r="C321" s="33"/>
      <c r="D321" s="182"/>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2:26" ht="14.25" customHeight="1">
      <c r="B322" s="33"/>
      <c r="C322" s="33"/>
      <c r="D322" s="182"/>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2:26" ht="14.25" customHeight="1">
      <c r="B323" s="33"/>
      <c r="C323" s="33"/>
      <c r="D323" s="182"/>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2:26" ht="14.25" customHeight="1">
      <c r="B324" s="33"/>
      <c r="C324" s="33"/>
      <c r="D324" s="182"/>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2:26" ht="14.25" customHeight="1">
      <c r="B325" s="33"/>
      <c r="C325" s="33"/>
      <c r="D325" s="182"/>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2:26" ht="14.25" customHeight="1">
      <c r="B326" s="33"/>
      <c r="C326" s="33"/>
      <c r="D326" s="182"/>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2:26" ht="14.25" customHeight="1">
      <c r="B327" s="33"/>
      <c r="C327" s="33"/>
      <c r="D327" s="182"/>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2:26" ht="14.25" customHeight="1">
      <c r="B328" s="33"/>
      <c r="C328" s="33"/>
      <c r="D328" s="182"/>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2:26" ht="14.25" customHeight="1">
      <c r="B329" s="33"/>
      <c r="C329" s="33"/>
      <c r="D329" s="182"/>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2:26" ht="14.25" customHeight="1">
      <c r="B330" s="33"/>
      <c r="C330" s="33"/>
      <c r="D330" s="182"/>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2:26" ht="14.25" customHeight="1">
      <c r="B331" s="33"/>
      <c r="C331" s="33"/>
      <c r="D331" s="182"/>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2:26" ht="14.25" customHeight="1">
      <c r="B332" s="33"/>
      <c r="C332" s="33"/>
      <c r="D332" s="182"/>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2:26" ht="14.25" customHeight="1">
      <c r="B333" s="33"/>
      <c r="C333" s="33"/>
      <c r="D333" s="182"/>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2:26" ht="14.25" customHeight="1">
      <c r="B334" s="33"/>
      <c r="C334" s="33"/>
      <c r="D334" s="182"/>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2:26" ht="14.25" customHeight="1">
      <c r="B335" s="33"/>
      <c r="C335" s="33"/>
      <c r="D335" s="182"/>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2:26" ht="14.25" customHeight="1">
      <c r="B336" s="33"/>
      <c r="C336" s="33"/>
      <c r="D336" s="182"/>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2:26" ht="14.25" customHeight="1">
      <c r="B337" s="33"/>
      <c r="C337" s="33"/>
      <c r="D337" s="182"/>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2:26" ht="14.25" customHeight="1">
      <c r="B338" s="33"/>
      <c r="C338" s="33"/>
      <c r="D338" s="182"/>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2:26" ht="14.25" customHeight="1">
      <c r="B339" s="33"/>
      <c r="C339" s="33"/>
      <c r="D339" s="182"/>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2:26" ht="14.25" customHeight="1">
      <c r="B340" s="33"/>
      <c r="C340" s="33"/>
      <c r="D340" s="182"/>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2:26" ht="14.25" customHeight="1">
      <c r="B341" s="33"/>
      <c r="C341" s="33"/>
      <c r="D341" s="182"/>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2:26" ht="14.25" customHeight="1">
      <c r="B342" s="33"/>
      <c r="C342" s="33"/>
      <c r="D342" s="182"/>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2:26" ht="14.25" customHeight="1">
      <c r="B343" s="33"/>
      <c r="C343" s="33"/>
      <c r="D343" s="182"/>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2:26" ht="14.25" customHeight="1">
      <c r="B344" s="33"/>
      <c r="C344" s="33"/>
      <c r="D344" s="182"/>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2:26" ht="14.25" customHeight="1">
      <c r="B345" s="33"/>
      <c r="C345" s="33"/>
      <c r="D345" s="182"/>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2:26" ht="14.25" customHeight="1">
      <c r="B346" s="33"/>
      <c r="C346" s="33"/>
      <c r="D346" s="182"/>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2:26" ht="14.25" customHeight="1">
      <c r="B347" s="33"/>
      <c r="C347" s="33"/>
      <c r="D347" s="182"/>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2:26" ht="14.25" customHeight="1">
      <c r="B348" s="33"/>
      <c r="C348" s="33"/>
      <c r="D348" s="182"/>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2:26" ht="14.25" customHeight="1">
      <c r="B349" s="33"/>
      <c r="C349" s="33"/>
      <c r="D349" s="182"/>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2:26" ht="14.25" customHeight="1">
      <c r="B350" s="33"/>
      <c r="C350" s="33"/>
      <c r="D350" s="182"/>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2:26" ht="14.25" customHeight="1">
      <c r="B351" s="33"/>
      <c r="C351" s="33"/>
      <c r="D351" s="182"/>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2:26" ht="14.25" customHeight="1">
      <c r="B352" s="33"/>
      <c r="C352" s="33"/>
      <c r="D352" s="182"/>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2:26" ht="14.25" customHeight="1">
      <c r="B353" s="33"/>
      <c r="C353" s="33"/>
      <c r="D353" s="182"/>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2:26" ht="14.25" customHeight="1">
      <c r="B354" s="33"/>
      <c r="C354" s="33"/>
      <c r="D354" s="182"/>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2:26" ht="14.25" customHeight="1">
      <c r="B355" s="33"/>
      <c r="C355" s="33"/>
      <c r="D355" s="182"/>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2:26" ht="14.25" customHeight="1">
      <c r="B356" s="33"/>
      <c r="C356" s="33"/>
      <c r="D356" s="182"/>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2:26" ht="14.25" customHeight="1">
      <c r="B357" s="33"/>
      <c r="C357" s="33"/>
      <c r="D357" s="182"/>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2:26" ht="14.25" customHeight="1">
      <c r="B358" s="33"/>
      <c r="C358" s="33"/>
      <c r="D358" s="182"/>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2:26" ht="14.25" customHeight="1">
      <c r="B359" s="33"/>
      <c r="C359" s="33"/>
      <c r="D359" s="182"/>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2:26" ht="14.25" customHeight="1">
      <c r="B360" s="33"/>
      <c r="C360" s="33"/>
      <c r="D360" s="182"/>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2:26" ht="14.25" customHeight="1">
      <c r="B361" s="33"/>
      <c r="C361" s="33"/>
      <c r="D361" s="182"/>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2:26" ht="14.25" customHeight="1">
      <c r="B362" s="33"/>
      <c r="C362" s="33"/>
      <c r="D362" s="182"/>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2:26" ht="14.25" customHeight="1">
      <c r="B363" s="33"/>
      <c r="C363" s="33"/>
      <c r="D363" s="182"/>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2:26" ht="14.25" customHeight="1">
      <c r="B364" s="33"/>
      <c r="C364" s="33"/>
      <c r="D364" s="182"/>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2:26" ht="14.25" customHeight="1">
      <c r="B365" s="33"/>
      <c r="C365" s="33"/>
      <c r="D365" s="182"/>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2:26" ht="14.25" customHeight="1">
      <c r="B366" s="33"/>
      <c r="C366" s="33"/>
      <c r="D366" s="182"/>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2:26" ht="14.25" customHeight="1">
      <c r="B367" s="33"/>
      <c r="C367" s="33"/>
      <c r="D367" s="182"/>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2:26" ht="14.25" customHeight="1">
      <c r="B368" s="33"/>
      <c r="C368" s="33"/>
      <c r="D368" s="182"/>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2:26" ht="14.25" customHeight="1">
      <c r="B369" s="33"/>
      <c r="C369" s="33"/>
      <c r="D369" s="182"/>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2:26" ht="14.25" customHeight="1">
      <c r="B370" s="33"/>
      <c r="C370" s="33"/>
      <c r="D370" s="182"/>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2:26" ht="14.25" customHeight="1">
      <c r="B371" s="33"/>
      <c r="C371" s="33"/>
      <c r="D371" s="182"/>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2:26" ht="14.25" customHeight="1">
      <c r="B372" s="33"/>
      <c r="C372" s="33"/>
      <c r="D372" s="182"/>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2:26" ht="14.25" customHeight="1">
      <c r="B373" s="33"/>
      <c r="C373" s="33"/>
      <c r="D373" s="182"/>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2:26" ht="14.25" customHeight="1">
      <c r="B374" s="33"/>
      <c r="C374" s="33"/>
      <c r="D374" s="182"/>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2:26" ht="14.25" customHeight="1">
      <c r="B375" s="33"/>
      <c r="C375" s="33"/>
      <c r="D375" s="182"/>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2:26" ht="14.25" customHeight="1">
      <c r="B376" s="33"/>
      <c r="C376" s="33"/>
      <c r="D376" s="182"/>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2:26" ht="14.25" customHeight="1">
      <c r="B377" s="33"/>
      <c r="C377" s="33"/>
      <c r="D377" s="182"/>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2:26" ht="14.25" customHeight="1">
      <c r="B378" s="33"/>
      <c r="C378" s="33"/>
      <c r="D378" s="182"/>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2:26" ht="14.25" customHeight="1">
      <c r="B379" s="33"/>
      <c r="C379" s="33"/>
      <c r="D379" s="182"/>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2:26" ht="14.25" customHeight="1">
      <c r="B380" s="33"/>
      <c r="C380" s="33"/>
      <c r="D380" s="182"/>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2:26" ht="14.25" customHeight="1">
      <c r="B381" s="33"/>
      <c r="C381" s="33"/>
      <c r="D381" s="182"/>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2:26" ht="14.25" customHeight="1">
      <c r="B382" s="33"/>
      <c r="C382" s="33"/>
      <c r="D382" s="182"/>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2:26" ht="14.25" customHeight="1">
      <c r="B383" s="33"/>
      <c r="C383" s="33"/>
      <c r="D383" s="182"/>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2:26" ht="14.25" customHeight="1">
      <c r="B384" s="33"/>
      <c r="C384" s="33"/>
      <c r="D384" s="182"/>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2:26" ht="14.25" customHeight="1">
      <c r="B385" s="33"/>
      <c r="C385" s="33"/>
      <c r="D385" s="182"/>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2:26" ht="14.25" customHeight="1">
      <c r="B386" s="33"/>
      <c r="C386" s="33"/>
      <c r="D386" s="182"/>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2:26" ht="14.25" customHeight="1">
      <c r="B387" s="33"/>
      <c r="C387" s="33"/>
      <c r="D387" s="182"/>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2:26" ht="14.25" customHeight="1">
      <c r="B388" s="33"/>
      <c r="C388" s="33"/>
      <c r="D388" s="182"/>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2:26" ht="14.25" customHeight="1">
      <c r="B389" s="33"/>
      <c r="C389" s="33"/>
      <c r="D389" s="182"/>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2:26" ht="14.25" customHeight="1">
      <c r="B390" s="33"/>
      <c r="C390" s="33"/>
      <c r="D390" s="182"/>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2:26" ht="14.25" customHeight="1">
      <c r="B391" s="33"/>
      <c r="C391" s="33"/>
      <c r="D391" s="182"/>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2:26" ht="14.25" customHeight="1">
      <c r="B392" s="33"/>
      <c r="C392" s="33"/>
      <c r="D392" s="182"/>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2:26" ht="14.25" customHeight="1">
      <c r="B393" s="33"/>
      <c r="C393" s="33"/>
      <c r="D393" s="182"/>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2:26" ht="14.25" customHeight="1">
      <c r="B394" s="33"/>
      <c r="C394" s="33"/>
      <c r="D394" s="182"/>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2:26" ht="14.25" customHeight="1">
      <c r="B395" s="33"/>
      <c r="C395" s="33"/>
      <c r="D395" s="182"/>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2:26" ht="14.25" customHeight="1">
      <c r="B396" s="33"/>
      <c r="C396" s="33"/>
      <c r="D396" s="182"/>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2:26" ht="14.25" customHeight="1">
      <c r="B397" s="33"/>
      <c r="C397" s="33"/>
      <c r="D397" s="182"/>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2:26" ht="14.25" customHeight="1">
      <c r="B398" s="33"/>
      <c r="C398" s="33"/>
      <c r="D398" s="182"/>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2:26" ht="14.25" customHeight="1">
      <c r="B399" s="33"/>
      <c r="C399" s="33"/>
      <c r="D399" s="182"/>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2:26" ht="14.25" customHeight="1">
      <c r="B400" s="33"/>
      <c r="C400" s="33"/>
      <c r="D400" s="182"/>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2:26" ht="14.25" customHeight="1">
      <c r="B401" s="33"/>
      <c r="C401" s="33"/>
      <c r="D401" s="182"/>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2:26" ht="14.25" customHeight="1">
      <c r="B402" s="33"/>
      <c r="C402" s="33"/>
      <c r="D402" s="182"/>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2:26" ht="14.25" customHeight="1">
      <c r="B403" s="33"/>
      <c r="C403" s="33"/>
      <c r="D403" s="182"/>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2:26" ht="14.25" customHeight="1">
      <c r="B404" s="33"/>
      <c r="C404" s="33"/>
      <c r="D404" s="182"/>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2:26" ht="14.25" customHeight="1">
      <c r="B405" s="33"/>
      <c r="C405" s="33"/>
      <c r="D405" s="182"/>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2:26" ht="14.25" customHeight="1">
      <c r="B406" s="33"/>
      <c r="C406" s="33"/>
      <c r="D406" s="182"/>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2:26" ht="14.25" customHeight="1">
      <c r="B407" s="33"/>
      <c r="C407" s="33"/>
      <c r="D407" s="182"/>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2:26" ht="14.25" customHeight="1">
      <c r="B408" s="33"/>
      <c r="C408" s="33"/>
      <c r="D408" s="182"/>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2:26" ht="14.25" customHeight="1">
      <c r="B409" s="33"/>
      <c r="C409" s="33"/>
      <c r="D409" s="182"/>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2:26" ht="14.25" customHeight="1">
      <c r="B410" s="33"/>
      <c r="C410" s="33"/>
      <c r="D410" s="182"/>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2:26" ht="14.25" customHeight="1">
      <c r="B411" s="33"/>
      <c r="C411" s="33"/>
      <c r="D411" s="182"/>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2:26" ht="14.25" customHeight="1">
      <c r="B412" s="33"/>
      <c r="C412" s="33"/>
      <c r="D412" s="182"/>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2:26" ht="14.25" customHeight="1">
      <c r="B413" s="33"/>
      <c r="C413" s="33"/>
      <c r="D413" s="182"/>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2:26" ht="14.25" customHeight="1">
      <c r="B414" s="33"/>
      <c r="C414" s="33"/>
      <c r="D414" s="182"/>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2:26" ht="14.25" customHeight="1">
      <c r="B415" s="33"/>
      <c r="C415" s="33"/>
      <c r="D415" s="182"/>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2:26" ht="14.25" customHeight="1">
      <c r="B416" s="33"/>
      <c r="C416" s="33"/>
      <c r="D416" s="182"/>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2:26" ht="14.25" customHeight="1">
      <c r="B417" s="33"/>
      <c r="C417" s="33"/>
      <c r="D417" s="182"/>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2:26" ht="14.25" customHeight="1">
      <c r="B418" s="33"/>
      <c r="C418" s="33"/>
      <c r="D418" s="182"/>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2:26" ht="14.25" customHeight="1">
      <c r="B419" s="33"/>
      <c r="C419" s="33"/>
      <c r="D419" s="182"/>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2:26" ht="14.25" customHeight="1">
      <c r="B420" s="33"/>
      <c r="C420" s="33"/>
      <c r="D420" s="182"/>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2:26" ht="14.25" customHeight="1">
      <c r="B421" s="33"/>
      <c r="C421" s="33"/>
      <c r="D421" s="182"/>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2:26" ht="14.25" customHeight="1">
      <c r="B422" s="33"/>
      <c r="C422" s="33"/>
      <c r="D422" s="182"/>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2:26" ht="14.25" customHeight="1">
      <c r="B423" s="33"/>
      <c r="C423" s="33"/>
      <c r="D423" s="182"/>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2:26" ht="14.25" customHeight="1">
      <c r="B424" s="33"/>
      <c r="C424" s="33"/>
      <c r="D424" s="182"/>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2:26" ht="14.25" customHeight="1">
      <c r="B425" s="33"/>
      <c r="C425" s="33"/>
      <c r="D425" s="182"/>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2:26" ht="14.25" customHeight="1">
      <c r="B426" s="33"/>
      <c r="C426" s="33"/>
      <c r="D426" s="182"/>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2:26" ht="14.25" customHeight="1">
      <c r="B427" s="33"/>
      <c r="C427" s="33"/>
      <c r="D427" s="182"/>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2:26" ht="14.25" customHeight="1">
      <c r="B428" s="33"/>
      <c r="C428" s="33"/>
      <c r="D428" s="182"/>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2:26" ht="14.25" customHeight="1">
      <c r="B429" s="33"/>
      <c r="C429" s="33"/>
      <c r="D429" s="182"/>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2:26" ht="14.25" customHeight="1">
      <c r="B430" s="33"/>
      <c r="C430" s="33"/>
      <c r="D430" s="182"/>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2:26" ht="14.25" customHeight="1">
      <c r="B431" s="33"/>
      <c r="C431" s="33"/>
      <c r="D431" s="182"/>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2:26" ht="14.25" customHeight="1">
      <c r="B432" s="33"/>
      <c r="C432" s="33"/>
      <c r="D432" s="182"/>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2:26" ht="14.25" customHeight="1">
      <c r="B433" s="33"/>
      <c r="C433" s="33"/>
      <c r="D433" s="182"/>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2:26" ht="14.25" customHeight="1">
      <c r="B434" s="33"/>
      <c r="C434" s="33"/>
      <c r="D434" s="182"/>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2:26" ht="14.25" customHeight="1">
      <c r="B435" s="33"/>
      <c r="C435" s="33"/>
      <c r="D435" s="182"/>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2:26" ht="14.25" customHeight="1">
      <c r="B436" s="33"/>
      <c r="C436" s="33"/>
      <c r="D436" s="182"/>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2:26" ht="14.25" customHeight="1">
      <c r="B437" s="33"/>
      <c r="C437" s="33"/>
      <c r="D437" s="182"/>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2:26" ht="14.25" customHeight="1">
      <c r="B438" s="33"/>
      <c r="C438" s="33"/>
      <c r="D438" s="182"/>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2:26" ht="14.25" customHeight="1">
      <c r="B439" s="33"/>
      <c r="C439" s="33"/>
      <c r="D439" s="182"/>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2:26" ht="14.25" customHeight="1">
      <c r="B440" s="33"/>
      <c r="C440" s="33"/>
      <c r="D440" s="182"/>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2:26" ht="14.25" customHeight="1">
      <c r="B441" s="33"/>
      <c r="C441" s="33"/>
      <c r="D441" s="182"/>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2:26" ht="14.25" customHeight="1">
      <c r="B442" s="33"/>
      <c r="C442" s="33"/>
      <c r="D442" s="182"/>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2:26" ht="14.25" customHeight="1">
      <c r="B443" s="33"/>
      <c r="C443" s="33"/>
      <c r="D443" s="182"/>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2:26" ht="14.25" customHeight="1">
      <c r="B444" s="33"/>
      <c r="C444" s="33"/>
      <c r="D444" s="182"/>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2:26" ht="14.25" customHeight="1">
      <c r="B445" s="33"/>
      <c r="C445" s="33"/>
      <c r="D445" s="182"/>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2:26" ht="14.25" customHeight="1">
      <c r="B446" s="33"/>
      <c r="C446" s="33"/>
      <c r="D446" s="182"/>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2:26" ht="14.25" customHeight="1">
      <c r="B447" s="33"/>
      <c r="C447" s="33"/>
      <c r="D447" s="182"/>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2:26" ht="14.25" customHeight="1">
      <c r="B448" s="33"/>
      <c r="C448" s="33"/>
      <c r="D448" s="182"/>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2:26" ht="14.25" customHeight="1">
      <c r="B449" s="33"/>
      <c r="C449" s="33"/>
      <c r="D449" s="182"/>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2:26" ht="14.25" customHeight="1">
      <c r="B450" s="33"/>
      <c r="C450" s="33"/>
      <c r="D450" s="182"/>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2:26" ht="14.25" customHeight="1">
      <c r="B451" s="33"/>
      <c r="C451" s="33"/>
      <c r="D451" s="182"/>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2:26" ht="14.25" customHeight="1">
      <c r="B452" s="33"/>
      <c r="C452" s="33"/>
      <c r="D452" s="182"/>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2:26" ht="14.25" customHeight="1">
      <c r="B453" s="33"/>
      <c r="C453" s="33"/>
      <c r="D453" s="182"/>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2:26" ht="14.25" customHeight="1">
      <c r="B454" s="33"/>
      <c r="C454" s="33"/>
      <c r="D454" s="182"/>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2:26" ht="14.25" customHeight="1">
      <c r="B455" s="33"/>
      <c r="C455" s="33"/>
      <c r="D455" s="182"/>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2:26" ht="14.25" customHeight="1">
      <c r="B456" s="33"/>
      <c r="C456" s="33"/>
      <c r="D456" s="182"/>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2:26" ht="14.25" customHeight="1">
      <c r="B457" s="33"/>
      <c r="C457" s="33"/>
      <c r="D457" s="182"/>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2:26" ht="14.25" customHeight="1">
      <c r="B458" s="33"/>
      <c r="C458" s="33"/>
      <c r="D458" s="182"/>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2:26" ht="14.25" customHeight="1">
      <c r="B459" s="33"/>
      <c r="C459" s="33"/>
      <c r="D459" s="182"/>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2:26" ht="14.25" customHeight="1">
      <c r="B460" s="33"/>
      <c r="C460" s="33"/>
      <c r="D460" s="182"/>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2:26" ht="14.25" customHeight="1">
      <c r="B461" s="33"/>
      <c r="C461" s="33"/>
      <c r="D461" s="182"/>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2:26" ht="14.25" customHeight="1">
      <c r="B462" s="33"/>
      <c r="C462" s="33"/>
      <c r="D462" s="182"/>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2:26" ht="14.25" customHeight="1">
      <c r="B463" s="33"/>
      <c r="C463" s="33"/>
      <c r="D463" s="182"/>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2:26" ht="14.25" customHeight="1">
      <c r="B464" s="33"/>
      <c r="C464" s="33"/>
      <c r="D464" s="182"/>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2:26" ht="14.25" customHeight="1">
      <c r="B465" s="33"/>
      <c r="C465" s="33"/>
      <c r="D465" s="182"/>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2:26" ht="14.25" customHeight="1">
      <c r="B466" s="33"/>
      <c r="C466" s="33"/>
      <c r="D466" s="182"/>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2:26" ht="14.25" customHeight="1">
      <c r="B467" s="33"/>
      <c r="C467" s="33"/>
      <c r="D467" s="182"/>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2:26" ht="14.25" customHeight="1">
      <c r="B468" s="33"/>
      <c r="C468" s="33"/>
      <c r="D468" s="182"/>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2:26" ht="14.25" customHeight="1">
      <c r="B469" s="33"/>
      <c r="C469" s="33"/>
      <c r="D469" s="182"/>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2:26" ht="14.25" customHeight="1">
      <c r="B470" s="33"/>
      <c r="C470" s="33"/>
      <c r="D470" s="182"/>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2:26" ht="14.25" customHeight="1">
      <c r="B471" s="33"/>
      <c r="C471" s="33"/>
      <c r="D471" s="182"/>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2:26" ht="14.25" customHeight="1">
      <c r="B472" s="33"/>
      <c r="C472" s="33"/>
      <c r="D472" s="182"/>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2:26" ht="14.25" customHeight="1">
      <c r="B473" s="33"/>
      <c r="C473" s="33"/>
      <c r="D473" s="182"/>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2:26" ht="14.25" customHeight="1">
      <c r="B474" s="33"/>
      <c r="C474" s="33"/>
      <c r="D474" s="182"/>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2:26" ht="14.25" customHeight="1">
      <c r="B475" s="33"/>
      <c r="C475" s="33"/>
      <c r="D475" s="182"/>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2:26" ht="14.25" customHeight="1">
      <c r="B476" s="33"/>
      <c r="C476" s="33"/>
      <c r="D476" s="182"/>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2:26" ht="14.25" customHeight="1">
      <c r="B477" s="33"/>
      <c r="C477" s="33"/>
      <c r="D477" s="182"/>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2:26" ht="14.25" customHeight="1">
      <c r="B478" s="33"/>
      <c r="C478" s="33"/>
      <c r="D478" s="182"/>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2:26" ht="14.25" customHeight="1">
      <c r="B479" s="33"/>
      <c r="C479" s="33"/>
      <c r="D479" s="182"/>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2:26" ht="14.25" customHeight="1">
      <c r="B480" s="33"/>
      <c r="C480" s="33"/>
      <c r="D480" s="182"/>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2:26" ht="14.25" customHeight="1">
      <c r="B481" s="33"/>
      <c r="C481" s="33"/>
      <c r="D481" s="182"/>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2:26" ht="14.25" customHeight="1">
      <c r="B482" s="33"/>
      <c r="C482" s="33"/>
      <c r="D482" s="182"/>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2:26" ht="14.25" customHeight="1">
      <c r="B483" s="33"/>
      <c r="C483" s="33"/>
      <c r="D483" s="182"/>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2:26" ht="14.25" customHeight="1">
      <c r="B484" s="33"/>
      <c r="C484" s="33"/>
      <c r="D484" s="182"/>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2:26" ht="14.25" customHeight="1">
      <c r="B485" s="33"/>
      <c r="C485" s="33"/>
      <c r="D485" s="182"/>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2:26" ht="14.25" customHeight="1">
      <c r="B486" s="33"/>
      <c r="C486" s="33"/>
      <c r="D486" s="182"/>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2:26" ht="14.25" customHeight="1">
      <c r="B487" s="33"/>
      <c r="C487" s="33"/>
      <c r="D487" s="182"/>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2:26" ht="14.25" customHeight="1">
      <c r="B488" s="33"/>
      <c r="C488" s="33"/>
      <c r="D488" s="182"/>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2:26" ht="14.25" customHeight="1">
      <c r="B489" s="33"/>
      <c r="C489" s="33"/>
      <c r="D489" s="182"/>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2:26" ht="14.25" customHeight="1">
      <c r="B490" s="33"/>
      <c r="C490" s="33"/>
      <c r="D490" s="182"/>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2:26" ht="14.25" customHeight="1">
      <c r="B491" s="33"/>
      <c r="C491" s="33"/>
      <c r="D491" s="182"/>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2:26" ht="14.25" customHeight="1">
      <c r="B492" s="33"/>
      <c r="C492" s="33"/>
      <c r="D492" s="182"/>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2:26" ht="14.25" customHeight="1">
      <c r="B493" s="33"/>
      <c r="C493" s="33"/>
      <c r="D493" s="182"/>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2:26" ht="14.25" customHeight="1">
      <c r="B494" s="33"/>
      <c r="C494" s="33"/>
      <c r="D494" s="182"/>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2:26" ht="14.25" customHeight="1">
      <c r="B495" s="33"/>
      <c r="C495" s="33"/>
      <c r="D495" s="182"/>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2:26" ht="14.25" customHeight="1">
      <c r="B496" s="33"/>
      <c r="C496" s="33"/>
      <c r="D496" s="182"/>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2:26" ht="14.25" customHeight="1">
      <c r="B497" s="33"/>
      <c r="C497" s="33"/>
      <c r="D497" s="182"/>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2:26" ht="14.25" customHeight="1">
      <c r="B498" s="33"/>
      <c r="C498" s="33"/>
      <c r="D498" s="182"/>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2:26" ht="14.25" customHeight="1">
      <c r="B499" s="33"/>
      <c r="C499" s="33"/>
      <c r="D499" s="182"/>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2:26" ht="14.25" customHeight="1">
      <c r="B500" s="33"/>
      <c r="C500" s="33"/>
      <c r="D500" s="182"/>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2:26" ht="14.25" customHeight="1">
      <c r="B501" s="33"/>
      <c r="C501" s="33"/>
      <c r="D501" s="182"/>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2:26" ht="14.25" customHeight="1">
      <c r="B502" s="33"/>
      <c r="C502" s="33"/>
      <c r="D502" s="182"/>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2:26" ht="14.25" customHeight="1">
      <c r="B503" s="33"/>
      <c r="C503" s="33"/>
      <c r="D503" s="182"/>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2:26" ht="14.25" customHeight="1">
      <c r="B504" s="33"/>
      <c r="C504" s="33"/>
      <c r="D504" s="182"/>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2:26" ht="14.25" customHeight="1">
      <c r="B505" s="33"/>
      <c r="C505" s="33"/>
      <c r="D505" s="182"/>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2:26" ht="14.25" customHeight="1">
      <c r="B506" s="33"/>
      <c r="C506" s="33"/>
      <c r="D506" s="182"/>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2:26" ht="14.25" customHeight="1">
      <c r="B507" s="33"/>
      <c r="C507" s="33"/>
      <c r="D507" s="182"/>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2:26" ht="14.25" customHeight="1">
      <c r="B508" s="33"/>
      <c r="C508" s="33"/>
      <c r="D508" s="182"/>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2:26" ht="14.25" customHeight="1">
      <c r="B509" s="33"/>
      <c r="C509" s="33"/>
      <c r="D509" s="182"/>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2:26" ht="14.25" customHeight="1">
      <c r="B510" s="33"/>
      <c r="C510" s="33"/>
      <c r="D510" s="182"/>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2:26" ht="14.25" customHeight="1">
      <c r="B511" s="33"/>
      <c r="C511" s="33"/>
      <c r="D511" s="182"/>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2:26" ht="14.25" customHeight="1">
      <c r="B512" s="33"/>
      <c r="C512" s="33"/>
      <c r="D512" s="182"/>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2:26" ht="14.25" customHeight="1">
      <c r="B513" s="33"/>
      <c r="C513" s="33"/>
      <c r="D513" s="182"/>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2:26" ht="14.25" customHeight="1">
      <c r="B514" s="33"/>
      <c r="C514" s="33"/>
      <c r="D514" s="182"/>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2:26" ht="14.25" customHeight="1">
      <c r="B515" s="33"/>
      <c r="C515" s="33"/>
      <c r="D515" s="182"/>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2:26" ht="14.25" customHeight="1">
      <c r="B516" s="33"/>
      <c r="C516" s="33"/>
      <c r="D516" s="182"/>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2:26" ht="14.25" customHeight="1">
      <c r="B517" s="33"/>
      <c r="C517" s="33"/>
      <c r="D517" s="182"/>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2:26" ht="14.25" customHeight="1">
      <c r="B518" s="33"/>
      <c r="C518" s="33"/>
      <c r="D518" s="182"/>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2:26" ht="14.25" customHeight="1">
      <c r="B519" s="33"/>
      <c r="C519" s="33"/>
      <c r="D519" s="182"/>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2:26" ht="14.25" customHeight="1">
      <c r="B520" s="33"/>
      <c r="C520" s="33"/>
      <c r="D520" s="182"/>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2:26" ht="14.25" customHeight="1">
      <c r="B521" s="33"/>
      <c r="C521" s="33"/>
      <c r="D521" s="182"/>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2:26" ht="14.25" customHeight="1">
      <c r="B522" s="33"/>
      <c r="C522" s="33"/>
      <c r="D522" s="182"/>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2:26" ht="14.25" customHeight="1">
      <c r="B523" s="33"/>
      <c r="C523" s="33"/>
      <c r="D523" s="182"/>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2:26" ht="14.25" customHeight="1">
      <c r="B524" s="33"/>
      <c r="C524" s="33"/>
      <c r="D524" s="182"/>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2:26" ht="14.25" customHeight="1">
      <c r="B525" s="33"/>
      <c r="C525" s="33"/>
      <c r="D525" s="182"/>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2:26" ht="14.25" customHeight="1">
      <c r="B526" s="33"/>
      <c r="C526" s="33"/>
      <c r="D526" s="182"/>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2:26" ht="14.25" customHeight="1">
      <c r="B527" s="33"/>
      <c r="C527" s="33"/>
      <c r="D527" s="182"/>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2:26" ht="14.25" customHeight="1">
      <c r="B528" s="33"/>
      <c r="C528" s="33"/>
      <c r="D528" s="182"/>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2:26" ht="14.25" customHeight="1">
      <c r="B529" s="33"/>
      <c r="C529" s="33"/>
      <c r="D529" s="182"/>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2:26" ht="14.25" customHeight="1">
      <c r="B530" s="33"/>
      <c r="C530" s="33"/>
      <c r="D530" s="182"/>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2:26" ht="14.25" customHeight="1">
      <c r="B531" s="33"/>
      <c r="C531" s="33"/>
      <c r="D531" s="182"/>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2:26" ht="14.25" customHeight="1">
      <c r="B532" s="33"/>
      <c r="C532" s="33"/>
      <c r="D532" s="182"/>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2:26" ht="14.25" customHeight="1">
      <c r="B533" s="33"/>
      <c r="C533" s="33"/>
      <c r="D533" s="182"/>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2:26" ht="14.25" customHeight="1">
      <c r="B534" s="33"/>
      <c r="C534" s="33"/>
      <c r="D534" s="182"/>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2:26" ht="14.25" customHeight="1">
      <c r="B535" s="33"/>
      <c r="C535" s="33"/>
      <c r="D535" s="182"/>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2:26" ht="14.25" customHeight="1">
      <c r="B536" s="33"/>
      <c r="C536" s="33"/>
      <c r="D536" s="182"/>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2:26" ht="14.25" customHeight="1">
      <c r="B537" s="33"/>
      <c r="C537" s="33"/>
      <c r="D537" s="182"/>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2:26" ht="14.25" customHeight="1">
      <c r="B538" s="33"/>
      <c r="C538" s="33"/>
      <c r="D538" s="182"/>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2:26" ht="14.25" customHeight="1">
      <c r="B539" s="33"/>
      <c r="C539" s="33"/>
      <c r="D539" s="182"/>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2:26" ht="14.25" customHeight="1">
      <c r="B540" s="33"/>
      <c r="C540" s="33"/>
      <c r="D540" s="182"/>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2:26" ht="14.25" customHeight="1">
      <c r="B541" s="33"/>
      <c r="C541" s="33"/>
      <c r="D541" s="182"/>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2:26" ht="14.25" customHeight="1">
      <c r="B542" s="33"/>
      <c r="C542" s="33"/>
      <c r="D542" s="182"/>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2:26" ht="14.25" customHeight="1">
      <c r="B543" s="33"/>
      <c r="C543" s="33"/>
      <c r="D543" s="182"/>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2:26" ht="14.25" customHeight="1">
      <c r="B544" s="33"/>
      <c r="C544" s="33"/>
      <c r="D544" s="182"/>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2:26" ht="14.25" customHeight="1">
      <c r="B545" s="33"/>
      <c r="C545" s="33"/>
      <c r="D545" s="182"/>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2:26" ht="14.25" customHeight="1">
      <c r="B546" s="33"/>
      <c r="C546" s="33"/>
      <c r="D546" s="182"/>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2:26" ht="14.25" customHeight="1">
      <c r="B547" s="33"/>
      <c r="C547" s="33"/>
      <c r="D547" s="182"/>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2:26" ht="14.25" customHeight="1">
      <c r="B548" s="33"/>
      <c r="C548" s="33"/>
      <c r="D548" s="182"/>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2:26" ht="14.25" customHeight="1">
      <c r="B549" s="33"/>
      <c r="C549" s="33"/>
      <c r="D549" s="182"/>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2:26" ht="14.25" customHeight="1">
      <c r="B550" s="33"/>
      <c r="C550" s="33"/>
      <c r="D550" s="182"/>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2:26" ht="14.25" customHeight="1">
      <c r="B551" s="33"/>
      <c r="C551" s="33"/>
      <c r="D551" s="182"/>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2:26" ht="14.25" customHeight="1">
      <c r="B552" s="33"/>
      <c r="C552" s="33"/>
      <c r="D552" s="182"/>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2:26" ht="14.25" customHeight="1">
      <c r="B553" s="33"/>
      <c r="C553" s="33"/>
      <c r="D553" s="182"/>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2:26" ht="14.25" customHeight="1">
      <c r="B554" s="33"/>
      <c r="C554" s="33"/>
      <c r="D554" s="182"/>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2:26" ht="14.25" customHeight="1">
      <c r="B555" s="33"/>
      <c r="C555" s="33"/>
      <c r="D555" s="182"/>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2:26" ht="14.25" customHeight="1">
      <c r="B556" s="33"/>
      <c r="C556" s="33"/>
      <c r="D556" s="182"/>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2:26" ht="14.25" customHeight="1">
      <c r="B557" s="33"/>
      <c r="C557" s="33"/>
      <c r="D557" s="182"/>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2:26" ht="14.25" customHeight="1">
      <c r="B558" s="33"/>
      <c r="C558" s="33"/>
      <c r="D558" s="182"/>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2:26" ht="14.25" customHeight="1">
      <c r="B559" s="33"/>
      <c r="C559" s="33"/>
      <c r="D559" s="182"/>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2:26" ht="14.25" customHeight="1">
      <c r="B560" s="33"/>
      <c r="C560" s="33"/>
      <c r="D560" s="182"/>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2:26" ht="14.25" customHeight="1">
      <c r="B561" s="33"/>
      <c r="C561" s="33"/>
      <c r="D561" s="182"/>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2:26" ht="14.25" customHeight="1">
      <c r="B562" s="33"/>
      <c r="C562" s="33"/>
      <c r="D562" s="182"/>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2:26" ht="14.25" customHeight="1">
      <c r="B563" s="33"/>
      <c r="C563" s="33"/>
      <c r="D563" s="182"/>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2:26" ht="14.25" customHeight="1">
      <c r="B564" s="33"/>
      <c r="C564" s="33"/>
      <c r="D564" s="182"/>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2:26" ht="14.25" customHeight="1">
      <c r="B565" s="33"/>
      <c r="C565" s="33"/>
      <c r="D565" s="182"/>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2:26" ht="14.25" customHeight="1">
      <c r="B566" s="33"/>
      <c r="C566" s="33"/>
      <c r="D566" s="182"/>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2:26" ht="14.25" customHeight="1">
      <c r="B567" s="33"/>
      <c r="C567" s="33"/>
      <c r="D567" s="182"/>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2:26" ht="14.25" customHeight="1">
      <c r="B568" s="33"/>
      <c r="C568" s="33"/>
      <c r="D568" s="182"/>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2:26" ht="14.25" customHeight="1">
      <c r="B569" s="33"/>
      <c r="C569" s="33"/>
      <c r="D569" s="182"/>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2:26" ht="14.25" customHeight="1">
      <c r="B570" s="33"/>
      <c r="C570" s="33"/>
      <c r="D570" s="182"/>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2:26" ht="14.25" customHeight="1">
      <c r="B571" s="33"/>
      <c r="C571" s="33"/>
      <c r="D571" s="182"/>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2:26" ht="14.25" customHeight="1">
      <c r="B572" s="33"/>
      <c r="C572" s="33"/>
      <c r="D572" s="182"/>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2:26" ht="14.25" customHeight="1">
      <c r="B573" s="33"/>
      <c r="C573" s="33"/>
      <c r="D573" s="182"/>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2:26" ht="14.25" customHeight="1">
      <c r="B574" s="33"/>
      <c r="C574" s="33"/>
      <c r="D574" s="182"/>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2:26" ht="14.25" customHeight="1">
      <c r="B575" s="33"/>
      <c r="C575" s="33"/>
      <c r="D575" s="182"/>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2:26" ht="14.25" customHeight="1">
      <c r="B576" s="33"/>
      <c r="C576" s="33"/>
      <c r="D576" s="182"/>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2:26" ht="14.25" customHeight="1">
      <c r="B577" s="33"/>
      <c r="C577" s="33"/>
      <c r="D577" s="182"/>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2:26" ht="14.25" customHeight="1">
      <c r="B578" s="33"/>
      <c r="C578" s="33"/>
      <c r="D578" s="182"/>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2:26" ht="14.25" customHeight="1">
      <c r="B579" s="33"/>
      <c r="C579" s="33"/>
      <c r="D579" s="182"/>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2:26" ht="14.25" customHeight="1">
      <c r="B580" s="33"/>
      <c r="C580" s="33"/>
      <c r="D580" s="182"/>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2:26" ht="14.25" customHeight="1">
      <c r="B581" s="33"/>
      <c r="C581" s="33"/>
      <c r="D581" s="182"/>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2:26" ht="14.25" customHeight="1">
      <c r="B582" s="33"/>
      <c r="C582" s="33"/>
      <c r="D582" s="182"/>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2:26" ht="14.25" customHeight="1">
      <c r="B583" s="33"/>
      <c r="C583" s="33"/>
      <c r="D583" s="182"/>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2:26" ht="14.25" customHeight="1">
      <c r="B584" s="33"/>
      <c r="C584" s="33"/>
      <c r="D584" s="182"/>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2:26" ht="14.25" customHeight="1">
      <c r="B585" s="33"/>
      <c r="C585" s="33"/>
      <c r="D585" s="182"/>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2:26" ht="14.25" customHeight="1">
      <c r="B586" s="33"/>
      <c r="C586" s="33"/>
      <c r="D586" s="182"/>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2:26" ht="14.25" customHeight="1">
      <c r="B587" s="33"/>
      <c r="C587" s="33"/>
      <c r="D587" s="182"/>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2:26" ht="14.25" customHeight="1">
      <c r="B588" s="33"/>
      <c r="C588" s="33"/>
      <c r="D588" s="182"/>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2:26" ht="14.25" customHeight="1">
      <c r="B589" s="33"/>
      <c r="C589" s="33"/>
      <c r="D589" s="182"/>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2:26" ht="14.25" customHeight="1">
      <c r="B590" s="33"/>
      <c r="C590" s="33"/>
      <c r="D590" s="182"/>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2:26" ht="14.25" customHeight="1">
      <c r="B591" s="33"/>
      <c r="C591" s="33"/>
      <c r="D591" s="182"/>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2:26" ht="14.25" customHeight="1">
      <c r="B592" s="33"/>
      <c r="C592" s="33"/>
      <c r="D592" s="182"/>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2:26" ht="14.25" customHeight="1">
      <c r="B593" s="33"/>
      <c r="C593" s="33"/>
      <c r="D593" s="182"/>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2:26" ht="14.25" customHeight="1">
      <c r="B594" s="33"/>
      <c r="C594" s="33"/>
      <c r="D594" s="182"/>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2:26" ht="14.25" customHeight="1">
      <c r="B595" s="33"/>
      <c r="C595" s="33"/>
      <c r="D595" s="182"/>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2:26" ht="14.25" customHeight="1">
      <c r="B596" s="33"/>
      <c r="C596" s="33"/>
      <c r="D596" s="182"/>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2:26" ht="14.25" customHeight="1">
      <c r="B597" s="33"/>
      <c r="C597" s="33"/>
      <c r="D597" s="182"/>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2:26" ht="14.25" customHeight="1">
      <c r="B598" s="33"/>
      <c r="C598" s="33"/>
      <c r="D598" s="182"/>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2:26" ht="14.25" customHeight="1">
      <c r="B599" s="33"/>
      <c r="C599" s="33"/>
      <c r="D599" s="182"/>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2:26" ht="14.25" customHeight="1">
      <c r="B600" s="33"/>
      <c r="C600" s="33"/>
      <c r="D600" s="182"/>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2:26" ht="14.25" customHeight="1">
      <c r="B601" s="33"/>
      <c r="C601" s="33"/>
      <c r="D601" s="182"/>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2:26" ht="14.25" customHeight="1">
      <c r="B602" s="33"/>
      <c r="C602" s="33"/>
      <c r="D602" s="182"/>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2:26" ht="14.25" customHeight="1">
      <c r="B603" s="33"/>
      <c r="C603" s="33"/>
      <c r="D603" s="182"/>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2:26" ht="14.25" customHeight="1">
      <c r="B604" s="33"/>
      <c r="C604" s="33"/>
      <c r="D604" s="182"/>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2:26" ht="14.25" customHeight="1">
      <c r="B605" s="33"/>
      <c r="C605" s="33"/>
      <c r="D605" s="182"/>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2:26" ht="14.25" customHeight="1">
      <c r="B606" s="33"/>
      <c r="C606" s="33"/>
      <c r="D606" s="182"/>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2:26" ht="14.25" customHeight="1">
      <c r="B607" s="33"/>
      <c r="C607" s="33"/>
      <c r="D607" s="182"/>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2:26" ht="14.25" customHeight="1">
      <c r="B608" s="33"/>
      <c r="C608" s="33"/>
      <c r="D608" s="182"/>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2:26" ht="14.25" customHeight="1">
      <c r="B609" s="33"/>
      <c r="C609" s="33"/>
      <c r="D609" s="182"/>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2:26" ht="14.25" customHeight="1">
      <c r="B610" s="33"/>
      <c r="C610" s="33"/>
      <c r="D610" s="182"/>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2:26" ht="14.25" customHeight="1">
      <c r="B611" s="33"/>
      <c r="C611" s="33"/>
      <c r="D611" s="182"/>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2:26" ht="14.25" customHeight="1">
      <c r="B612" s="33"/>
      <c r="C612" s="33"/>
      <c r="D612" s="182"/>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2:26" ht="14.25" customHeight="1">
      <c r="B613" s="33"/>
      <c r="C613" s="33"/>
      <c r="D613" s="182"/>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2:26" ht="14.25" customHeight="1">
      <c r="B614" s="33"/>
      <c r="C614" s="33"/>
      <c r="D614" s="182"/>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2:26" ht="14.25" customHeight="1">
      <c r="B615" s="33"/>
      <c r="C615" s="33"/>
      <c r="D615" s="182"/>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2:26" ht="14.25" customHeight="1">
      <c r="B616" s="33"/>
      <c r="C616" s="33"/>
      <c r="D616" s="182"/>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2:26" ht="14.25" customHeight="1">
      <c r="B617" s="33"/>
      <c r="C617" s="33"/>
      <c r="D617" s="182"/>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2:26" ht="14.25" customHeight="1">
      <c r="B618" s="33"/>
      <c r="C618" s="33"/>
      <c r="D618" s="182"/>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2:26" ht="14.25" customHeight="1">
      <c r="B619" s="33"/>
      <c r="C619" s="33"/>
      <c r="D619" s="182"/>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2:26" ht="14.25" customHeight="1">
      <c r="B620" s="33"/>
      <c r="C620" s="33"/>
      <c r="D620" s="182"/>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2:26" ht="14.25" customHeight="1">
      <c r="B621" s="33"/>
      <c r="C621" s="33"/>
      <c r="D621" s="182"/>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2:26" ht="14.25" customHeight="1">
      <c r="B622" s="33"/>
      <c r="C622" s="33"/>
      <c r="D622" s="182"/>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2:26" ht="14.25" customHeight="1">
      <c r="B623" s="33"/>
      <c r="C623" s="33"/>
      <c r="D623" s="182"/>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2:26" ht="14.25" customHeight="1">
      <c r="B624" s="33"/>
      <c r="C624" s="33"/>
      <c r="D624" s="182"/>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2:26" ht="14.25" customHeight="1">
      <c r="B625" s="33"/>
      <c r="C625" s="33"/>
      <c r="D625" s="182"/>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2:26" ht="14.25" customHeight="1">
      <c r="B626" s="33"/>
      <c r="C626" s="33"/>
      <c r="D626" s="182"/>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2:26" ht="14.25" customHeight="1">
      <c r="B627" s="33"/>
      <c r="C627" s="33"/>
      <c r="D627" s="182"/>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2:26" ht="14.25" customHeight="1">
      <c r="B628" s="33"/>
      <c r="C628" s="33"/>
      <c r="D628" s="182"/>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2:26" ht="14.25" customHeight="1">
      <c r="B629" s="33"/>
      <c r="C629" s="33"/>
      <c r="D629" s="182"/>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2:26" ht="14.25" customHeight="1">
      <c r="B630" s="33"/>
      <c r="C630" s="33"/>
      <c r="D630" s="182"/>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2:26" ht="14.25" customHeight="1">
      <c r="B631" s="33"/>
      <c r="C631" s="33"/>
      <c r="D631" s="182"/>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2:26" ht="14.25" customHeight="1">
      <c r="B632" s="33"/>
      <c r="C632" s="33"/>
      <c r="D632" s="182"/>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2:26" ht="14.25" customHeight="1">
      <c r="B633" s="33"/>
      <c r="C633" s="33"/>
      <c r="D633" s="182"/>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2:26" ht="14.25" customHeight="1">
      <c r="B634" s="33"/>
      <c r="C634" s="33"/>
      <c r="D634" s="182"/>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2:26" ht="14.25" customHeight="1">
      <c r="B635" s="33"/>
      <c r="C635" s="33"/>
      <c r="D635" s="182"/>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2:26" ht="14.25" customHeight="1">
      <c r="B636" s="33"/>
      <c r="C636" s="33"/>
      <c r="D636" s="182"/>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2:26" ht="14.25" customHeight="1">
      <c r="B637" s="33"/>
      <c r="C637" s="33"/>
      <c r="D637" s="182"/>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2:26" ht="14.25" customHeight="1">
      <c r="B638" s="33"/>
      <c r="C638" s="33"/>
      <c r="D638" s="182"/>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2:26" ht="14.25" customHeight="1">
      <c r="B639" s="33"/>
      <c r="C639" s="33"/>
      <c r="D639" s="182"/>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2:26" ht="14.25" customHeight="1">
      <c r="B640" s="33"/>
      <c r="C640" s="33"/>
      <c r="D640" s="182"/>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2:26" ht="14.25" customHeight="1">
      <c r="B641" s="33"/>
      <c r="C641" s="33"/>
      <c r="D641" s="182"/>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2:26" ht="14.25" customHeight="1">
      <c r="B642" s="33"/>
      <c r="C642" s="33"/>
      <c r="D642" s="182"/>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2:26" ht="14.25" customHeight="1">
      <c r="B643" s="33"/>
      <c r="C643" s="33"/>
      <c r="D643" s="182"/>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2:26" ht="14.25" customHeight="1">
      <c r="B644" s="33"/>
      <c r="C644" s="33"/>
      <c r="D644" s="182"/>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2:26" ht="14.25" customHeight="1">
      <c r="B645" s="33"/>
      <c r="C645" s="33"/>
      <c r="D645" s="182"/>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2:26" ht="14.25" customHeight="1">
      <c r="B646" s="33"/>
      <c r="C646" s="33"/>
      <c r="D646" s="182"/>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2:26" ht="14.25" customHeight="1">
      <c r="B647" s="33"/>
      <c r="C647" s="33"/>
      <c r="D647" s="182"/>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2:26" ht="14.25" customHeight="1">
      <c r="B648" s="33"/>
      <c r="C648" s="33"/>
      <c r="D648" s="182"/>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2:26" ht="14.25" customHeight="1">
      <c r="B649" s="33"/>
      <c r="C649" s="33"/>
      <c r="D649" s="182"/>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2:26" ht="14.25" customHeight="1">
      <c r="B650" s="33"/>
      <c r="C650" s="33"/>
      <c r="D650" s="182"/>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2:26" ht="14.25" customHeight="1">
      <c r="B651" s="33"/>
      <c r="C651" s="33"/>
      <c r="D651" s="182"/>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2:26" ht="14.25" customHeight="1">
      <c r="B652" s="33"/>
      <c r="C652" s="33"/>
      <c r="D652" s="182"/>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2:26" ht="14.25" customHeight="1">
      <c r="B653" s="33"/>
      <c r="C653" s="33"/>
      <c r="D653" s="182"/>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2:26" ht="14.25" customHeight="1">
      <c r="B654" s="33"/>
      <c r="C654" s="33"/>
      <c r="D654" s="182"/>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2:26" ht="14.25" customHeight="1">
      <c r="B655" s="33"/>
      <c r="C655" s="33"/>
      <c r="D655" s="182"/>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2:26" ht="14.25" customHeight="1">
      <c r="B656" s="33"/>
      <c r="C656" s="33"/>
      <c r="D656" s="182"/>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2:26" ht="14.25" customHeight="1">
      <c r="B657" s="33"/>
      <c r="C657" s="33"/>
      <c r="D657" s="182"/>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2:26" ht="14.25" customHeight="1">
      <c r="B658" s="33"/>
      <c r="C658" s="33"/>
      <c r="D658" s="182"/>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2:26" ht="14.25" customHeight="1">
      <c r="B659" s="33"/>
      <c r="C659" s="33"/>
      <c r="D659" s="182"/>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2:26" ht="14.25" customHeight="1">
      <c r="B660" s="33"/>
      <c r="C660" s="33"/>
      <c r="D660" s="182"/>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2:26" ht="14.25" customHeight="1">
      <c r="B661" s="33"/>
      <c r="C661" s="33"/>
      <c r="D661" s="182"/>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2:26" ht="14.25" customHeight="1">
      <c r="B662" s="33"/>
      <c r="C662" s="33"/>
      <c r="D662" s="182"/>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2:26" ht="14.25" customHeight="1">
      <c r="B663" s="33"/>
      <c r="C663" s="33"/>
      <c r="D663" s="182"/>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2:26" ht="14.25" customHeight="1">
      <c r="B664" s="33"/>
      <c r="C664" s="33"/>
      <c r="D664" s="182"/>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2:26" ht="14.25" customHeight="1">
      <c r="B665" s="33"/>
      <c r="C665" s="33"/>
      <c r="D665" s="182"/>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2:26" ht="14.25" customHeight="1">
      <c r="B666" s="33"/>
      <c r="C666" s="33"/>
      <c r="D666" s="182"/>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2:26" ht="14.25" customHeight="1">
      <c r="B667" s="33"/>
      <c r="C667" s="33"/>
      <c r="D667" s="182"/>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2:26" ht="14.25" customHeight="1">
      <c r="B668" s="33"/>
      <c r="C668" s="33"/>
      <c r="D668" s="182"/>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2:26" ht="14.25" customHeight="1">
      <c r="B669" s="33"/>
      <c r="C669" s="33"/>
      <c r="D669" s="182"/>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2:26" ht="14.25" customHeight="1">
      <c r="B670" s="33"/>
      <c r="C670" s="33"/>
      <c r="D670" s="182"/>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2:26" ht="14.25" customHeight="1">
      <c r="B671" s="33"/>
      <c r="C671" s="33"/>
      <c r="D671" s="182"/>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2:26" ht="14.25" customHeight="1">
      <c r="B672" s="33"/>
      <c r="C672" s="33"/>
      <c r="D672" s="182"/>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2:26" ht="14.25" customHeight="1">
      <c r="B673" s="33"/>
      <c r="C673" s="33"/>
      <c r="D673" s="182"/>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2:26" ht="14.25" customHeight="1">
      <c r="B674" s="33"/>
      <c r="C674" s="33"/>
      <c r="D674" s="182"/>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2:26" ht="14.25" customHeight="1">
      <c r="B675" s="33"/>
      <c r="C675" s="33"/>
      <c r="D675" s="182"/>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2:26" ht="14.25" customHeight="1">
      <c r="B676" s="33"/>
      <c r="C676" s="33"/>
      <c r="D676" s="182"/>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2:26" ht="14.25" customHeight="1">
      <c r="B677" s="33"/>
      <c r="C677" s="33"/>
      <c r="D677" s="182"/>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2:26" ht="14.25" customHeight="1">
      <c r="B678" s="33"/>
      <c r="C678" s="33"/>
      <c r="D678" s="182"/>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2:26" ht="14.25" customHeight="1">
      <c r="B679" s="33"/>
      <c r="C679" s="33"/>
      <c r="D679" s="182"/>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2:26" ht="14.25" customHeight="1">
      <c r="B680" s="33"/>
      <c r="C680" s="33"/>
      <c r="D680" s="182"/>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2:26" ht="14.25" customHeight="1">
      <c r="B681" s="33"/>
      <c r="C681" s="33"/>
      <c r="D681" s="182"/>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2:26" ht="14.25" customHeight="1">
      <c r="B682" s="33"/>
      <c r="C682" s="33"/>
      <c r="D682" s="182"/>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2:26" ht="14.25" customHeight="1">
      <c r="B683" s="33"/>
      <c r="C683" s="33"/>
      <c r="D683" s="182"/>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2:26" ht="14.25" customHeight="1">
      <c r="B684" s="33"/>
      <c r="C684" s="33"/>
      <c r="D684" s="182"/>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2:26" ht="14.25" customHeight="1">
      <c r="B685" s="33"/>
      <c r="C685" s="33"/>
      <c r="D685" s="182"/>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2:26" ht="14.25" customHeight="1">
      <c r="B686" s="33"/>
      <c r="C686" s="33"/>
      <c r="D686" s="182"/>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2:26" ht="14.25" customHeight="1">
      <c r="B687" s="33"/>
      <c r="C687" s="33"/>
      <c r="D687" s="182"/>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2:26" ht="14.25" customHeight="1">
      <c r="B688" s="33"/>
      <c r="C688" s="33"/>
      <c r="D688" s="182"/>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2:26" ht="14.25" customHeight="1">
      <c r="B689" s="33"/>
      <c r="C689" s="33"/>
      <c r="D689" s="182"/>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2:26" ht="14.25" customHeight="1">
      <c r="B690" s="33"/>
      <c r="C690" s="33"/>
      <c r="D690" s="182"/>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2:26" ht="14.25" customHeight="1">
      <c r="B691" s="33"/>
      <c r="C691" s="33"/>
      <c r="D691" s="182"/>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2:26" ht="14.25" customHeight="1">
      <c r="B692" s="33"/>
      <c r="C692" s="33"/>
      <c r="D692" s="182"/>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2:26" ht="14.25" customHeight="1">
      <c r="B693" s="33"/>
      <c r="C693" s="33"/>
      <c r="D693" s="182"/>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2:26" ht="14.25" customHeight="1">
      <c r="B694" s="33"/>
      <c r="C694" s="33"/>
      <c r="D694" s="182"/>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2:26" ht="14.25" customHeight="1">
      <c r="B695" s="33"/>
      <c r="C695" s="33"/>
      <c r="D695" s="182"/>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2:26" ht="14.25" customHeight="1">
      <c r="B696" s="33"/>
      <c r="C696" s="33"/>
      <c r="D696" s="182"/>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2:26" ht="14.25" customHeight="1">
      <c r="B697" s="33"/>
      <c r="C697" s="33"/>
      <c r="D697" s="182"/>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2:26" ht="14.25" customHeight="1">
      <c r="B698" s="33"/>
      <c r="C698" s="33"/>
      <c r="D698" s="182"/>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2:26" ht="14.25" customHeight="1">
      <c r="B699" s="33"/>
      <c r="C699" s="33"/>
      <c r="D699" s="182"/>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2:26" ht="14.25" customHeight="1">
      <c r="B700" s="33"/>
      <c r="C700" s="33"/>
      <c r="D700" s="182"/>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2:26" ht="14.25" customHeight="1">
      <c r="B701" s="33"/>
      <c r="C701" s="33"/>
      <c r="D701" s="182"/>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2:26" ht="14.25" customHeight="1">
      <c r="B702" s="33"/>
      <c r="C702" s="33"/>
      <c r="D702" s="182"/>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2:26" ht="14.25" customHeight="1">
      <c r="B703" s="33"/>
      <c r="C703" s="33"/>
      <c r="D703" s="182"/>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2:26" ht="14.25" customHeight="1">
      <c r="B704" s="33"/>
      <c r="C704" s="33"/>
      <c r="D704" s="182"/>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2:26" ht="14.25" customHeight="1">
      <c r="B705" s="33"/>
      <c r="C705" s="33"/>
      <c r="D705" s="182"/>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2:26" ht="14.25" customHeight="1">
      <c r="B706" s="33"/>
      <c r="C706" s="33"/>
      <c r="D706" s="182"/>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2:26" ht="14.25" customHeight="1">
      <c r="B707" s="33"/>
      <c r="C707" s="33"/>
      <c r="D707" s="182"/>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2:26" ht="14.25" customHeight="1">
      <c r="B708" s="33"/>
      <c r="C708" s="33"/>
      <c r="D708" s="182"/>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2:26" ht="14.25" customHeight="1">
      <c r="B709" s="33"/>
      <c r="C709" s="33"/>
      <c r="D709" s="182"/>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2:26" ht="14.25" customHeight="1">
      <c r="B710" s="33"/>
      <c r="C710" s="33"/>
      <c r="D710" s="182"/>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2:26" ht="14.25" customHeight="1">
      <c r="B711" s="33"/>
      <c r="C711" s="33"/>
      <c r="D711" s="182"/>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2:26" ht="14.25" customHeight="1">
      <c r="B712" s="33"/>
      <c r="C712" s="33"/>
      <c r="D712" s="182"/>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2:26" ht="14.25" customHeight="1">
      <c r="B713" s="33"/>
      <c r="C713" s="33"/>
      <c r="D713" s="182"/>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2:26" ht="14.25" customHeight="1">
      <c r="B714" s="33"/>
      <c r="C714" s="33"/>
      <c r="D714" s="182"/>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2:26" ht="14.25" customHeight="1">
      <c r="B715" s="33"/>
      <c r="C715" s="33"/>
      <c r="D715" s="182"/>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2:26" ht="14.25" customHeight="1">
      <c r="B716" s="33"/>
      <c r="C716" s="33"/>
      <c r="D716" s="182"/>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2:26" ht="14.25" customHeight="1">
      <c r="B717" s="33"/>
      <c r="C717" s="33"/>
      <c r="D717" s="182"/>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2:26" ht="14.25" customHeight="1">
      <c r="B718" s="33"/>
      <c r="C718" s="33"/>
      <c r="D718" s="182"/>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2:26" ht="14.25" customHeight="1">
      <c r="B719" s="33"/>
      <c r="C719" s="33"/>
      <c r="D719" s="182"/>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2:26" ht="14.25" customHeight="1">
      <c r="B720" s="33"/>
      <c r="C720" s="33"/>
      <c r="D720" s="182"/>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2:26" ht="14.25" customHeight="1">
      <c r="B721" s="33"/>
      <c r="C721" s="33"/>
      <c r="D721" s="182"/>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2:26" ht="14.25" customHeight="1">
      <c r="B722" s="33"/>
      <c r="C722" s="33"/>
      <c r="D722" s="182"/>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2:26" ht="14.25" customHeight="1">
      <c r="B723" s="33"/>
      <c r="C723" s="33"/>
      <c r="D723" s="182"/>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2:26" ht="14.25" customHeight="1">
      <c r="B724" s="33"/>
      <c r="C724" s="33"/>
      <c r="D724" s="182"/>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2:26" ht="14.25" customHeight="1">
      <c r="B725" s="33"/>
      <c r="C725" s="33"/>
      <c r="D725" s="182"/>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2:26" ht="14.25" customHeight="1">
      <c r="B726" s="33"/>
      <c r="C726" s="33"/>
      <c r="D726" s="182"/>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2:26" ht="14.25" customHeight="1">
      <c r="B727" s="33"/>
      <c r="C727" s="33"/>
      <c r="D727" s="182"/>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2:26" ht="14.25" customHeight="1">
      <c r="B728" s="33"/>
      <c r="C728" s="33"/>
      <c r="D728" s="182"/>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2:26" ht="14.25" customHeight="1">
      <c r="B729" s="33"/>
      <c r="C729" s="33"/>
      <c r="D729" s="182"/>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2:26" ht="14.25" customHeight="1">
      <c r="B730" s="33"/>
      <c r="C730" s="33"/>
      <c r="D730" s="182"/>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2:26" ht="14.25" customHeight="1">
      <c r="B731" s="33"/>
      <c r="C731" s="33"/>
      <c r="D731" s="182"/>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2:26" ht="14.25" customHeight="1">
      <c r="B732" s="33"/>
      <c r="C732" s="33"/>
      <c r="D732" s="182"/>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2:26" ht="14.25" customHeight="1">
      <c r="B733" s="33"/>
      <c r="C733" s="33"/>
      <c r="D733" s="182"/>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2:26" ht="14.25" customHeight="1">
      <c r="B734" s="33"/>
      <c r="C734" s="33"/>
      <c r="D734" s="182"/>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2:26" ht="14.25" customHeight="1">
      <c r="B735" s="33"/>
      <c r="C735" s="33"/>
      <c r="D735" s="182"/>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2:26" ht="14.25" customHeight="1">
      <c r="B736" s="33"/>
      <c r="C736" s="33"/>
      <c r="D736" s="182"/>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2:26" ht="14.25" customHeight="1">
      <c r="B737" s="33"/>
      <c r="C737" s="33"/>
      <c r="D737" s="182"/>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2:26" ht="14.25" customHeight="1">
      <c r="B738" s="33"/>
      <c r="C738" s="33"/>
      <c r="D738" s="182"/>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2:26" ht="14.25" customHeight="1">
      <c r="B739" s="33"/>
      <c r="C739" s="33"/>
      <c r="D739" s="182"/>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2:26" ht="14.25" customHeight="1">
      <c r="B740" s="33"/>
      <c r="C740" s="33"/>
      <c r="D740" s="182"/>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2:26" ht="14.25" customHeight="1">
      <c r="B741" s="33"/>
      <c r="C741" s="33"/>
      <c r="D741" s="182"/>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2:26" ht="14.25" customHeight="1">
      <c r="B742" s="33"/>
      <c r="C742" s="33"/>
      <c r="D742" s="182"/>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2:26" ht="14.25" customHeight="1">
      <c r="B743" s="33"/>
      <c r="C743" s="33"/>
      <c r="D743" s="182"/>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2:26" ht="14.25" customHeight="1">
      <c r="B744" s="33"/>
      <c r="C744" s="33"/>
      <c r="D744" s="182"/>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2:26" ht="14.25" customHeight="1">
      <c r="B745" s="33"/>
      <c r="C745" s="33"/>
      <c r="D745" s="182"/>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2:26" ht="14.25" customHeight="1">
      <c r="B746" s="33"/>
      <c r="C746" s="33"/>
      <c r="D746" s="182"/>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2:26" ht="14.25" customHeight="1">
      <c r="B747" s="33"/>
      <c r="C747" s="33"/>
      <c r="D747" s="182"/>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2:26" ht="14.25" customHeight="1">
      <c r="B748" s="33"/>
      <c r="C748" s="33"/>
      <c r="D748" s="182"/>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2:26" ht="14.25" customHeight="1">
      <c r="B749" s="33"/>
      <c r="C749" s="33"/>
      <c r="D749" s="182"/>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2:26" ht="14.25" customHeight="1">
      <c r="B750" s="33"/>
      <c r="C750" s="33"/>
      <c r="D750" s="182"/>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2:26" ht="14.25" customHeight="1">
      <c r="B751" s="33"/>
      <c r="C751" s="33"/>
      <c r="D751" s="182"/>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2:26" ht="14.25" customHeight="1">
      <c r="B752" s="33"/>
      <c r="C752" s="33"/>
      <c r="D752" s="182"/>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2:26" ht="14.25" customHeight="1">
      <c r="B753" s="33"/>
      <c r="C753" s="33"/>
      <c r="D753" s="182"/>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2:26" ht="14.25" customHeight="1">
      <c r="B754" s="33"/>
      <c r="C754" s="33"/>
      <c r="D754" s="182"/>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2:26" ht="14.25" customHeight="1">
      <c r="B755" s="33"/>
      <c r="C755" s="33"/>
      <c r="D755" s="182"/>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2:26" ht="14.25" customHeight="1">
      <c r="B756" s="33"/>
      <c r="C756" s="33"/>
      <c r="D756" s="182"/>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2:26" ht="14.25" customHeight="1">
      <c r="B757" s="33"/>
      <c r="C757" s="33"/>
      <c r="D757" s="182"/>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2:26" ht="14.25" customHeight="1">
      <c r="B758" s="33"/>
      <c r="C758" s="33"/>
      <c r="D758" s="182"/>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2:26" ht="14.25" customHeight="1">
      <c r="B759" s="33"/>
      <c r="C759" s="33"/>
      <c r="D759" s="182"/>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2:26" ht="14.25" customHeight="1">
      <c r="B760" s="33"/>
      <c r="C760" s="33"/>
      <c r="D760" s="182"/>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2:26" ht="14.25" customHeight="1">
      <c r="B761" s="33"/>
      <c r="C761" s="33"/>
      <c r="D761" s="182"/>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2:26" ht="14.25" customHeight="1">
      <c r="B762" s="33"/>
      <c r="C762" s="33"/>
      <c r="D762" s="182"/>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2:26" ht="14.25" customHeight="1">
      <c r="B763" s="33"/>
      <c r="C763" s="33"/>
      <c r="D763" s="182"/>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2:26" ht="14.25" customHeight="1">
      <c r="B764" s="33"/>
      <c r="C764" s="33"/>
      <c r="D764" s="182"/>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2:26" ht="14.25" customHeight="1">
      <c r="B765" s="33"/>
      <c r="C765" s="33"/>
      <c r="D765" s="182"/>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2:26" ht="14.25" customHeight="1">
      <c r="B766" s="33"/>
      <c r="C766" s="33"/>
      <c r="D766" s="182"/>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2:26" ht="14.25" customHeight="1">
      <c r="B767" s="33"/>
      <c r="C767" s="33"/>
      <c r="D767" s="182"/>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2:26" ht="14.25" customHeight="1">
      <c r="B768" s="33"/>
      <c r="C768" s="33"/>
      <c r="D768" s="182"/>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2:26" ht="14.25" customHeight="1">
      <c r="B769" s="33"/>
      <c r="C769" s="33"/>
      <c r="D769" s="182"/>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2:26" ht="14.25" customHeight="1">
      <c r="B770" s="33"/>
      <c r="C770" s="33"/>
      <c r="D770" s="182"/>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2:26" ht="14.25" customHeight="1">
      <c r="B771" s="33"/>
      <c r="C771" s="33"/>
      <c r="D771" s="182"/>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2:26" ht="14.25" customHeight="1">
      <c r="B772" s="33"/>
      <c r="C772" s="33"/>
      <c r="D772" s="182"/>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2:26" ht="14.25" customHeight="1">
      <c r="B773" s="33"/>
      <c r="C773" s="33"/>
      <c r="D773" s="182"/>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2:26" ht="14.25" customHeight="1">
      <c r="B774" s="33"/>
      <c r="C774" s="33"/>
      <c r="D774" s="182"/>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2:26" ht="14.25" customHeight="1">
      <c r="B775" s="33"/>
      <c r="C775" s="33"/>
      <c r="D775" s="182"/>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2:26" ht="14.25" customHeight="1">
      <c r="B776" s="33"/>
      <c r="C776" s="33"/>
      <c r="D776" s="182"/>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2:26" ht="14.25" customHeight="1">
      <c r="B777" s="33"/>
      <c r="C777" s="33"/>
      <c r="D777" s="182"/>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2:26" ht="14.25" customHeight="1">
      <c r="B778" s="33"/>
      <c r="C778" s="33"/>
      <c r="D778" s="182"/>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2:26" ht="14.25" customHeight="1">
      <c r="B779" s="33"/>
      <c r="C779" s="33"/>
      <c r="D779" s="182"/>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2:26" ht="14.25" customHeight="1">
      <c r="B780" s="33"/>
      <c r="C780" s="33"/>
      <c r="D780" s="182"/>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2:26" ht="14.25" customHeight="1">
      <c r="B781" s="33"/>
      <c r="C781" s="33"/>
      <c r="D781" s="182"/>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2:26" ht="14.25" customHeight="1">
      <c r="B782" s="33"/>
      <c r="C782" s="33"/>
      <c r="D782" s="182"/>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2:26" ht="14.25" customHeight="1">
      <c r="B783" s="33"/>
      <c r="C783" s="33"/>
      <c r="D783" s="182"/>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2:26" ht="14.25" customHeight="1">
      <c r="B784" s="33"/>
      <c r="C784" s="33"/>
      <c r="D784" s="182"/>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2:26" ht="14.25" customHeight="1">
      <c r="B785" s="33"/>
      <c r="C785" s="33"/>
      <c r="D785" s="182"/>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2:26" ht="14.25" customHeight="1">
      <c r="B786" s="33"/>
      <c r="C786" s="33"/>
      <c r="D786" s="182"/>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2:26" ht="14.25" customHeight="1">
      <c r="B787" s="33"/>
      <c r="C787" s="33"/>
      <c r="D787" s="182"/>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2:26" ht="14.25" customHeight="1">
      <c r="B788" s="33"/>
      <c r="C788" s="33"/>
      <c r="D788" s="182"/>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2:26" ht="14.25" customHeight="1">
      <c r="B789" s="33"/>
      <c r="C789" s="33"/>
      <c r="D789" s="182"/>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2:26" ht="14.25" customHeight="1">
      <c r="B790" s="33"/>
      <c r="C790" s="33"/>
      <c r="D790" s="182"/>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2:26" ht="14.25" customHeight="1">
      <c r="B791" s="33"/>
      <c r="C791" s="33"/>
      <c r="D791" s="182"/>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2:26" ht="14.25" customHeight="1">
      <c r="B792" s="33"/>
      <c r="C792" s="33"/>
      <c r="D792" s="182"/>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2:26" ht="14.25" customHeight="1">
      <c r="B793" s="33"/>
      <c r="C793" s="33"/>
      <c r="D793" s="182"/>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2:26" ht="14.25" customHeight="1">
      <c r="B794" s="33"/>
      <c r="C794" s="33"/>
      <c r="D794" s="182"/>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2:26" ht="14.25" customHeight="1">
      <c r="B795" s="33"/>
      <c r="C795" s="33"/>
      <c r="D795" s="182"/>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2:26" ht="14.25" customHeight="1">
      <c r="B796" s="33"/>
      <c r="C796" s="33"/>
      <c r="D796" s="182"/>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2:26" ht="14.25" customHeight="1">
      <c r="B797" s="33"/>
      <c r="C797" s="33"/>
      <c r="D797" s="182"/>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2:26" ht="14.25" customHeight="1">
      <c r="B798" s="33"/>
      <c r="C798" s="33"/>
      <c r="D798" s="182"/>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2:26" ht="14.25" customHeight="1">
      <c r="B799" s="33"/>
      <c r="C799" s="33"/>
      <c r="D799" s="182"/>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2:26" ht="14.25" customHeight="1">
      <c r="B800" s="33"/>
      <c r="C800" s="33"/>
      <c r="D800" s="182"/>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2:26" ht="14.25" customHeight="1">
      <c r="B801" s="33"/>
      <c r="C801" s="33"/>
      <c r="D801" s="182"/>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2:26" ht="14.25" customHeight="1">
      <c r="B802" s="33"/>
      <c r="C802" s="33"/>
      <c r="D802" s="182"/>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2:26" ht="14.25" customHeight="1">
      <c r="B803" s="33"/>
      <c r="C803" s="33"/>
      <c r="D803" s="182"/>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2:26" ht="14.25" customHeight="1">
      <c r="B804" s="33"/>
      <c r="C804" s="33"/>
      <c r="D804" s="182"/>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2:26" ht="14.25" customHeight="1">
      <c r="B805" s="33"/>
      <c r="C805" s="33"/>
      <c r="D805" s="182"/>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2:26" ht="14.25" customHeight="1">
      <c r="B806" s="33"/>
      <c r="C806" s="33"/>
      <c r="D806" s="182"/>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2:26" ht="14.25" customHeight="1">
      <c r="B807" s="33"/>
      <c r="C807" s="33"/>
      <c r="D807" s="182"/>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2:26" ht="14.25" customHeight="1">
      <c r="B808" s="33"/>
      <c r="C808" s="33"/>
      <c r="D808" s="182"/>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2:26" ht="14.25" customHeight="1">
      <c r="B809" s="33"/>
      <c r="C809" s="33"/>
      <c r="D809" s="182"/>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2:26" ht="14.25" customHeight="1">
      <c r="B810" s="33"/>
      <c r="C810" s="33"/>
      <c r="D810" s="182"/>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2:26" ht="14.25" customHeight="1">
      <c r="B811" s="33"/>
      <c r="C811" s="33"/>
      <c r="D811" s="182"/>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2:26" ht="14.25" customHeight="1">
      <c r="B812" s="33"/>
      <c r="C812" s="33"/>
      <c r="D812" s="182"/>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2:26" ht="14.25" customHeight="1">
      <c r="B813" s="33"/>
      <c r="C813" s="33"/>
      <c r="D813" s="182"/>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2:26" ht="14.25" customHeight="1">
      <c r="B814" s="33"/>
      <c r="C814" s="33"/>
      <c r="D814" s="182"/>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2:26" ht="14.25" customHeight="1">
      <c r="B815" s="33"/>
      <c r="C815" s="33"/>
      <c r="D815" s="182"/>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2:26" ht="14.25" customHeight="1">
      <c r="B816" s="33"/>
      <c r="C816" s="33"/>
      <c r="D816" s="182"/>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2:26" ht="14.25" customHeight="1">
      <c r="B817" s="33"/>
      <c r="C817" s="33"/>
      <c r="D817" s="182"/>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2:26" ht="14.25" customHeight="1">
      <c r="B818" s="33"/>
      <c r="C818" s="33"/>
      <c r="D818" s="182"/>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2:26" ht="14.25" customHeight="1">
      <c r="B819" s="33"/>
      <c r="C819" s="33"/>
      <c r="D819" s="182"/>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2:26" ht="14.25" customHeight="1">
      <c r="B820" s="33"/>
      <c r="C820" s="33"/>
      <c r="D820" s="182"/>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2:26" ht="14.25" customHeight="1">
      <c r="B821" s="33"/>
      <c r="C821" s="33"/>
      <c r="D821" s="182"/>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2:26" ht="14.25" customHeight="1">
      <c r="B822" s="33"/>
      <c r="C822" s="33"/>
      <c r="D822" s="182"/>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2:26" ht="14.25" customHeight="1">
      <c r="B823" s="33"/>
      <c r="C823" s="33"/>
      <c r="D823" s="182"/>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2:26" ht="14.25" customHeight="1">
      <c r="B824" s="33"/>
      <c r="C824" s="33"/>
      <c r="D824" s="182"/>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2:26" ht="14.25" customHeight="1">
      <c r="B825" s="33"/>
      <c r="C825" s="33"/>
      <c r="D825" s="182"/>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2:26" ht="14.25" customHeight="1">
      <c r="B826" s="33"/>
      <c r="C826" s="33"/>
      <c r="D826" s="182"/>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2:26" ht="14.25" customHeight="1">
      <c r="B827" s="33"/>
      <c r="C827" s="33"/>
      <c r="D827" s="182"/>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2:26" ht="14.25" customHeight="1">
      <c r="B828" s="33"/>
      <c r="C828" s="33"/>
      <c r="D828" s="182"/>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2:26" ht="14.25" customHeight="1">
      <c r="B829" s="33"/>
      <c r="C829" s="33"/>
      <c r="D829" s="182"/>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2:26" ht="14.25" customHeight="1">
      <c r="B830" s="33"/>
      <c r="C830" s="33"/>
      <c r="D830" s="182"/>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2:26" ht="14.25" customHeight="1">
      <c r="B831" s="33"/>
      <c r="C831" s="33"/>
      <c r="D831" s="182"/>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2:26" ht="14.25" customHeight="1">
      <c r="B832" s="33"/>
      <c r="C832" s="33"/>
      <c r="D832" s="182"/>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2:26" ht="14.25" customHeight="1">
      <c r="B833" s="33"/>
      <c r="C833" s="33"/>
      <c r="D833" s="182"/>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2:26" ht="14.25" customHeight="1">
      <c r="B834" s="33"/>
      <c r="C834" s="33"/>
      <c r="D834" s="182"/>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2:26" ht="14.25" customHeight="1">
      <c r="B835" s="33"/>
      <c r="C835" s="33"/>
      <c r="D835" s="182"/>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2:26" ht="14.25" customHeight="1">
      <c r="B836" s="33"/>
      <c r="C836" s="33"/>
      <c r="D836" s="182"/>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2:26" ht="14.25" customHeight="1">
      <c r="B837" s="33"/>
      <c r="C837" s="33"/>
      <c r="D837" s="182"/>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2:26" ht="14.25" customHeight="1">
      <c r="B838" s="33"/>
      <c r="C838" s="33"/>
      <c r="D838" s="182"/>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2:26" ht="14.25" customHeight="1">
      <c r="B839" s="33"/>
      <c r="C839" s="33"/>
      <c r="D839" s="182"/>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2:26" ht="14.25" customHeight="1">
      <c r="B840" s="33"/>
      <c r="C840" s="33"/>
      <c r="D840" s="182"/>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2:26" ht="14.25" customHeight="1">
      <c r="B841" s="33"/>
      <c r="C841" s="33"/>
      <c r="D841" s="182"/>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2:26" ht="14.25" customHeight="1">
      <c r="B842" s="33"/>
      <c r="C842" s="33"/>
      <c r="D842" s="182"/>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2:26" ht="14.25" customHeight="1">
      <c r="B843" s="33"/>
      <c r="C843" s="33"/>
      <c r="D843" s="182"/>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2:26" ht="14.25" customHeight="1">
      <c r="B844" s="33"/>
      <c r="C844" s="33"/>
      <c r="D844" s="182"/>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2:26" ht="14.25" customHeight="1">
      <c r="B845" s="33"/>
      <c r="C845" s="33"/>
      <c r="D845" s="182"/>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2:26" ht="14.25" customHeight="1">
      <c r="B846" s="33"/>
      <c r="C846" s="33"/>
      <c r="D846" s="182"/>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2:26" ht="14.25" customHeight="1">
      <c r="B847" s="33"/>
      <c r="C847" s="33"/>
      <c r="D847" s="182"/>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2:26" ht="14.25" customHeight="1">
      <c r="B848" s="33"/>
      <c r="C848" s="33"/>
      <c r="D848" s="182"/>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2:26" ht="14.25" customHeight="1">
      <c r="B849" s="33"/>
      <c r="C849" s="33"/>
      <c r="D849" s="182"/>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2:26" ht="14.25" customHeight="1">
      <c r="B850" s="33"/>
      <c r="C850" s="33"/>
      <c r="D850" s="182"/>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2:26" ht="14.25" customHeight="1">
      <c r="B851" s="33"/>
      <c r="C851" s="33"/>
      <c r="D851" s="182"/>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2:26" ht="14.25" customHeight="1">
      <c r="B852" s="33"/>
      <c r="C852" s="33"/>
      <c r="D852" s="182"/>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2:26" ht="14.25" customHeight="1">
      <c r="B853" s="33"/>
      <c r="C853" s="33"/>
      <c r="D853" s="182"/>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2:26" ht="14.25" customHeight="1">
      <c r="B854" s="33"/>
      <c r="C854" s="33"/>
      <c r="D854" s="182"/>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2:26" ht="14.25" customHeight="1">
      <c r="B855" s="33"/>
      <c r="C855" s="33"/>
      <c r="D855" s="182"/>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2:26" ht="14.25" customHeight="1">
      <c r="B856" s="33"/>
      <c r="C856" s="33"/>
      <c r="D856" s="182"/>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2:26" ht="14.25" customHeight="1">
      <c r="B857" s="33"/>
      <c r="C857" s="33"/>
      <c r="D857" s="182"/>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2:26" ht="14.25" customHeight="1">
      <c r="B858" s="33"/>
      <c r="C858" s="33"/>
      <c r="D858" s="182"/>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2:26" ht="14.25" customHeight="1">
      <c r="B859" s="33"/>
      <c r="C859" s="33"/>
      <c r="D859" s="182"/>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2:26" ht="14.25" customHeight="1">
      <c r="B860" s="33"/>
      <c r="C860" s="33"/>
      <c r="D860" s="182"/>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2:26" ht="14.25" customHeight="1">
      <c r="B861" s="33"/>
      <c r="C861" s="33"/>
      <c r="D861" s="182"/>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2:26" ht="14.25" customHeight="1">
      <c r="B862" s="33"/>
      <c r="C862" s="33"/>
      <c r="D862" s="182"/>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2:26" ht="14.25" customHeight="1">
      <c r="B863" s="33"/>
      <c r="C863" s="33"/>
      <c r="D863" s="182"/>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2:26" ht="14.25" customHeight="1">
      <c r="B864" s="33"/>
      <c r="C864" s="33"/>
      <c r="D864" s="182"/>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2:26" ht="14.25" customHeight="1">
      <c r="B865" s="33"/>
      <c r="C865" s="33"/>
      <c r="D865" s="182"/>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2:26" ht="14.25" customHeight="1">
      <c r="B866" s="33"/>
      <c r="C866" s="33"/>
      <c r="D866" s="182"/>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2:26" ht="14.25" customHeight="1">
      <c r="B867" s="33"/>
      <c r="C867" s="33"/>
      <c r="D867" s="182"/>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2:26" ht="14.25" customHeight="1">
      <c r="B868" s="33"/>
      <c r="C868" s="33"/>
      <c r="D868" s="182"/>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2:26" ht="14.25" customHeight="1">
      <c r="B869" s="33"/>
      <c r="C869" s="33"/>
      <c r="D869" s="182"/>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2:26" ht="14.25" customHeight="1">
      <c r="B870" s="33"/>
      <c r="C870" s="33"/>
      <c r="D870" s="182"/>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2:26" ht="14.25" customHeight="1">
      <c r="B871" s="33"/>
      <c r="C871" s="33"/>
      <c r="D871" s="182"/>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2:26" ht="14.25" customHeight="1">
      <c r="B872" s="33"/>
      <c r="C872" s="33"/>
      <c r="D872" s="182"/>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2:26" ht="14.25" customHeight="1">
      <c r="B873" s="33"/>
      <c r="C873" s="33"/>
      <c r="D873" s="182"/>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2:26" ht="14.25" customHeight="1">
      <c r="B874" s="33"/>
      <c r="C874" s="33"/>
      <c r="D874" s="182"/>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2:26" ht="14.25" customHeight="1">
      <c r="B875" s="33"/>
      <c r="C875" s="33"/>
      <c r="D875" s="182"/>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2:26" ht="14.25" customHeight="1">
      <c r="B876" s="33"/>
      <c r="C876" s="33"/>
      <c r="D876" s="182"/>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2:26" ht="14.25" customHeight="1">
      <c r="B877" s="33"/>
      <c r="C877" s="33"/>
      <c r="D877" s="182"/>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2:26" ht="14.25" customHeight="1">
      <c r="B878" s="33"/>
      <c r="C878" s="33"/>
      <c r="D878" s="182"/>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2:26" ht="14.25" customHeight="1">
      <c r="B879" s="33"/>
      <c r="C879" s="33"/>
      <c r="D879" s="182"/>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2:26" ht="14.25" customHeight="1">
      <c r="B880" s="33"/>
      <c r="C880" s="33"/>
      <c r="D880" s="182"/>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2:26" ht="14.25" customHeight="1">
      <c r="B881" s="33"/>
      <c r="C881" s="33"/>
      <c r="D881" s="182"/>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2:26" ht="14.25" customHeight="1">
      <c r="B882" s="33"/>
      <c r="C882" s="33"/>
      <c r="D882" s="182"/>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2:26" ht="14.25" customHeight="1">
      <c r="B883" s="33"/>
      <c r="C883" s="33"/>
      <c r="D883" s="182"/>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2:26" ht="14.25" customHeight="1">
      <c r="B884" s="33"/>
      <c r="C884" s="33"/>
      <c r="D884" s="182"/>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2:26" ht="14.25" customHeight="1">
      <c r="B885" s="33"/>
      <c r="C885" s="33"/>
      <c r="D885" s="182"/>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2:26" ht="14.25" customHeight="1">
      <c r="B886" s="33"/>
      <c r="C886" s="33"/>
      <c r="D886" s="182"/>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2:26" ht="14.25" customHeight="1">
      <c r="B887" s="33"/>
      <c r="C887" s="33"/>
      <c r="D887" s="182"/>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2:26" ht="14.25" customHeight="1">
      <c r="B888" s="33"/>
      <c r="C888" s="33"/>
      <c r="D888" s="182"/>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2:26" ht="14.25" customHeight="1">
      <c r="B889" s="33"/>
      <c r="C889" s="33"/>
      <c r="D889" s="182"/>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2:26" ht="14.25" customHeight="1">
      <c r="B890" s="33"/>
      <c r="C890" s="33"/>
      <c r="D890" s="182"/>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2:26" ht="14.25" customHeight="1">
      <c r="B891" s="33"/>
      <c r="C891" s="33"/>
      <c r="D891" s="182"/>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2:26" ht="14.25" customHeight="1">
      <c r="B892" s="33"/>
      <c r="C892" s="33"/>
      <c r="D892" s="182"/>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2:26" ht="14.25" customHeight="1">
      <c r="B893" s="33"/>
      <c r="C893" s="33"/>
      <c r="D893" s="182"/>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2:26" ht="14.25" customHeight="1">
      <c r="B894" s="33"/>
      <c r="C894" s="33"/>
      <c r="D894" s="182"/>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2:26" ht="14.25" customHeight="1">
      <c r="B895" s="33"/>
      <c r="C895" s="33"/>
      <c r="D895" s="182"/>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2:26" ht="14.25" customHeight="1">
      <c r="B896" s="33"/>
      <c r="C896" s="33"/>
      <c r="D896" s="182"/>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2:26" ht="14.25" customHeight="1">
      <c r="B897" s="33"/>
      <c r="C897" s="33"/>
      <c r="D897" s="182"/>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2:26" ht="14.25" customHeight="1">
      <c r="B898" s="33"/>
      <c r="C898" s="33"/>
      <c r="D898" s="182"/>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2:26" ht="14.25" customHeight="1">
      <c r="B899" s="33"/>
      <c r="C899" s="33"/>
      <c r="D899" s="182"/>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2:26" ht="14.25" customHeight="1">
      <c r="B900" s="33"/>
      <c r="C900" s="33"/>
      <c r="D900" s="182"/>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2:26" ht="14.25" customHeight="1">
      <c r="B901" s="33"/>
      <c r="C901" s="33"/>
      <c r="D901" s="182"/>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2:26" ht="14.25" customHeight="1">
      <c r="B902" s="33"/>
      <c r="C902" s="33"/>
      <c r="D902" s="182"/>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2:26" ht="14.25" customHeight="1">
      <c r="B903" s="33"/>
      <c r="C903" s="33"/>
      <c r="D903" s="182"/>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2:26" ht="14.25" customHeight="1">
      <c r="B904" s="33"/>
      <c r="C904" s="33"/>
      <c r="D904" s="182"/>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2:26" ht="14.25" customHeight="1">
      <c r="B905" s="33"/>
      <c r="C905" s="33"/>
      <c r="D905" s="182"/>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2:26" ht="14.25" customHeight="1">
      <c r="B906" s="33"/>
      <c r="C906" s="33"/>
      <c r="D906" s="182"/>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2:26" ht="14.25" customHeight="1">
      <c r="B907" s="33"/>
      <c r="C907" s="33"/>
      <c r="D907" s="182"/>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2:26" ht="14.25" customHeight="1">
      <c r="B908" s="33"/>
      <c r="C908" s="33"/>
      <c r="D908" s="182"/>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2:26" ht="14.25" customHeight="1">
      <c r="B909" s="33"/>
      <c r="C909" s="33"/>
      <c r="D909" s="182"/>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2:26" ht="14.25" customHeight="1">
      <c r="B910" s="33"/>
      <c r="C910" s="33"/>
      <c r="D910" s="182"/>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2:26" ht="14.25" customHeight="1">
      <c r="B911" s="33"/>
      <c r="C911" s="33"/>
      <c r="D911" s="182"/>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2:26" ht="14.25" customHeight="1">
      <c r="B912" s="33"/>
      <c r="C912" s="33"/>
      <c r="D912" s="182"/>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2:26" ht="14.25" customHeight="1">
      <c r="B913" s="33"/>
      <c r="C913" s="33"/>
      <c r="D913" s="182"/>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2:26" ht="14.25" customHeight="1">
      <c r="B914" s="33"/>
      <c r="C914" s="33"/>
      <c r="D914" s="182"/>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2:26" ht="14.25" customHeight="1">
      <c r="B915" s="33"/>
      <c r="C915" s="33"/>
      <c r="D915" s="182"/>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2:26" ht="14.25" customHeight="1">
      <c r="B916" s="33"/>
      <c r="C916" s="33"/>
      <c r="D916" s="182"/>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2:26" ht="14.25" customHeight="1">
      <c r="B917" s="33"/>
      <c r="C917" s="33"/>
      <c r="D917" s="182"/>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2:26" ht="14.25" customHeight="1">
      <c r="B918" s="33"/>
      <c r="C918" s="33"/>
      <c r="D918" s="182"/>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2:26" ht="14.25" customHeight="1">
      <c r="B919" s="33"/>
      <c r="C919" s="33"/>
      <c r="D919" s="182"/>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2:26" ht="14.25" customHeight="1">
      <c r="B920" s="33"/>
      <c r="C920" s="33"/>
      <c r="D920" s="182"/>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2:26" ht="14.25" customHeight="1">
      <c r="B921" s="33"/>
      <c r="C921" s="33"/>
      <c r="D921" s="182"/>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2:26" ht="14.25" customHeight="1">
      <c r="B922" s="33"/>
      <c r="C922" s="33"/>
      <c r="D922" s="182"/>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2:26" ht="14.25" customHeight="1">
      <c r="B923" s="33"/>
      <c r="C923" s="33"/>
      <c r="D923" s="182"/>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2:26" ht="14.25" customHeight="1">
      <c r="B924" s="33"/>
      <c r="C924" s="33"/>
      <c r="D924" s="182"/>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2:26" ht="14.25" customHeight="1">
      <c r="B925" s="33"/>
      <c r="C925" s="33"/>
      <c r="D925" s="182"/>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2:26" ht="14.25" customHeight="1">
      <c r="B926" s="33"/>
      <c r="C926" s="33"/>
      <c r="D926" s="182"/>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2:26" ht="14.25" customHeight="1">
      <c r="B927" s="33"/>
      <c r="C927" s="33"/>
      <c r="D927" s="182"/>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2:26" ht="14.25" customHeight="1">
      <c r="B928" s="33"/>
      <c r="C928" s="33"/>
      <c r="D928" s="182"/>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2:26" ht="14.25" customHeight="1">
      <c r="B929" s="33"/>
      <c r="C929" s="33"/>
      <c r="D929" s="182"/>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2:26" ht="14.25" customHeight="1">
      <c r="B930" s="33"/>
      <c r="C930" s="33"/>
      <c r="D930" s="182"/>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2:26" ht="14.25" customHeight="1">
      <c r="B931" s="33"/>
      <c r="C931" s="33"/>
      <c r="D931" s="182"/>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2:26" ht="14.25" customHeight="1">
      <c r="B932" s="33"/>
      <c r="C932" s="33"/>
      <c r="D932" s="182"/>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2:26" ht="14.25" customHeight="1">
      <c r="B933" s="33"/>
      <c r="C933" s="33"/>
      <c r="D933" s="182"/>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2:26" ht="14.25" customHeight="1">
      <c r="B934" s="33"/>
      <c r="C934" s="33"/>
      <c r="D934" s="182"/>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2:26" ht="14.25" customHeight="1">
      <c r="B935" s="33"/>
      <c r="C935" s="33"/>
      <c r="D935" s="182"/>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2:26" ht="14.25" customHeight="1">
      <c r="B936" s="33"/>
      <c r="C936" s="33"/>
      <c r="D936" s="182"/>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2:26" ht="14.25" customHeight="1">
      <c r="B937" s="33"/>
      <c r="C937" s="33"/>
      <c r="D937" s="182"/>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2:26" ht="14.25" customHeight="1">
      <c r="B938" s="33"/>
      <c r="C938" s="33"/>
      <c r="D938" s="182"/>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2:26" ht="14.25" customHeight="1">
      <c r="B939" s="33"/>
      <c r="C939" s="33"/>
      <c r="D939" s="182"/>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2:26" ht="14.25" customHeight="1">
      <c r="B940" s="33"/>
      <c r="C940" s="33"/>
      <c r="D940" s="182"/>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2:26" ht="14.25" customHeight="1">
      <c r="B941" s="33"/>
      <c r="C941" s="33"/>
      <c r="D941" s="182"/>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2:26" ht="14.25" customHeight="1">
      <c r="B942" s="33"/>
      <c r="C942" s="33"/>
      <c r="D942" s="182"/>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2:26" ht="14.25" customHeight="1">
      <c r="B943" s="33"/>
      <c r="C943" s="33"/>
      <c r="D943" s="182"/>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2:26" ht="14.25" customHeight="1">
      <c r="B944" s="33"/>
      <c r="C944" s="33"/>
      <c r="D944" s="182"/>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2:26" ht="14.25" customHeight="1">
      <c r="B945" s="33"/>
      <c r="C945" s="33"/>
      <c r="D945" s="182"/>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2:26" ht="14.25" customHeight="1">
      <c r="B946" s="33"/>
      <c r="C946" s="33"/>
      <c r="D946" s="182"/>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2:26" ht="14.25" customHeight="1">
      <c r="B947" s="33"/>
      <c r="C947" s="33"/>
      <c r="D947" s="182"/>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2:26" ht="14.25" customHeight="1">
      <c r="B948" s="33"/>
      <c r="C948" s="33"/>
      <c r="D948" s="182"/>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2:26" ht="14.25" customHeight="1">
      <c r="B949" s="33"/>
      <c r="C949" s="33"/>
      <c r="D949" s="182"/>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2:26" ht="14.25" customHeight="1">
      <c r="B950" s="33"/>
      <c r="C950" s="33"/>
      <c r="D950" s="182"/>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2:26" ht="14.25" customHeight="1">
      <c r="B951" s="33"/>
      <c r="C951" s="33"/>
      <c r="D951" s="182"/>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2:26" ht="14.25" customHeight="1">
      <c r="B952" s="33"/>
      <c r="C952" s="33"/>
      <c r="D952" s="182"/>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2:26" ht="14.25" customHeight="1">
      <c r="B953" s="33"/>
      <c r="C953" s="33"/>
      <c r="D953" s="182"/>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2:26" ht="14.25" customHeight="1">
      <c r="B954" s="33"/>
      <c r="C954" s="33"/>
      <c r="D954" s="182"/>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2:26" ht="14.25" customHeight="1">
      <c r="B955" s="33"/>
      <c r="C955" s="33"/>
      <c r="D955" s="182"/>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2:26" ht="14.25" customHeight="1">
      <c r="B956" s="33"/>
      <c r="C956" s="33"/>
      <c r="D956" s="182"/>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2:26" ht="14.25" customHeight="1">
      <c r="B957" s="33"/>
      <c r="C957" s="33"/>
      <c r="D957" s="182"/>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2:26" ht="14.25" customHeight="1">
      <c r="B958" s="33"/>
      <c r="C958" s="33"/>
      <c r="D958" s="182"/>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2:26" ht="14.25" customHeight="1">
      <c r="B959" s="33"/>
      <c r="C959" s="33"/>
      <c r="D959" s="182"/>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2:26" ht="14.25" customHeight="1">
      <c r="B960" s="33"/>
      <c r="C960" s="33"/>
      <c r="D960" s="182"/>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2:26" ht="14.25" customHeight="1">
      <c r="B961" s="33"/>
      <c r="C961" s="33"/>
      <c r="D961" s="182"/>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2:26" ht="14.25" customHeight="1">
      <c r="B962" s="33"/>
      <c r="C962" s="33"/>
      <c r="D962" s="182"/>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2:26" ht="14.25" customHeight="1">
      <c r="B963" s="33"/>
      <c r="C963" s="33"/>
      <c r="D963" s="182"/>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2:26" ht="14.25" customHeight="1">
      <c r="B964" s="33"/>
      <c r="C964" s="33"/>
      <c r="D964" s="182"/>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2:26" ht="14.25" customHeight="1">
      <c r="B965" s="33"/>
      <c r="C965" s="33"/>
      <c r="D965" s="182"/>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2:26" ht="14.25" customHeight="1">
      <c r="B966" s="33"/>
      <c r="C966" s="33"/>
      <c r="D966" s="182"/>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2:26" ht="14.25" customHeight="1">
      <c r="B967" s="33"/>
      <c r="C967" s="33"/>
      <c r="D967" s="182"/>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2:26" ht="14.25" customHeight="1">
      <c r="B968" s="33"/>
      <c r="C968" s="33"/>
      <c r="D968" s="182"/>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2:26" ht="14.25" customHeight="1">
      <c r="B969" s="33"/>
      <c r="C969" s="33"/>
      <c r="D969" s="182"/>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2:26" ht="14.25" customHeight="1">
      <c r="B970" s="33"/>
      <c r="C970" s="33"/>
      <c r="D970" s="182"/>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2:26" ht="14.25" customHeight="1">
      <c r="B971" s="33"/>
      <c r="C971" s="33"/>
      <c r="D971" s="182"/>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2:26" ht="14.25" customHeight="1">
      <c r="B972" s="33"/>
      <c r="C972" s="33"/>
      <c r="D972" s="182"/>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2:26" ht="14.25" customHeight="1">
      <c r="B973" s="33"/>
      <c r="C973" s="33"/>
      <c r="D973" s="182"/>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2:26" ht="14.25" customHeight="1">
      <c r="B974" s="33"/>
      <c r="C974" s="33"/>
      <c r="D974" s="182"/>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2:26" ht="14.25" customHeight="1">
      <c r="B975" s="33"/>
      <c r="C975" s="33"/>
      <c r="D975" s="182"/>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2:26" ht="14.25" customHeight="1">
      <c r="B976" s="33"/>
      <c r="C976" s="33"/>
      <c r="D976" s="182"/>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2:26" ht="14.25" customHeight="1">
      <c r="B977" s="33"/>
      <c r="C977" s="33"/>
      <c r="D977" s="182"/>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2:26" ht="14.25" customHeight="1">
      <c r="B978" s="33"/>
      <c r="C978" s="33"/>
      <c r="D978" s="182"/>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2:26" ht="14.25" customHeight="1">
      <c r="B979" s="33"/>
      <c r="C979" s="33"/>
      <c r="D979" s="182"/>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2:26" ht="14.25" customHeight="1">
      <c r="B980" s="33"/>
      <c r="C980" s="33"/>
      <c r="D980" s="182"/>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2:26" ht="14.25" customHeight="1">
      <c r="B981" s="33"/>
      <c r="C981" s="33"/>
      <c r="D981" s="182"/>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2:26" ht="14.25" customHeight="1">
      <c r="B982" s="33"/>
      <c r="C982" s="33"/>
      <c r="D982" s="182"/>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2:26" ht="14.25" customHeight="1">
      <c r="B983" s="33"/>
      <c r="C983" s="33"/>
      <c r="D983" s="182"/>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2:26" ht="14.25" customHeight="1">
      <c r="B984" s="33"/>
      <c r="C984" s="33"/>
      <c r="D984" s="182"/>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2:26" ht="14.25" customHeight="1">
      <c r="B985" s="33"/>
      <c r="C985" s="33"/>
      <c r="D985" s="182"/>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2:26" ht="14.25" customHeight="1">
      <c r="B986" s="33"/>
      <c r="C986" s="33"/>
      <c r="D986" s="182"/>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2:26" ht="14.25" customHeight="1">
      <c r="B987" s="33"/>
      <c r="C987" s="33"/>
      <c r="D987" s="182"/>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2:26" ht="14.25" customHeight="1">
      <c r="B988" s="33"/>
      <c r="C988" s="33"/>
      <c r="D988" s="182"/>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2:26" ht="14.25" customHeight="1">
      <c r="B989" s="33"/>
      <c r="C989" s="33"/>
      <c r="D989" s="182"/>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2:26" ht="14.25" customHeight="1">
      <c r="B990" s="33"/>
      <c r="C990" s="33"/>
      <c r="D990" s="182"/>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2:26" ht="14.25" customHeight="1">
      <c r="B991" s="33"/>
      <c r="C991" s="33"/>
      <c r="D991" s="182"/>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2:26" ht="14.25" customHeight="1">
      <c r="B992" s="33"/>
      <c r="C992" s="33"/>
      <c r="D992" s="182"/>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2:26" ht="14.25" customHeight="1">
      <c r="B993" s="33"/>
      <c r="C993" s="33"/>
      <c r="D993" s="182"/>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2:26" ht="14.25" customHeight="1">
      <c r="B994" s="33"/>
      <c r="C994" s="33"/>
      <c r="D994" s="182"/>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2:26" ht="14.25" customHeight="1">
      <c r="B995" s="33"/>
      <c r="C995" s="33"/>
      <c r="D995" s="182"/>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2:26" ht="14.25" customHeight="1">
      <c r="B996" s="33"/>
      <c r="C996" s="33"/>
      <c r="D996" s="182"/>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2:26" ht="14.25" customHeight="1">
      <c r="B997" s="33"/>
      <c r="C997" s="33"/>
      <c r="D997" s="182"/>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2:26" ht="14.25" customHeight="1">
      <c r="B998" s="33"/>
      <c r="C998" s="33"/>
      <c r="D998" s="182"/>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2:26" ht="14.25" customHeight="1">
      <c r="B999" s="33"/>
      <c r="C999" s="33"/>
      <c r="D999" s="182"/>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2:26" ht="14.25" customHeight="1">
      <c r="B1000" s="33"/>
      <c r="C1000" s="33"/>
      <c r="D1000" s="182"/>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sheetProtection algorithmName="SHA-512" hashValue="VbDL0FBiNPPoYYLS75ODeOnJDHlCcvhtYNU2UM6EILfhayAUCdKvl5xxY86sZW8yFX+l98UnN5FN2xqE6NqJBQ==" saltValue="+SAY2W1n/KdJo/rrOnbHkw==" spinCount="100000" sheet="1" objects="1" scenarios="1"/>
  <mergeCells count="8">
    <mergeCell ref="B38:D38"/>
    <mergeCell ref="B42:D42"/>
    <mergeCell ref="B45:D45"/>
    <mergeCell ref="B6:D6"/>
    <mergeCell ref="B9:D9"/>
    <mergeCell ref="B19:D19"/>
    <mergeCell ref="B25:D25"/>
    <mergeCell ref="B30:D30"/>
  </mergeCells>
  <hyperlinks>
    <hyperlink ref="C8" location="'GRI Index'!A1" display="GRI Standard(s)" xr:uid="{00000000-0004-0000-0600-000000000000}"/>
    <hyperlink ref="D8" location="'SASB Index'!A1" display="SASB Standard(s) " xr:uid="{00000000-0004-0000-0600-000001000000}"/>
    <hyperlink ref="B9" location="null!A1" display="Air Quality " xr:uid="{00000000-0004-0000-0600-000002000000}"/>
    <hyperlink ref="B19" location="null!A1" display="Biodiversity and Reclamation" xr:uid="{00000000-0004-0000-0600-000003000000}"/>
    <hyperlink ref="B25" location="null!A1" display="Responsible Production &amp; Waste" xr:uid="{00000000-0004-0000-0600-000004000000}"/>
    <hyperlink ref="B30" location="'Climate Change'!A1" display="Climate Change" xr:uid="{00000000-0004-0000-0600-000005000000}"/>
    <hyperlink ref="B38" location="Tailings!A1" display="Tailings  " xr:uid="{00000000-0004-0000-0600-000006000000}"/>
    <hyperlink ref="B42" location="Tailings!A1" display="Tailings  " xr:uid="{00000000-0004-0000-0600-000007000000}"/>
    <hyperlink ref="B45" location="'Water Stewardship'!A1" display="Water Stewardship " xr:uid="{00000000-0004-0000-0600-000008000000}"/>
  </hyperlink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AE5E3"/>
  </sheetPr>
  <dimension ref="A1:Z1000"/>
  <sheetViews>
    <sheetView showGridLines="0" workbookViewId="0">
      <selection activeCell="H1" sqref="H1"/>
    </sheetView>
  </sheetViews>
  <sheetFormatPr defaultColWidth="14.453125" defaultRowHeight="15" customHeight="1"/>
  <cols>
    <col min="1" max="1" width="1.54296875" customWidth="1"/>
    <col min="2" max="2" width="24.453125" customWidth="1"/>
    <col min="3" max="4" width="16.54296875" customWidth="1"/>
    <col min="5" max="14" width="15.54296875" customWidth="1"/>
    <col min="15" max="26" width="8.54296875" customWidth="1"/>
  </cols>
  <sheetData>
    <row r="1" spans="2:26" ht="75" customHeight="1">
      <c r="B1" s="189"/>
      <c r="C1" s="192"/>
      <c r="D1" s="192"/>
      <c r="E1" s="192"/>
      <c r="F1" s="192"/>
      <c r="G1" s="192"/>
      <c r="H1" s="192"/>
      <c r="I1" s="192"/>
      <c r="J1" s="192"/>
      <c r="K1" s="192"/>
      <c r="L1" s="192"/>
      <c r="M1" s="192"/>
      <c r="N1" s="192"/>
      <c r="O1" s="192"/>
      <c r="P1" s="192"/>
      <c r="Q1" s="192"/>
      <c r="R1" s="192"/>
      <c r="S1" s="192"/>
      <c r="T1" s="192"/>
      <c r="U1" s="192"/>
      <c r="V1" s="192"/>
      <c r="W1" s="192"/>
      <c r="X1" s="192"/>
      <c r="Y1" s="192"/>
      <c r="Z1" s="192"/>
    </row>
    <row r="2" spans="2:26" ht="15" customHeight="1">
      <c r="B2" s="1361" t="s">
        <v>17</v>
      </c>
      <c r="C2" s="1279"/>
      <c r="D2" s="1279"/>
      <c r="E2" s="1279"/>
      <c r="F2" s="1279"/>
      <c r="G2" s="1279"/>
      <c r="H2" s="1279"/>
      <c r="I2" s="1279"/>
      <c r="J2" s="1279"/>
      <c r="K2" s="192"/>
      <c r="L2" s="192"/>
      <c r="M2" s="192"/>
      <c r="N2" s="192"/>
      <c r="O2" s="192"/>
      <c r="P2" s="192"/>
      <c r="Q2" s="192"/>
      <c r="R2" s="192"/>
      <c r="S2" s="192"/>
      <c r="T2" s="192"/>
      <c r="U2" s="192"/>
      <c r="V2" s="192"/>
      <c r="W2" s="192"/>
      <c r="X2" s="192"/>
      <c r="Y2" s="192"/>
      <c r="Z2" s="192"/>
    </row>
    <row r="3" spans="2:26" ht="11.25" customHeight="1">
      <c r="B3" s="193"/>
      <c r="C3" s="193"/>
      <c r="D3" s="193"/>
      <c r="E3" s="193"/>
      <c r="F3" s="193"/>
      <c r="G3" s="193"/>
      <c r="H3" s="192"/>
      <c r="I3" s="192"/>
      <c r="J3" s="192"/>
      <c r="K3" s="192"/>
      <c r="L3" s="192"/>
      <c r="M3" s="192"/>
      <c r="N3" s="192"/>
      <c r="O3" s="192"/>
      <c r="P3" s="192"/>
      <c r="Q3" s="192"/>
      <c r="R3" s="192"/>
      <c r="S3" s="192"/>
      <c r="T3" s="192"/>
      <c r="U3" s="192"/>
      <c r="V3" s="192"/>
      <c r="W3" s="192"/>
      <c r="X3" s="192"/>
      <c r="Y3" s="192"/>
      <c r="Z3" s="192"/>
    </row>
    <row r="4" spans="2:26" ht="21" customHeight="1">
      <c r="B4" s="1280" t="s">
        <v>1196</v>
      </c>
      <c r="C4" s="1281"/>
      <c r="D4" s="1281"/>
      <c r="E4" s="1281"/>
      <c r="F4" s="1281"/>
      <c r="G4" s="1281"/>
      <c r="H4" s="192"/>
      <c r="I4" s="192"/>
      <c r="J4" s="192"/>
      <c r="K4" s="192"/>
      <c r="L4" s="192"/>
      <c r="M4" s="192"/>
      <c r="N4" s="192"/>
      <c r="O4" s="192"/>
      <c r="P4" s="192"/>
      <c r="Q4" s="192"/>
      <c r="R4" s="192"/>
      <c r="S4" s="192"/>
      <c r="T4" s="192"/>
      <c r="U4" s="192"/>
      <c r="V4" s="192"/>
      <c r="W4" s="192"/>
      <c r="X4" s="192"/>
      <c r="Y4" s="192"/>
      <c r="Z4" s="192"/>
    </row>
    <row r="5" spans="2:26" ht="11.25" customHeight="1">
      <c r="B5" s="194"/>
      <c r="C5" s="194"/>
      <c r="D5" s="194"/>
      <c r="E5" s="194"/>
      <c r="F5" s="194"/>
      <c r="G5" s="194"/>
      <c r="H5" s="192"/>
      <c r="I5" s="192"/>
      <c r="J5" s="192"/>
      <c r="K5" s="192"/>
      <c r="L5" s="192"/>
      <c r="M5" s="192"/>
      <c r="N5" s="192"/>
      <c r="O5" s="192"/>
      <c r="P5" s="192"/>
      <c r="Q5" s="192"/>
      <c r="R5" s="192"/>
      <c r="S5" s="192"/>
      <c r="T5" s="192"/>
      <c r="U5" s="192"/>
      <c r="V5" s="192"/>
      <c r="W5" s="192"/>
      <c r="X5" s="192"/>
      <c r="Y5" s="192"/>
      <c r="Z5" s="192"/>
    </row>
    <row r="6" spans="2:26" ht="14.5">
      <c r="B6" s="1362" t="s">
        <v>1197</v>
      </c>
      <c r="C6" s="1279"/>
      <c r="D6" s="1279"/>
      <c r="E6" s="1279"/>
      <c r="F6" s="1279"/>
      <c r="G6" s="1279"/>
      <c r="H6" s="192"/>
      <c r="I6" s="192"/>
      <c r="J6" s="192"/>
      <c r="K6" s="192"/>
      <c r="L6" s="192"/>
      <c r="M6" s="192"/>
      <c r="N6" s="192"/>
      <c r="O6" s="192"/>
      <c r="P6" s="192"/>
      <c r="Q6" s="192"/>
      <c r="R6" s="192"/>
      <c r="S6" s="192"/>
      <c r="T6" s="192"/>
      <c r="U6" s="192"/>
      <c r="V6" s="192"/>
      <c r="W6" s="192"/>
      <c r="X6" s="192"/>
      <c r="Y6" s="192"/>
      <c r="Z6" s="192"/>
    </row>
    <row r="7" spans="2:26" ht="24.75" customHeight="1">
      <c r="B7" s="1362" t="s">
        <v>1198</v>
      </c>
      <c r="C7" s="1279"/>
      <c r="D7" s="1279"/>
      <c r="E7" s="1279"/>
      <c r="F7" s="1279"/>
      <c r="G7" s="1279"/>
      <c r="H7" s="194"/>
      <c r="I7" s="194"/>
      <c r="J7" s="192"/>
      <c r="K7" s="192"/>
      <c r="L7" s="192"/>
      <c r="M7" s="58"/>
      <c r="N7" s="192"/>
      <c r="O7" s="192"/>
      <c r="P7" s="192"/>
      <c r="Q7" s="192"/>
      <c r="R7" s="192"/>
      <c r="S7" s="192"/>
      <c r="T7" s="192"/>
      <c r="U7" s="192"/>
      <c r="V7" s="192"/>
      <c r="W7" s="192"/>
      <c r="X7" s="192"/>
      <c r="Y7" s="192"/>
      <c r="Z7" s="192"/>
    </row>
    <row r="8" spans="2:26" ht="9" customHeight="1">
      <c r="B8" s="194"/>
      <c r="C8" s="194"/>
      <c r="D8" s="194"/>
      <c r="E8" s="194"/>
      <c r="F8" s="194"/>
      <c r="G8" s="194"/>
      <c r="H8" s="194"/>
      <c r="I8" s="194"/>
      <c r="J8" s="194"/>
      <c r="K8" s="192"/>
      <c r="L8" s="192"/>
      <c r="M8" s="192"/>
      <c r="N8" s="58"/>
      <c r="O8" s="192"/>
      <c r="P8" s="192"/>
      <c r="Q8" s="192"/>
      <c r="R8" s="192"/>
      <c r="S8" s="192"/>
      <c r="T8" s="192"/>
      <c r="U8" s="192"/>
      <c r="V8" s="192"/>
      <c r="W8" s="192"/>
      <c r="X8" s="192"/>
      <c r="Y8" s="192"/>
      <c r="Z8" s="192"/>
    </row>
    <row r="9" spans="2:26">
      <c r="B9" s="1355" t="s">
        <v>1199</v>
      </c>
      <c r="C9" s="1279"/>
      <c r="D9" s="1279"/>
      <c r="E9" s="1279"/>
      <c r="F9" s="1279"/>
      <c r="G9" s="1279"/>
      <c r="H9" s="1279"/>
      <c r="I9" s="192"/>
      <c r="J9" s="192"/>
      <c r="K9" s="192"/>
      <c r="L9" s="192"/>
      <c r="M9" s="192"/>
      <c r="N9" s="192"/>
      <c r="O9" s="192"/>
      <c r="P9" s="192"/>
      <c r="Q9" s="192"/>
      <c r="R9" s="192"/>
      <c r="S9" s="192"/>
      <c r="T9" s="192"/>
      <c r="U9" s="192"/>
      <c r="V9" s="192"/>
      <c r="W9" s="192"/>
      <c r="X9" s="192"/>
      <c r="Y9" s="192"/>
      <c r="Z9" s="192"/>
    </row>
    <row r="10" spans="2:26" ht="14.25" customHeight="1">
      <c r="B10" s="196" t="s">
        <v>1200</v>
      </c>
      <c r="C10" s="197">
        <v>2025</v>
      </c>
      <c r="D10" s="197">
        <v>2024</v>
      </c>
      <c r="E10" s="198">
        <v>2023</v>
      </c>
      <c r="F10" s="198">
        <v>2022</v>
      </c>
      <c r="G10" s="198">
        <v>2021</v>
      </c>
      <c r="H10" s="199">
        <v>2020</v>
      </c>
      <c r="I10" s="192"/>
      <c r="J10" s="192"/>
      <c r="K10" s="192"/>
      <c r="L10" s="192"/>
      <c r="M10" s="192"/>
      <c r="N10" s="192"/>
      <c r="O10" s="192"/>
      <c r="P10" s="192"/>
      <c r="Q10" s="192"/>
      <c r="R10" s="192"/>
      <c r="S10" s="192"/>
      <c r="T10" s="192"/>
      <c r="U10" s="192"/>
      <c r="V10" s="192"/>
      <c r="W10" s="192"/>
      <c r="X10" s="192"/>
      <c r="Y10" s="192"/>
      <c r="Z10" s="192"/>
    </row>
    <row r="11" spans="2:26" ht="14.25" customHeight="1">
      <c r="B11" s="200" t="s">
        <v>1201</v>
      </c>
      <c r="C11" s="201">
        <v>0.40500000000000003</v>
      </c>
      <c r="D11" s="202">
        <v>0.37</v>
      </c>
      <c r="E11" s="203">
        <v>0.40799999999999997</v>
      </c>
      <c r="F11" s="204">
        <v>0.38</v>
      </c>
      <c r="G11" s="205">
        <v>0.39500000000000002</v>
      </c>
      <c r="H11" s="206">
        <v>1.51</v>
      </c>
      <c r="I11" s="192"/>
      <c r="J11" s="192"/>
      <c r="K11" s="192"/>
      <c r="L11" s="192"/>
      <c r="M11" s="192"/>
      <c r="N11" s="192"/>
      <c r="O11" s="192"/>
      <c r="P11" s="192"/>
      <c r="Q11" s="192"/>
      <c r="R11" s="192"/>
      <c r="S11" s="192"/>
      <c r="T11" s="192"/>
      <c r="U11" s="192"/>
      <c r="V11" s="192"/>
      <c r="W11" s="192"/>
      <c r="X11" s="192"/>
      <c r="Y11" s="192"/>
      <c r="Z11" s="192"/>
    </row>
    <row r="12" spans="2:26" ht="14.25" customHeight="1">
      <c r="B12" s="200" t="s">
        <v>1202</v>
      </c>
      <c r="C12" s="201">
        <v>1.5049999999999999</v>
      </c>
      <c r="D12" s="202">
        <v>1.23</v>
      </c>
      <c r="E12" s="207">
        <v>1.7010000000000001</v>
      </c>
      <c r="F12" s="208">
        <v>1.57</v>
      </c>
      <c r="G12" s="205">
        <v>1.706</v>
      </c>
      <c r="H12" s="206">
        <v>1.29</v>
      </c>
      <c r="I12" s="192"/>
      <c r="J12" s="192"/>
      <c r="K12" s="192"/>
      <c r="L12" s="192"/>
      <c r="M12" s="192"/>
      <c r="N12" s="192"/>
      <c r="O12" s="192"/>
      <c r="P12" s="192"/>
      <c r="Q12" s="192"/>
      <c r="R12" s="192"/>
      <c r="S12" s="192"/>
      <c r="T12" s="192"/>
      <c r="U12" s="192"/>
      <c r="V12" s="192"/>
      <c r="W12" s="192"/>
      <c r="X12" s="192"/>
      <c r="Y12" s="192"/>
      <c r="Z12" s="192"/>
    </row>
    <row r="13" spans="2:26" ht="14.5">
      <c r="B13" s="200" t="s">
        <v>1203</v>
      </c>
      <c r="C13" s="201">
        <v>1.177</v>
      </c>
      <c r="D13" s="202">
        <v>0.93</v>
      </c>
      <c r="E13" s="203">
        <v>2.101</v>
      </c>
      <c r="F13" s="208">
        <v>7.86</v>
      </c>
      <c r="G13" s="209">
        <v>3.6349999999999998</v>
      </c>
      <c r="H13" s="206">
        <v>6.45</v>
      </c>
      <c r="I13" s="192"/>
      <c r="J13" s="192"/>
      <c r="K13" s="192"/>
      <c r="L13" s="192"/>
      <c r="M13" s="192"/>
      <c r="N13" s="192"/>
      <c r="O13" s="192"/>
      <c r="P13" s="192"/>
      <c r="Q13" s="192"/>
      <c r="R13" s="192"/>
      <c r="S13" s="192"/>
      <c r="T13" s="192"/>
      <c r="U13" s="192"/>
      <c r="V13" s="192"/>
      <c r="W13" s="192"/>
      <c r="X13" s="192"/>
      <c r="Y13" s="192"/>
      <c r="Z13" s="192"/>
    </row>
    <row r="14" spans="2:26" ht="14.5">
      <c r="B14" s="200" t="s">
        <v>1204</v>
      </c>
      <c r="C14" s="201">
        <v>1.3979999999999999</v>
      </c>
      <c r="D14" s="202">
        <v>1.33</v>
      </c>
      <c r="E14" s="203">
        <v>1.5720000000000001</v>
      </c>
      <c r="F14" s="208">
        <v>1.67</v>
      </c>
      <c r="G14" s="209">
        <v>1.968</v>
      </c>
      <c r="H14" s="206">
        <v>1.51</v>
      </c>
      <c r="I14" s="192"/>
      <c r="J14" s="192"/>
      <c r="K14" s="192"/>
      <c r="L14" s="192"/>
      <c r="M14" s="192"/>
      <c r="N14" s="192"/>
      <c r="O14" s="192"/>
      <c r="P14" s="192"/>
      <c r="Q14" s="192"/>
      <c r="R14" s="192"/>
      <c r="S14" s="192"/>
      <c r="T14" s="192"/>
      <c r="U14" s="192"/>
      <c r="V14" s="192"/>
      <c r="W14" s="192"/>
      <c r="X14" s="192"/>
      <c r="Y14" s="192"/>
      <c r="Z14" s="192"/>
    </row>
    <row r="15" spans="2:26" ht="14.5">
      <c r="B15" s="200" t="s">
        <v>1205</v>
      </c>
      <c r="C15" s="201">
        <v>1421</v>
      </c>
      <c r="D15" s="202">
        <v>1636</v>
      </c>
      <c r="E15" s="210">
        <v>1916.1</v>
      </c>
      <c r="F15" s="211">
        <v>2401.6999999999998</v>
      </c>
      <c r="G15" s="212">
        <v>3078</v>
      </c>
      <c r="H15" s="213">
        <v>3783.5</v>
      </c>
      <c r="I15" s="192"/>
      <c r="J15" s="192"/>
      <c r="K15" s="192"/>
      <c r="L15" s="192"/>
      <c r="M15" s="192"/>
      <c r="N15" s="192"/>
      <c r="O15" s="192"/>
      <c r="P15" s="192"/>
      <c r="Q15" s="192"/>
      <c r="R15" s="192"/>
      <c r="S15" s="192"/>
      <c r="T15" s="192"/>
      <c r="U15" s="192"/>
      <c r="V15" s="192"/>
      <c r="W15" s="192"/>
      <c r="X15" s="192"/>
      <c r="Y15" s="192"/>
      <c r="Z15" s="192"/>
    </row>
    <row r="16" spans="2:26" ht="14.25" customHeight="1">
      <c r="B16" s="214" t="s">
        <v>1206</v>
      </c>
      <c r="C16" s="215">
        <v>1425.4849999999999</v>
      </c>
      <c r="D16" s="215">
        <v>1640</v>
      </c>
      <c r="E16" s="216">
        <f t="shared" ref="E16:H16" si="0">SUM(E11:E15)</f>
        <v>1921.8819999999998</v>
      </c>
      <c r="F16" s="216">
        <f t="shared" si="0"/>
        <v>2413.1799999999998</v>
      </c>
      <c r="G16" s="216">
        <f t="shared" si="0"/>
        <v>3085.7040000000002</v>
      </c>
      <c r="H16" s="217">
        <f t="shared" si="0"/>
        <v>3794.26</v>
      </c>
      <c r="I16" s="218"/>
      <c r="J16" s="192"/>
      <c r="K16" s="192"/>
      <c r="L16" s="192"/>
      <c r="M16" s="192"/>
      <c r="N16" s="192"/>
      <c r="O16" s="192"/>
      <c r="P16" s="192"/>
      <c r="Q16" s="192"/>
      <c r="R16" s="192"/>
      <c r="S16" s="192"/>
      <c r="T16" s="192"/>
      <c r="U16" s="192"/>
      <c r="V16" s="192"/>
      <c r="W16" s="192"/>
      <c r="X16" s="192"/>
      <c r="Y16" s="192"/>
      <c r="Z16" s="192"/>
    </row>
    <row r="17" spans="1:26" ht="12" customHeight="1">
      <c r="B17" s="1360"/>
      <c r="C17" s="1279"/>
      <c r="D17" s="1279"/>
      <c r="E17" s="1279"/>
      <c r="F17" s="1279"/>
      <c r="G17" s="1279"/>
      <c r="H17" s="1279"/>
      <c r="I17" s="1279"/>
      <c r="J17" s="1279"/>
      <c r="K17" s="1279"/>
      <c r="L17" s="1279"/>
      <c r="M17" s="192"/>
      <c r="N17" s="192"/>
      <c r="O17" s="192"/>
      <c r="P17" s="192"/>
      <c r="Q17" s="192"/>
      <c r="R17" s="192"/>
      <c r="S17" s="192"/>
      <c r="T17" s="192"/>
      <c r="U17" s="192"/>
      <c r="V17" s="192"/>
      <c r="W17" s="192"/>
      <c r="X17" s="192"/>
      <c r="Y17" s="192"/>
      <c r="Z17" s="192"/>
    </row>
    <row r="18" spans="1:26" ht="17.25" customHeight="1">
      <c r="A18" s="53"/>
      <c r="B18" s="1355" t="s">
        <v>1207</v>
      </c>
      <c r="C18" s="1279"/>
      <c r="D18" s="1279"/>
      <c r="E18" s="1279"/>
      <c r="F18" s="1279"/>
      <c r="G18" s="1279"/>
      <c r="H18" s="1279"/>
      <c r="I18" s="219"/>
      <c r="J18" s="219"/>
      <c r="K18" s="219"/>
      <c r="L18" s="219"/>
      <c r="M18" s="192"/>
      <c r="N18" s="192"/>
      <c r="O18" s="192"/>
      <c r="P18" s="192"/>
      <c r="Q18" s="192"/>
      <c r="R18" s="192"/>
      <c r="S18" s="192"/>
      <c r="T18" s="192"/>
      <c r="U18" s="192"/>
      <c r="V18" s="192"/>
      <c r="W18" s="192"/>
      <c r="X18" s="192"/>
      <c r="Y18" s="192"/>
      <c r="Z18" s="192"/>
    </row>
    <row r="19" spans="1:26" ht="19.5" customHeight="1">
      <c r="A19" s="53"/>
      <c r="B19" s="1356" t="s">
        <v>1208</v>
      </c>
      <c r="C19" s="220">
        <v>2025</v>
      </c>
      <c r="D19" s="221" t="s">
        <v>1209</v>
      </c>
      <c r="E19" s="221">
        <v>2023</v>
      </c>
      <c r="F19" s="222">
        <v>2022</v>
      </c>
      <c r="G19" s="219"/>
      <c r="H19" s="192"/>
      <c r="I19" s="192"/>
      <c r="J19" s="192"/>
      <c r="K19" s="192"/>
      <c r="L19" s="192"/>
      <c r="M19" s="192"/>
      <c r="N19" s="192"/>
      <c r="O19" s="192"/>
      <c r="P19" s="192"/>
      <c r="Q19" s="192"/>
      <c r="R19" s="192"/>
      <c r="S19" s="192"/>
      <c r="T19" s="192"/>
      <c r="U19" s="192"/>
      <c r="V19" s="192"/>
      <c r="W19" s="192"/>
      <c r="X19" s="192"/>
      <c r="Y19" s="192"/>
      <c r="Z19" s="192"/>
    </row>
    <row r="20" spans="1:26" ht="19.5" customHeight="1">
      <c r="A20" s="53"/>
      <c r="B20" s="1357"/>
      <c r="C20" s="223">
        <v>4660</v>
      </c>
      <c r="D20" s="224">
        <v>3879</v>
      </c>
      <c r="E20" s="224">
        <v>4230</v>
      </c>
      <c r="F20" s="225">
        <v>3273</v>
      </c>
      <c r="G20" s="219"/>
      <c r="H20" s="192"/>
      <c r="I20" s="192"/>
      <c r="J20" s="192"/>
      <c r="K20" s="192"/>
      <c r="L20" s="192"/>
      <c r="M20" s="192"/>
      <c r="N20" s="192"/>
      <c r="O20" s="192"/>
      <c r="P20" s="192"/>
      <c r="Q20" s="192"/>
      <c r="R20" s="192"/>
      <c r="S20" s="192"/>
      <c r="T20" s="192"/>
      <c r="U20" s="192"/>
      <c r="V20" s="192"/>
      <c r="W20" s="192"/>
      <c r="X20" s="192"/>
      <c r="Y20" s="192"/>
      <c r="Z20" s="192"/>
    </row>
    <row r="21" spans="1:26" ht="17.25" customHeight="1">
      <c r="B21" s="1358" t="s">
        <v>1210</v>
      </c>
      <c r="C21" s="1279"/>
      <c r="D21" s="1279"/>
      <c r="E21" s="1279"/>
      <c r="F21" s="1279"/>
      <c r="G21" s="1279"/>
      <c r="H21" s="227"/>
      <c r="I21" s="192"/>
      <c r="J21" s="192"/>
      <c r="K21" s="192"/>
      <c r="L21" s="192"/>
      <c r="M21" s="192"/>
      <c r="N21" s="192"/>
      <c r="O21" s="192"/>
      <c r="P21" s="192"/>
      <c r="Q21" s="192"/>
      <c r="R21" s="192"/>
      <c r="S21" s="192"/>
      <c r="T21" s="192"/>
      <c r="U21" s="192"/>
      <c r="V21" s="192"/>
      <c r="W21" s="192"/>
      <c r="X21" s="192"/>
      <c r="Y21" s="192"/>
      <c r="Z21" s="192"/>
    </row>
    <row r="22" spans="1:26" ht="17.25" customHeight="1">
      <c r="B22" s="228"/>
      <c r="C22" s="229"/>
      <c r="D22" s="229"/>
      <c r="E22" s="227"/>
      <c r="F22" s="227"/>
      <c r="G22" s="227"/>
      <c r="H22" s="227"/>
      <c r="I22" s="192"/>
      <c r="J22" s="192"/>
      <c r="K22" s="192"/>
      <c r="L22" s="192"/>
      <c r="M22" s="192"/>
      <c r="N22" s="192"/>
      <c r="O22" s="192"/>
      <c r="P22" s="192"/>
      <c r="Q22" s="192"/>
      <c r="R22" s="192"/>
      <c r="S22" s="192"/>
      <c r="T22" s="192"/>
      <c r="U22" s="192"/>
      <c r="V22" s="192"/>
      <c r="W22" s="192"/>
      <c r="X22" s="192"/>
      <c r="Y22" s="192"/>
      <c r="Z22" s="192"/>
    </row>
    <row r="23" spans="1:26" ht="15.75" customHeight="1">
      <c r="B23" s="1355" t="s">
        <v>1211</v>
      </c>
      <c r="C23" s="1279"/>
      <c r="D23" s="1279"/>
      <c r="E23" s="1279"/>
      <c r="F23" s="1279"/>
      <c r="G23" s="1279"/>
      <c r="H23" s="1279"/>
      <c r="I23" s="192"/>
      <c r="J23" s="192"/>
      <c r="K23" s="192"/>
      <c r="L23" s="192"/>
      <c r="M23" s="192"/>
      <c r="N23" s="192"/>
      <c r="O23" s="192"/>
      <c r="P23" s="192"/>
      <c r="Q23" s="192"/>
      <c r="R23" s="192"/>
      <c r="S23" s="192"/>
      <c r="T23" s="192"/>
      <c r="U23" s="192"/>
      <c r="V23" s="192"/>
      <c r="W23" s="192"/>
      <c r="X23" s="192"/>
      <c r="Y23" s="192"/>
      <c r="Z23" s="192"/>
    </row>
    <row r="24" spans="1:26" ht="13.5" customHeight="1">
      <c r="B24" s="196" t="s">
        <v>1200</v>
      </c>
      <c r="C24" s="197">
        <v>2025</v>
      </c>
      <c r="D24" s="197">
        <v>2024</v>
      </c>
      <c r="E24" s="198">
        <v>2023</v>
      </c>
      <c r="F24" s="198">
        <v>2022</v>
      </c>
      <c r="G24" s="198">
        <v>2021</v>
      </c>
      <c r="H24" s="199">
        <v>2020</v>
      </c>
      <c r="I24" s="192"/>
      <c r="J24" s="192"/>
      <c r="K24" s="192"/>
      <c r="L24" s="192"/>
      <c r="M24" s="192"/>
      <c r="N24" s="192"/>
      <c r="O24" s="192"/>
      <c r="P24" s="192"/>
      <c r="Q24" s="192"/>
      <c r="R24" s="192"/>
      <c r="S24" s="192"/>
      <c r="T24" s="192"/>
      <c r="U24" s="192"/>
      <c r="V24" s="192"/>
      <c r="W24" s="192"/>
      <c r="X24" s="192"/>
      <c r="Y24" s="192"/>
      <c r="Z24" s="192"/>
    </row>
    <row r="25" spans="1:26" ht="13.5" customHeight="1">
      <c r="B25" s="200" t="s">
        <v>1201</v>
      </c>
      <c r="C25" s="1349" t="s">
        <v>1212</v>
      </c>
      <c r="D25" s="230" t="s">
        <v>1213</v>
      </c>
      <c r="E25" s="230" t="s">
        <v>1213</v>
      </c>
      <c r="F25" s="231" t="s">
        <v>1213</v>
      </c>
      <c r="G25" s="230" t="s">
        <v>1213</v>
      </c>
      <c r="H25" s="232" t="s">
        <v>1213</v>
      </c>
      <c r="I25" s="192"/>
      <c r="J25" s="192"/>
      <c r="K25" s="192"/>
      <c r="L25" s="192"/>
      <c r="M25" s="192"/>
      <c r="N25" s="192"/>
      <c r="O25" s="192"/>
      <c r="P25" s="192"/>
      <c r="Q25" s="192"/>
      <c r="R25" s="192"/>
      <c r="S25" s="192"/>
      <c r="T25" s="192"/>
      <c r="U25" s="192"/>
      <c r="V25" s="192"/>
      <c r="W25" s="192"/>
      <c r="X25" s="192"/>
      <c r="Y25" s="192"/>
      <c r="Z25" s="192"/>
    </row>
    <row r="26" spans="1:26" ht="13.5" customHeight="1">
      <c r="B26" s="200" t="s">
        <v>1214</v>
      </c>
      <c r="C26" s="1350"/>
      <c r="D26" s="233">
        <v>161.69</v>
      </c>
      <c r="E26" s="233">
        <v>175.6</v>
      </c>
      <c r="F26" s="234">
        <v>225.78</v>
      </c>
      <c r="G26" s="209">
        <v>266.7</v>
      </c>
      <c r="H26" s="206">
        <v>317.89999999999998</v>
      </c>
      <c r="I26" s="192"/>
      <c r="J26" s="192"/>
      <c r="K26" s="192"/>
      <c r="L26" s="192"/>
      <c r="M26" s="192"/>
      <c r="N26" s="192"/>
      <c r="O26" s="192"/>
      <c r="P26" s="192"/>
      <c r="Q26" s="192"/>
      <c r="R26" s="192"/>
      <c r="S26" s="192"/>
      <c r="T26" s="192"/>
      <c r="U26" s="192"/>
      <c r="V26" s="192"/>
      <c r="W26" s="192"/>
      <c r="X26" s="192"/>
      <c r="Y26" s="192"/>
      <c r="Z26" s="192"/>
    </row>
    <row r="27" spans="1:26" ht="13.5" customHeight="1">
      <c r="B27" s="200" t="s">
        <v>1203</v>
      </c>
      <c r="C27" s="1350"/>
      <c r="D27" s="230" t="s">
        <v>1213</v>
      </c>
      <c r="E27" s="235" t="s">
        <v>1213</v>
      </c>
      <c r="F27" s="236" t="s">
        <v>1213</v>
      </c>
      <c r="G27" s="230" t="s">
        <v>1213</v>
      </c>
      <c r="H27" s="237" t="s">
        <v>1213</v>
      </c>
      <c r="I27" s="192"/>
      <c r="J27" s="192"/>
      <c r="K27" s="192"/>
      <c r="L27" s="192"/>
      <c r="M27" s="192"/>
      <c r="N27" s="192"/>
      <c r="O27" s="192"/>
      <c r="P27" s="192"/>
      <c r="Q27" s="192"/>
      <c r="R27" s="192"/>
      <c r="S27" s="192"/>
      <c r="T27" s="192"/>
      <c r="U27" s="192"/>
      <c r="V27" s="192"/>
      <c r="W27" s="192"/>
      <c r="X27" s="192"/>
      <c r="Y27" s="192"/>
      <c r="Z27" s="192"/>
    </row>
    <row r="28" spans="1:26" ht="13.5" customHeight="1">
      <c r="B28" s="200" t="s">
        <v>1215</v>
      </c>
      <c r="C28" s="1350"/>
      <c r="D28" s="238">
        <v>1843.0360000000001</v>
      </c>
      <c r="E28" s="238">
        <v>2384.5</v>
      </c>
      <c r="F28" s="236" t="s">
        <v>1213</v>
      </c>
      <c r="G28" s="230" t="s">
        <v>1213</v>
      </c>
      <c r="H28" s="237" t="s">
        <v>1213</v>
      </c>
      <c r="I28" s="192"/>
      <c r="J28" s="192"/>
      <c r="K28" s="192"/>
      <c r="L28" s="192"/>
      <c r="M28" s="192"/>
      <c r="N28" s="192"/>
      <c r="O28" s="192"/>
      <c r="P28" s="192"/>
      <c r="Q28" s="192"/>
      <c r="R28" s="192"/>
      <c r="S28" s="192"/>
      <c r="T28" s="192"/>
      <c r="U28" s="192"/>
      <c r="V28" s="192"/>
      <c r="W28" s="192"/>
      <c r="X28" s="192"/>
      <c r="Y28" s="192"/>
      <c r="Z28" s="192"/>
    </row>
    <row r="29" spans="1:26" ht="13.5" customHeight="1">
      <c r="B29" s="200" t="s">
        <v>1205</v>
      </c>
      <c r="C29" s="1350"/>
      <c r="D29" s="233">
        <v>447.01</v>
      </c>
      <c r="E29" s="233">
        <v>453.05</v>
      </c>
      <c r="F29" s="234">
        <v>391.19</v>
      </c>
      <c r="G29" s="209">
        <v>498.17</v>
      </c>
      <c r="H29" s="206">
        <v>520.25</v>
      </c>
      <c r="I29" s="192"/>
      <c r="J29" s="192"/>
      <c r="K29" s="192"/>
      <c r="L29" s="192"/>
      <c r="M29" s="192"/>
      <c r="N29" s="192"/>
      <c r="O29" s="192"/>
      <c r="P29" s="192"/>
      <c r="Q29" s="192"/>
      <c r="R29" s="192"/>
      <c r="S29" s="192"/>
      <c r="T29" s="192"/>
      <c r="U29" s="192"/>
      <c r="V29" s="192"/>
      <c r="W29" s="192"/>
      <c r="X29" s="192"/>
      <c r="Y29" s="192"/>
      <c r="Z29" s="192"/>
    </row>
    <row r="30" spans="1:26" ht="13.5" customHeight="1">
      <c r="B30" s="214" t="s">
        <v>1206</v>
      </c>
      <c r="C30" s="1351"/>
      <c r="D30" s="216">
        <f>SUM(D26,D28:D29)</f>
        <v>2451.7359999999999</v>
      </c>
      <c r="E30" s="216">
        <f t="shared" ref="E30:H30" si="1">SUM(E25:E29)</f>
        <v>3013.15</v>
      </c>
      <c r="F30" s="216">
        <f t="shared" si="1"/>
        <v>616.97</v>
      </c>
      <c r="G30" s="216">
        <f t="shared" si="1"/>
        <v>764.87</v>
      </c>
      <c r="H30" s="217">
        <f t="shared" si="1"/>
        <v>838.15</v>
      </c>
      <c r="I30" s="192"/>
      <c r="J30" s="192"/>
      <c r="K30" s="192"/>
      <c r="L30" s="192"/>
      <c r="M30" s="192"/>
      <c r="N30" s="192"/>
      <c r="O30" s="192"/>
      <c r="P30" s="192"/>
      <c r="Q30" s="192"/>
      <c r="R30" s="192"/>
      <c r="S30" s="192"/>
      <c r="T30" s="192"/>
      <c r="U30" s="192"/>
      <c r="V30" s="192"/>
      <c r="W30" s="192"/>
      <c r="X30" s="192"/>
      <c r="Y30" s="192"/>
      <c r="Z30" s="192"/>
    </row>
    <row r="31" spans="1:26" ht="15.75" customHeight="1">
      <c r="B31" s="229"/>
      <c r="C31" s="229"/>
      <c r="D31" s="229"/>
      <c r="E31" s="229"/>
      <c r="F31" s="229"/>
      <c r="G31" s="229"/>
      <c r="H31" s="192"/>
      <c r="I31" s="192"/>
      <c r="J31" s="192"/>
      <c r="K31" s="192"/>
      <c r="L31" s="192"/>
      <c r="M31" s="192"/>
      <c r="N31" s="192"/>
      <c r="O31" s="192"/>
      <c r="P31" s="192"/>
      <c r="Q31" s="192"/>
      <c r="R31" s="192"/>
      <c r="S31" s="192"/>
      <c r="T31" s="192"/>
      <c r="U31" s="192"/>
      <c r="V31" s="192"/>
      <c r="W31" s="192"/>
      <c r="X31" s="192"/>
      <c r="Y31" s="192"/>
      <c r="Z31" s="192"/>
    </row>
    <row r="32" spans="1:26" ht="15.75" customHeight="1">
      <c r="B32" s="1359" t="s">
        <v>1216</v>
      </c>
      <c r="C32" s="1279"/>
      <c r="D32" s="1279"/>
      <c r="E32" s="1279"/>
      <c r="F32" s="1279"/>
      <c r="G32" s="1279"/>
      <c r="H32" s="1279"/>
      <c r="I32" s="192"/>
      <c r="J32" s="192"/>
      <c r="K32" s="192"/>
      <c r="L32" s="192"/>
      <c r="M32" s="192"/>
      <c r="N32" s="192"/>
      <c r="O32" s="192"/>
      <c r="P32" s="192"/>
      <c r="Q32" s="192"/>
      <c r="R32" s="192"/>
      <c r="S32" s="192"/>
      <c r="T32" s="192"/>
      <c r="U32" s="192"/>
      <c r="V32" s="192"/>
      <c r="W32" s="192"/>
      <c r="X32" s="192"/>
      <c r="Y32" s="192"/>
      <c r="Z32" s="192"/>
    </row>
    <row r="33" spans="1:26" ht="14.25" customHeight="1">
      <c r="B33" s="196" t="s">
        <v>1200</v>
      </c>
      <c r="C33" s="197">
        <v>2025</v>
      </c>
      <c r="D33" s="197">
        <v>2024</v>
      </c>
      <c r="E33" s="198">
        <v>2023</v>
      </c>
      <c r="F33" s="198">
        <v>2022</v>
      </c>
      <c r="G33" s="198">
        <v>2021</v>
      </c>
      <c r="H33" s="199">
        <v>2020</v>
      </c>
      <c r="I33" s="192"/>
      <c r="J33" s="192"/>
      <c r="K33" s="192"/>
      <c r="L33" s="192"/>
      <c r="M33" s="192"/>
      <c r="N33" s="192"/>
      <c r="O33" s="192"/>
      <c r="P33" s="192"/>
      <c r="Q33" s="192"/>
      <c r="R33" s="192"/>
      <c r="S33" s="192"/>
      <c r="T33" s="192"/>
      <c r="U33" s="192"/>
      <c r="V33" s="192"/>
      <c r="W33" s="192"/>
      <c r="X33" s="192"/>
      <c r="Y33" s="192"/>
      <c r="Z33" s="192"/>
    </row>
    <row r="34" spans="1:26" ht="14.25" customHeight="1">
      <c r="B34" s="200" t="s">
        <v>1201</v>
      </c>
      <c r="C34" s="1349" t="s">
        <v>1212</v>
      </c>
      <c r="D34" s="230" t="s">
        <v>1213</v>
      </c>
      <c r="E34" s="230" t="s">
        <v>1213</v>
      </c>
      <c r="F34" s="231" t="s">
        <v>1213</v>
      </c>
      <c r="G34" s="230" t="s">
        <v>1213</v>
      </c>
      <c r="H34" s="232" t="s">
        <v>1213</v>
      </c>
      <c r="I34" s="192"/>
      <c r="J34" s="192"/>
      <c r="K34" s="192"/>
      <c r="L34" s="192"/>
      <c r="M34" s="192"/>
      <c r="N34" s="192"/>
      <c r="O34" s="192"/>
      <c r="P34" s="192"/>
      <c r="Q34" s="192"/>
      <c r="R34" s="192"/>
      <c r="S34" s="192"/>
      <c r="T34" s="192"/>
      <c r="U34" s="192"/>
      <c r="V34" s="192"/>
      <c r="W34" s="192"/>
      <c r="X34" s="192"/>
      <c r="Y34" s="192"/>
      <c r="Z34" s="192"/>
    </row>
    <row r="35" spans="1:26" ht="14.25" customHeight="1">
      <c r="B35" s="200" t="s">
        <v>1217</v>
      </c>
      <c r="C35" s="1350"/>
      <c r="D35" s="239">
        <v>649.1</v>
      </c>
      <c r="E35" s="239">
        <v>707.8</v>
      </c>
      <c r="F35" s="239">
        <v>917.17</v>
      </c>
      <c r="G35" s="239">
        <v>1088.3</v>
      </c>
      <c r="H35" s="240">
        <v>1305.9000000000001</v>
      </c>
      <c r="I35" s="192"/>
      <c r="J35" s="192"/>
      <c r="K35" s="192"/>
      <c r="L35" s="192"/>
      <c r="M35" s="192"/>
      <c r="N35" s="192"/>
      <c r="O35" s="192"/>
      <c r="P35" s="192"/>
      <c r="Q35" s="192"/>
      <c r="R35" s="192"/>
      <c r="S35" s="192"/>
      <c r="T35" s="192"/>
      <c r="U35" s="192"/>
      <c r="V35" s="192"/>
      <c r="W35" s="192"/>
      <c r="X35" s="192"/>
      <c r="Y35" s="192"/>
      <c r="Z35" s="192"/>
    </row>
    <row r="36" spans="1:26" ht="14.25" customHeight="1">
      <c r="B36" s="200" t="s">
        <v>1203</v>
      </c>
      <c r="C36" s="1350"/>
      <c r="D36" s="230" t="s">
        <v>1213</v>
      </c>
      <c r="E36" s="235" t="s">
        <v>1213</v>
      </c>
      <c r="F36" s="236" t="s">
        <v>1213</v>
      </c>
      <c r="G36" s="230" t="s">
        <v>1213</v>
      </c>
      <c r="H36" s="237" t="s">
        <v>1213</v>
      </c>
      <c r="I36" s="192"/>
      <c r="J36" s="192"/>
      <c r="K36" s="192"/>
      <c r="L36" s="192"/>
      <c r="M36" s="192"/>
      <c r="N36" s="192"/>
      <c r="O36" s="192"/>
      <c r="P36" s="192"/>
      <c r="Q36" s="192"/>
      <c r="R36" s="192"/>
      <c r="S36" s="192"/>
      <c r="T36" s="192"/>
      <c r="U36" s="192"/>
      <c r="V36" s="192"/>
      <c r="W36" s="192"/>
      <c r="X36" s="192"/>
      <c r="Y36" s="192"/>
      <c r="Z36" s="192"/>
    </row>
    <row r="37" spans="1:26" ht="14.25" customHeight="1">
      <c r="A37" s="53"/>
      <c r="B37" s="200" t="s">
        <v>1204</v>
      </c>
      <c r="C37" s="1350"/>
      <c r="D37" s="230" t="s">
        <v>1213</v>
      </c>
      <c r="E37" s="230" t="s">
        <v>1213</v>
      </c>
      <c r="F37" s="230" t="s">
        <v>1213</v>
      </c>
      <c r="G37" s="230" t="s">
        <v>1213</v>
      </c>
      <c r="H37" s="232" t="s">
        <v>1213</v>
      </c>
      <c r="I37" s="192"/>
      <c r="J37" s="192"/>
      <c r="K37" s="192"/>
      <c r="L37" s="192"/>
      <c r="M37" s="192"/>
      <c r="N37" s="192"/>
      <c r="O37" s="192"/>
      <c r="P37" s="192"/>
      <c r="Q37" s="192"/>
      <c r="R37" s="192"/>
      <c r="S37" s="192"/>
      <c r="T37" s="192"/>
      <c r="U37" s="192"/>
      <c r="V37" s="192"/>
      <c r="W37" s="192"/>
      <c r="X37" s="192"/>
      <c r="Y37" s="192"/>
      <c r="Z37" s="192"/>
    </row>
    <row r="38" spans="1:26" ht="14.25" customHeight="1">
      <c r="A38" s="53"/>
      <c r="B38" s="200" t="s">
        <v>1205</v>
      </c>
      <c r="C38" s="1350"/>
      <c r="D38" s="239">
        <v>83.48</v>
      </c>
      <c r="E38" s="239">
        <v>83.88</v>
      </c>
      <c r="F38" s="239">
        <v>73.900000000000006</v>
      </c>
      <c r="G38" s="239">
        <v>81.03</v>
      </c>
      <c r="H38" s="240">
        <v>81.069999999999993</v>
      </c>
      <c r="I38" s="192"/>
      <c r="J38" s="192"/>
      <c r="K38" s="192"/>
      <c r="L38" s="192"/>
      <c r="M38" s="192"/>
      <c r="N38" s="192"/>
      <c r="O38" s="192"/>
      <c r="P38" s="192"/>
      <c r="Q38" s="192"/>
      <c r="R38" s="192"/>
      <c r="S38" s="192"/>
      <c r="T38" s="192"/>
      <c r="U38" s="192"/>
      <c r="V38" s="192"/>
      <c r="W38" s="192"/>
      <c r="X38" s="192"/>
      <c r="Y38" s="192"/>
      <c r="Z38" s="192"/>
    </row>
    <row r="39" spans="1:26" ht="14.25" customHeight="1">
      <c r="A39" s="53"/>
      <c r="B39" s="214" t="s">
        <v>1206</v>
      </c>
      <c r="C39" s="1351"/>
      <c r="D39" s="216">
        <f>SUM(D35,D38)</f>
        <v>732.58</v>
      </c>
      <c r="E39" s="216">
        <f t="shared" ref="E39:H39" si="2">SUM(E34:E38)</f>
        <v>791.68</v>
      </c>
      <c r="F39" s="216">
        <f t="shared" si="2"/>
        <v>991.06999999999994</v>
      </c>
      <c r="G39" s="216">
        <f t="shared" si="2"/>
        <v>1169.33</v>
      </c>
      <c r="H39" s="217">
        <f t="shared" si="2"/>
        <v>1386.97</v>
      </c>
      <c r="I39" s="192"/>
      <c r="J39" s="192"/>
      <c r="K39" s="192"/>
      <c r="L39" s="192"/>
      <c r="M39" s="192"/>
      <c r="N39" s="192"/>
      <c r="O39" s="192"/>
      <c r="P39" s="192"/>
      <c r="Q39" s="192"/>
      <c r="R39" s="192"/>
      <c r="S39" s="192"/>
      <c r="T39" s="192"/>
      <c r="U39" s="192"/>
      <c r="V39" s="192"/>
      <c r="W39" s="192"/>
      <c r="X39" s="192"/>
      <c r="Y39" s="192"/>
      <c r="Z39" s="192"/>
    </row>
    <row r="40" spans="1:26" ht="15.75" customHeight="1">
      <c r="B40" s="241"/>
      <c r="C40" s="241"/>
      <c r="D40" s="241"/>
      <c r="E40" s="241"/>
      <c r="F40" s="192"/>
      <c r="G40" s="192"/>
      <c r="H40" s="192"/>
      <c r="I40" s="192"/>
      <c r="J40" s="192"/>
      <c r="K40" s="192"/>
      <c r="L40" s="192"/>
      <c r="M40" s="192"/>
      <c r="N40" s="192"/>
      <c r="O40" s="192"/>
      <c r="P40" s="192"/>
      <c r="Q40" s="192"/>
      <c r="R40" s="192"/>
      <c r="S40" s="192"/>
      <c r="T40" s="192"/>
      <c r="U40" s="192"/>
      <c r="V40" s="192"/>
      <c r="W40" s="192"/>
      <c r="X40" s="192"/>
      <c r="Y40" s="192"/>
      <c r="Z40" s="192"/>
    </row>
    <row r="41" spans="1:26" ht="15.75" customHeight="1">
      <c r="B41" s="1359" t="s">
        <v>1218</v>
      </c>
      <c r="C41" s="1279"/>
      <c r="D41" s="1279"/>
      <c r="E41" s="1279"/>
      <c r="F41" s="1279"/>
      <c r="G41" s="1279"/>
      <c r="H41" s="1279"/>
      <c r="I41" s="192"/>
      <c r="J41" s="192"/>
      <c r="K41" s="192"/>
      <c r="L41" s="192"/>
      <c r="M41" s="192"/>
      <c r="N41" s="192"/>
      <c r="O41" s="192"/>
      <c r="P41" s="192"/>
      <c r="Q41" s="192"/>
      <c r="R41" s="192"/>
      <c r="S41" s="192"/>
      <c r="T41" s="192"/>
      <c r="U41" s="192"/>
      <c r="V41" s="192"/>
      <c r="W41" s="192"/>
      <c r="X41" s="192"/>
      <c r="Y41" s="192"/>
      <c r="Z41" s="192"/>
    </row>
    <row r="42" spans="1:26" ht="13.5" customHeight="1">
      <c r="B42" s="196" t="s">
        <v>1200</v>
      </c>
      <c r="C42" s="197">
        <v>2025</v>
      </c>
      <c r="D42" s="197">
        <v>2024</v>
      </c>
      <c r="E42" s="198">
        <v>2023</v>
      </c>
      <c r="F42" s="198">
        <v>2022</v>
      </c>
      <c r="G42" s="198">
        <v>2021</v>
      </c>
      <c r="H42" s="199">
        <v>2020</v>
      </c>
      <c r="I42" s="192"/>
      <c r="J42" s="192"/>
      <c r="K42" s="192"/>
      <c r="L42" s="192"/>
      <c r="M42" s="192"/>
      <c r="N42" s="192"/>
      <c r="O42" s="192"/>
      <c r="P42" s="192"/>
      <c r="Q42" s="192"/>
      <c r="R42" s="192"/>
      <c r="S42" s="192"/>
      <c r="T42" s="192"/>
      <c r="U42" s="192"/>
      <c r="V42" s="192"/>
      <c r="W42" s="192"/>
      <c r="X42" s="192"/>
      <c r="Y42" s="192"/>
      <c r="Z42" s="192"/>
    </row>
    <row r="43" spans="1:26" ht="13.5" customHeight="1">
      <c r="B43" s="200" t="s">
        <v>1201</v>
      </c>
      <c r="C43" s="1349" t="s">
        <v>1212</v>
      </c>
      <c r="D43" s="230" t="s">
        <v>1213</v>
      </c>
      <c r="E43" s="230" t="s">
        <v>1213</v>
      </c>
      <c r="F43" s="231" t="s">
        <v>1213</v>
      </c>
      <c r="G43" s="230" t="s">
        <v>1213</v>
      </c>
      <c r="H43" s="232" t="s">
        <v>1213</v>
      </c>
      <c r="I43" s="192"/>
      <c r="J43" s="192"/>
      <c r="K43" s="192"/>
      <c r="L43" s="192"/>
      <c r="M43" s="192"/>
      <c r="N43" s="192"/>
      <c r="O43" s="192"/>
      <c r="P43" s="192"/>
      <c r="Q43" s="192"/>
      <c r="R43" s="192"/>
      <c r="S43" s="192"/>
      <c r="T43" s="192"/>
      <c r="U43" s="192"/>
      <c r="V43" s="192"/>
      <c r="W43" s="192"/>
      <c r="X43" s="192"/>
      <c r="Y43" s="192"/>
      <c r="Z43" s="192"/>
    </row>
    <row r="44" spans="1:26" ht="13.5" customHeight="1">
      <c r="B44" s="200" t="s">
        <v>1219</v>
      </c>
      <c r="C44" s="1350"/>
      <c r="D44" s="233">
        <v>63.616999999999997</v>
      </c>
      <c r="E44" s="233">
        <v>45.9</v>
      </c>
      <c r="F44" s="209">
        <v>56.4</v>
      </c>
      <c r="G44" s="209">
        <v>67.900000000000006</v>
      </c>
      <c r="H44" s="242">
        <v>75.2</v>
      </c>
      <c r="I44" s="192"/>
      <c r="J44" s="192"/>
      <c r="K44" s="192"/>
      <c r="L44" s="192"/>
      <c r="M44" s="192"/>
      <c r="N44" s="192"/>
      <c r="O44" s="192"/>
      <c r="P44" s="192"/>
      <c r="Q44" s="192"/>
      <c r="R44" s="192"/>
      <c r="S44" s="192"/>
      <c r="T44" s="192"/>
      <c r="U44" s="192"/>
      <c r="V44" s="192"/>
      <c r="W44" s="192"/>
      <c r="X44" s="192"/>
      <c r="Y44" s="192"/>
      <c r="Z44" s="192"/>
    </row>
    <row r="45" spans="1:26" ht="13.5" customHeight="1">
      <c r="A45" s="53"/>
      <c r="B45" s="200" t="s">
        <v>1203</v>
      </c>
      <c r="C45" s="1350"/>
      <c r="D45" s="230" t="s">
        <v>1213</v>
      </c>
      <c r="E45" s="235" t="s">
        <v>1213</v>
      </c>
      <c r="F45" s="236" t="s">
        <v>1213</v>
      </c>
      <c r="G45" s="230" t="s">
        <v>1213</v>
      </c>
      <c r="H45" s="237" t="s">
        <v>1213</v>
      </c>
      <c r="I45" s="192"/>
      <c r="J45" s="192"/>
      <c r="K45" s="192"/>
      <c r="L45" s="192"/>
      <c r="M45" s="192"/>
      <c r="N45" s="192"/>
      <c r="O45" s="192"/>
      <c r="P45" s="192"/>
      <c r="Q45" s="192"/>
      <c r="R45" s="192"/>
      <c r="S45" s="192"/>
      <c r="T45" s="192"/>
      <c r="U45" s="192"/>
      <c r="V45" s="192"/>
      <c r="W45" s="192"/>
      <c r="X45" s="192"/>
      <c r="Y45" s="192"/>
      <c r="Z45" s="192"/>
    </row>
    <row r="46" spans="1:26" ht="13.5" customHeight="1">
      <c r="A46" s="53"/>
      <c r="B46" s="200" t="s">
        <v>1204</v>
      </c>
      <c r="C46" s="1350"/>
      <c r="D46" s="243">
        <v>139.797</v>
      </c>
      <c r="E46" s="244">
        <v>139.5</v>
      </c>
      <c r="F46" s="235" t="s">
        <v>1213</v>
      </c>
      <c r="G46" s="230" t="s">
        <v>1213</v>
      </c>
      <c r="H46" s="232" t="s">
        <v>1213</v>
      </c>
      <c r="I46" s="192"/>
      <c r="J46" s="192"/>
      <c r="K46" s="192"/>
      <c r="L46" s="192"/>
      <c r="M46" s="192"/>
      <c r="N46" s="192"/>
      <c r="O46" s="192"/>
      <c r="P46" s="192"/>
      <c r="Q46" s="192"/>
      <c r="R46" s="192"/>
      <c r="S46" s="192"/>
      <c r="T46" s="192"/>
      <c r="U46" s="192"/>
      <c r="V46" s="192"/>
      <c r="W46" s="192"/>
      <c r="X46" s="192"/>
      <c r="Y46" s="192"/>
      <c r="Z46" s="192"/>
    </row>
    <row r="47" spans="1:26" ht="13.5" customHeight="1">
      <c r="A47" s="53"/>
      <c r="B47" s="200" t="s">
        <v>1205</v>
      </c>
      <c r="C47" s="1350"/>
      <c r="D47" s="233">
        <v>18.138000000000002</v>
      </c>
      <c r="E47" s="233">
        <v>12.52</v>
      </c>
      <c r="F47" s="209">
        <v>14.2</v>
      </c>
      <c r="G47" s="209">
        <v>17.641999999999999</v>
      </c>
      <c r="H47" s="242">
        <v>17.5</v>
      </c>
      <c r="I47" s="192"/>
      <c r="J47" s="192"/>
      <c r="K47" s="192"/>
      <c r="L47" s="192"/>
      <c r="M47" s="192"/>
      <c r="N47" s="192"/>
      <c r="O47" s="192"/>
      <c r="P47" s="192"/>
      <c r="Q47" s="192"/>
      <c r="R47" s="192"/>
      <c r="S47" s="192"/>
      <c r="T47" s="192"/>
      <c r="U47" s="192"/>
      <c r="V47" s="192"/>
      <c r="W47" s="192"/>
      <c r="X47" s="192"/>
      <c r="Y47" s="192"/>
      <c r="Z47" s="192"/>
    </row>
    <row r="48" spans="1:26" ht="13.5" customHeight="1">
      <c r="A48" s="53"/>
      <c r="B48" s="214" t="s">
        <v>1206</v>
      </c>
      <c r="C48" s="1351"/>
      <c r="D48" s="245">
        <f>SUM(D44,D46:D47)</f>
        <v>221.55199999999999</v>
      </c>
      <c r="E48" s="245">
        <f t="shared" ref="E48:H48" si="3">SUM(E43:E47)</f>
        <v>197.92000000000002</v>
      </c>
      <c r="F48" s="245">
        <f t="shared" si="3"/>
        <v>70.599999999999994</v>
      </c>
      <c r="G48" s="245">
        <f t="shared" si="3"/>
        <v>85.542000000000002</v>
      </c>
      <c r="H48" s="246">
        <f t="shared" si="3"/>
        <v>92.7</v>
      </c>
      <c r="I48" s="192"/>
      <c r="J48" s="192"/>
      <c r="K48" s="192"/>
      <c r="L48" s="192"/>
      <c r="M48" s="192"/>
      <c r="N48" s="192"/>
      <c r="O48" s="192"/>
      <c r="P48" s="192"/>
      <c r="Q48" s="192"/>
      <c r="R48" s="192"/>
      <c r="S48" s="192"/>
      <c r="T48" s="192"/>
      <c r="U48" s="192"/>
      <c r="V48" s="192"/>
      <c r="W48" s="192"/>
      <c r="X48" s="192"/>
      <c r="Y48" s="192"/>
      <c r="Z48" s="192"/>
    </row>
    <row r="49" spans="2:26" ht="15.75" customHeight="1">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2:26" ht="15.75" customHeight="1">
      <c r="B50" s="1354" t="s">
        <v>1220</v>
      </c>
      <c r="C50" s="1299"/>
      <c r="D50" s="1299"/>
      <c r="E50" s="1299"/>
      <c r="F50" s="1299"/>
      <c r="G50" s="1299"/>
      <c r="H50" s="1285"/>
      <c r="I50" s="192"/>
      <c r="J50" s="192"/>
      <c r="K50" s="192"/>
      <c r="L50" s="192"/>
      <c r="M50" s="192"/>
      <c r="N50" s="192"/>
      <c r="O50" s="192"/>
      <c r="P50" s="192"/>
      <c r="Q50" s="192"/>
      <c r="R50" s="192"/>
      <c r="S50" s="192"/>
      <c r="T50" s="192"/>
      <c r="U50" s="192"/>
      <c r="V50" s="192"/>
      <c r="W50" s="192"/>
      <c r="X50" s="192"/>
      <c r="Y50" s="192"/>
      <c r="Z50" s="192"/>
    </row>
    <row r="51" spans="2:26" ht="14.25" customHeight="1">
      <c r="B51" s="196" t="s">
        <v>1200</v>
      </c>
      <c r="C51" s="197">
        <v>2025</v>
      </c>
      <c r="D51" s="197">
        <v>2024</v>
      </c>
      <c r="E51" s="198">
        <v>2023</v>
      </c>
      <c r="F51" s="198">
        <v>2022</v>
      </c>
      <c r="G51" s="198">
        <v>2021</v>
      </c>
      <c r="H51" s="199">
        <v>2020</v>
      </c>
      <c r="I51" s="192"/>
      <c r="J51" s="192"/>
      <c r="K51" s="192"/>
      <c r="L51" s="192"/>
      <c r="M51" s="192"/>
      <c r="N51" s="192"/>
      <c r="O51" s="192"/>
      <c r="P51" s="192"/>
      <c r="Q51" s="192"/>
      <c r="R51" s="192"/>
      <c r="S51" s="192"/>
      <c r="T51" s="192"/>
      <c r="U51" s="192"/>
      <c r="V51" s="192"/>
      <c r="W51" s="192"/>
      <c r="X51" s="192"/>
      <c r="Y51" s="192"/>
      <c r="Z51" s="192"/>
    </row>
    <row r="52" spans="2:26" ht="14.25" customHeight="1">
      <c r="B52" s="200" t="s">
        <v>1201</v>
      </c>
      <c r="C52" s="1349" t="s">
        <v>1212</v>
      </c>
      <c r="D52" s="230" t="s">
        <v>1213</v>
      </c>
      <c r="E52" s="230" t="s">
        <v>1213</v>
      </c>
      <c r="F52" s="231" t="s">
        <v>1213</v>
      </c>
      <c r="G52" s="230" t="s">
        <v>1213</v>
      </c>
      <c r="H52" s="232" t="s">
        <v>1213</v>
      </c>
      <c r="I52" s="192"/>
      <c r="J52" s="192"/>
      <c r="K52" s="192"/>
      <c r="L52" s="192"/>
      <c r="M52" s="192"/>
      <c r="N52" s="192"/>
      <c r="O52" s="192"/>
      <c r="P52" s="192"/>
      <c r="Q52" s="192"/>
      <c r="R52" s="192"/>
      <c r="S52" s="192"/>
      <c r="T52" s="192"/>
      <c r="U52" s="192"/>
      <c r="V52" s="192"/>
      <c r="W52" s="192"/>
      <c r="X52" s="192"/>
      <c r="Y52" s="192"/>
      <c r="Z52" s="192"/>
    </row>
    <row r="53" spans="2:26" ht="14.25" customHeight="1">
      <c r="B53" s="200" t="s">
        <v>1221</v>
      </c>
      <c r="C53" s="1350"/>
      <c r="D53" s="247">
        <v>0</v>
      </c>
      <c r="E53" s="247">
        <v>0</v>
      </c>
      <c r="F53" s="247">
        <v>0</v>
      </c>
      <c r="G53" s="235" t="s">
        <v>1213</v>
      </c>
      <c r="H53" s="232" t="s">
        <v>1213</v>
      </c>
      <c r="I53" s="192"/>
      <c r="J53" s="192"/>
      <c r="K53" s="192"/>
      <c r="L53" s="192"/>
      <c r="M53" s="192"/>
      <c r="N53" s="192"/>
      <c r="O53" s="192"/>
      <c r="P53" s="192"/>
      <c r="Q53" s="192"/>
      <c r="R53" s="192"/>
      <c r="S53" s="192"/>
      <c r="T53" s="192"/>
      <c r="U53" s="192"/>
      <c r="V53" s="192"/>
      <c r="W53" s="192"/>
      <c r="X53" s="192"/>
      <c r="Y53" s="192"/>
      <c r="Z53" s="192"/>
    </row>
    <row r="54" spans="2:26" ht="14.25" customHeight="1">
      <c r="B54" s="200" t="s">
        <v>1203</v>
      </c>
      <c r="C54" s="1350"/>
      <c r="D54" s="230" t="s">
        <v>1213</v>
      </c>
      <c r="E54" s="235" t="s">
        <v>1213</v>
      </c>
      <c r="F54" s="236" t="s">
        <v>1213</v>
      </c>
      <c r="G54" s="230" t="s">
        <v>1213</v>
      </c>
      <c r="H54" s="237" t="s">
        <v>1213</v>
      </c>
      <c r="I54" s="192"/>
      <c r="J54" s="192"/>
      <c r="K54" s="192"/>
      <c r="L54" s="192"/>
      <c r="M54" s="192"/>
      <c r="N54" s="192"/>
      <c r="O54" s="192"/>
      <c r="P54" s="192"/>
      <c r="Q54" s="192"/>
      <c r="R54" s="192"/>
      <c r="S54" s="192"/>
      <c r="T54" s="192"/>
      <c r="U54" s="192"/>
      <c r="V54" s="192"/>
      <c r="W54" s="192"/>
      <c r="X54" s="192"/>
      <c r="Y54" s="192"/>
      <c r="Z54" s="192"/>
    </row>
    <row r="55" spans="2:26" ht="14.25" customHeight="1">
      <c r="B55" s="200" t="s">
        <v>1204</v>
      </c>
      <c r="C55" s="1350"/>
      <c r="D55" s="230" t="s">
        <v>1213</v>
      </c>
      <c r="E55" s="235" t="s">
        <v>1213</v>
      </c>
      <c r="F55" s="235" t="s">
        <v>1213</v>
      </c>
      <c r="G55" s="235" t="s">
        <v>1213</v>
      </c>
      <c r="H55" s="232" t="s">
        <v>1213</v>
      </c>
      <c r="I55" s="192"/>
      <c r="J55" s="192"/>
      <c r="K55" s="192"/>
      <c r="L55" s="192"/>
      <c r="M55" s="192"/>
      <c r="N55" s="192"/>
      <c r="O55" s="192"/>
      <c r="P55" s="192"/>
      <c r="Q55" s="192"/>
      <c r="R55" s="192"/>
      <c r="S55" s="192"/>
      <c r="T55" s="192"/>
      <c r="U55" s="192"/>
      <c r="V55" s="192"/>
      <c r="W55" s="192"/>
      <c r="X55" s="192"/>
      <c r="Y55" s="192"/>
      <c r="Z55" s="192"/>
    </row>
    <row r="56" spans="2:26" ht="14.25" customHeight="1">
      <c r="B56" s="200" t="s">
        <v>1205</v>
      </c>
      <c r="C56" s="1350"/>
      <c r="D56" s="248">
        <v>6.4842999999999998E-2</v>
      </c>
      <c r="E56" s="249">
        <v>0.26734000000000002</v>
      </c>
      <c r="F56" s="249">
        <v>4.0660000000000002E-2</v>
      </c>
      <c r="G56" s="249">
        <v>3.1099999999999999E-2</v>
      </c>
      <c r="H56" s="206">
        <v>8.6999999999999994E-3</v>
      </c>
      <c r="I56" s="192"/>
      <c r="J56" s="192"/>
      <c r="K56" s="192"/>
      <c r="L56" s="192"/>
      <c r="M56" s="192"/>
      <c r="N56" s="192"/>
      <c r="O56" s="192"/>
      <c r="P56" s="192"/>
      <c r="Q56" s="192"/>
      <c r="R56" s="192"/>
      <c r="S56" s="192"/>
      <c r="T56" s="192"/>
      <c r="U56" s="192"/>
      <c r="V56" s="192"/>
      <c r="W56" s="192"/>
      <c r="X56" s="192"/>
      <c r="Y56" s="192"/>
      <c r="Z56" s="192"/>
    </row>
    <row r="57" spans="2:26" ht="14.25" customHeight="1">
      <c r="B57" s="214" t="s">
        <v>1206</v>
      </c>
      <c r="C57" s="1351"/>
      <c r="D57" s="250">
        <f>SUM(D53,D56)</f>
        <v>6.4842999999999998E-2</v>
      </c>
      <c r="E57" s="250">
        <f t="shared" ref="E57:H57" si="4">SUM(E52:E56)</f>
        <v>0.26734000000000002</v>
      </c>
      <c r="F57" s="250">
        <f t="shared" si="4"/>
        <v>4.0660000000000002E-2</v>
      </c>
      <c r="G57" s="250">
        <f t="shared" si="4"/>
        <v>3.1099999999999999E-2</v>
      </c>
      <c r="H57" s="251">
        <f t="shared" si="4"/>
        <v>8.6999999999999994E-3</v>
      </c>
      <c r="I57" s="192"/>
      <c r="J57" s="192"/>
      <c r="K57" s="192"/>
      <c r="L57" s="192"/>
      <c r="M57" s="192"/>
      <c r="N57" s="192"/>
      <c r="O57" s="192"/>
      <c r="P57" s="192"/>
      <c r="Q57" s="192"/>
      <c r="R57" s="192"/>
      <c r="S57" s="192"/>
      <c r="T57" s="192"/>
      <c r="U57" s="192"/>
      <c r="V57" s="192"/>
      <c r="W57" s="192"/>
      <c r="X57" s="192"/>
      <c r="Y57" s="192"/>
      <c r="Z57" s="192"/>
    </row>
    <row r="58" spans="2:26" ht="15.75" customHeight="1">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2:26" ht="16.5" customHeight="1">
      <c r="B59" s="1355" t="s">
        <v>1222</v>
      </c>
      <c r="C59" s="1279"/>
      <c r="D59" s="1279"/>
      <c r="E59" s="1279"/>
      <c r="F59" s="1279"/>
      <c r="G59" s="1279"/>
      <c r="H59" s="1279"/>
      <c r="I59" s="192"/>
      <c r="J59" s="192"/>
      <c r="K59" s="192"/>
      <c r="L59" s="192"/>
      <c r="M59" s="192"/>
      <c r="N59" s="192"/>
      <c r="O59" s="192"/>
      <c r="P59" s="192"/>
      <c r="Q59" s="192"/>
      <c r="R59" s="192"/>
      <c r="S59" s="192"/>
      <c r="T59" s="192"/>
      <c r="U59" s="192"/>
      <c r="V59" s="192"/>
      <c r="W59" s="192"/>
      <c r="X59" s="192"/>
      <c r="Y59" s="192"/>
      <c r="Z59" s="192"/>
    </row>
    <row r="60" spans="2:26" ht="19.5" customHeight="1">
      <c r="B60" s="1356" t="s">
        <v>1208</v>
      </c>
      <c r="C60" s="220">
        <v>2025</v>
      </c>
      <c r="D60" s="221" t="s">
        <v>1209</v>
      </c>
      <c r="E60" s="221">
        <v>2023</v>
      </c>
      <c r="F60" s="222">
        <v>2022</v>
      </c>
      <c r="G60" s="219"/>
      <c r="H60" s="192"/>
      <c r="I60" s="192"/>
      <c r="J60" s="192"/>
      <c r="K60" s="192"/>
      <c r="L60" s="192"/>
      <c r="M60" s="192"/>
      <c r="N60" s="192"/>
      <c r="O60" s="192"/>
      <c r="P60" s="192"/>
      <c r="Q60" s="192"/>
      <c r="R60" s="192"/>
      <c r="S60" s="192"/>
      <c r="T60" s="192"/>
      <c r="U60" s="192"/>
      <c r="V60" s="192"/>
      <c r="W60" s="192"/>
      <c r="X60" s="192"/>
      <c r="Y60" s="192"/>
      <c r="Z60" s="192"/>
    </row>
    <row r="61" spans="2:26" ht="19.5" customHeight="1">
      <c r="B61" s="1357"/>
      <c r="C61" s="252">
        <v>93</v>
      </c>
      <c r="D61" s="253">
        <v>78</v>
      </c>
      <c r="E61" s="254">
        <v>85</v>
      </c>
      <c r="F61" s="255">
        <v>65</v>
      </c>
      <c r="G61" s="219"/>
      <c r="H61" s="192"/>
      <c r="I61" s="192"/>
      <c r="J61" s="192"/>
      <c r="K61" s="192"/>
      <c r="L61" s="192"/>
      <c r="M61" s="192"/>
      <c r="N61" s="192"/>
      <c r="O61" s="192"/>
      <c r="P61" s="192"/>
      <c r="Q61" s="192"/>
      <c r="R61" s="192"/>
      <c r="S61" s="192"/>
      <c r="T61" s="192"/>
      <c r="U61" s="192"/>
      <c r="V61" s="192"/>
      <c r="W61" s="192"/>
      <c r="X61" s="192"/>
      <c r="Y61" s="192"/>
      <c r="Z61" s="192"/>
    </row>
    <row r="62" spans="2:26" ht="15.75" customHeight="1">
      <c r="B62" s="1358" t="s">
        <v>1223</v>
      </c>
      <c r="C62" s="1279"/>
      <c r="D62" s="1279"/>
      <c r="E62" s="1279"/>
      <c r="F62" s="1279"/>
      <c r="G62" s="1279"/>
      <c r="H62" s="256"/>
      <c r="I62" s="192"/>
      <c r="J62" s="192"/>
      <c r="K62" s="192"/>
      <c r="L62" s="192"/>
      <c r="M62" s="192"/>
      <c r="N62" s="192"/>
      <c r="O62" s="192"/>
      <c r="P62" s="192"/>
      <c r="Q62" s="192"/>
      <c r="R62" s="192"/>
      <c r="S62" s="192"/>
      <c r="T62" s="192"/>
      <c r="U62" s="192"/>
      <c r="V62" s="192"/>
      <c r="W62" s="192"/>
      <c r="X62" s="192"/>
      <c r="Y62" s="192"/>
      <c r="Z62" s="192"/>
    </row>
    <row r="63" spans="2:26" ht="15.75" customHeight="1">
      <c r="B63" s="226"/>
      <c r="C63" s="226"/>
      <c r="D63" s="226"/>
      <c r="E63" s="226"/>
      <c r="F63" s="226"/>
      <c r="G63" s="226"/>
      <c r="H63" s="256"/>
      <c r="I63" s="192"/>
      <c r="J63" s="192"/>
      <c r="K63" s="192"/>
      <c r="L63" s="192"/>
      <c r="M63" s="192"/>
      <c r="N63" s="192"/>
      <c r="O63" s="192"/>
      <c r="P63" s="192"/>
      <c r="Q63" s="192"/>
      <c r="R63" s="192"/>
      <c r="S63" s="192"/>
      <c r="T63" s="192"/>
      <c r="U63" s="192"/>
      <c r="V63" s="192"/>
      <c r="W63" s="192"/>
      <c r="X63" s="192"/>
      <c r="Y63" s="192"/>
      <c r="Z63" s="192"/>
    </row>
    <row r="64" spans="2:26" ht="15.75" customHeight="1">
      <c r="B64" s="1346" t="s">
        <v>1224</v>
      </c>
      <c r="C64" s="1279"/>
      <c r="D64" s="1279"/>
      <c r="E64" s="1279"/>
      <c r="F64" s="1279"/>
      <c r="G64" s="1279"/>
      <c r="H64" s="257"/>
      <c r="I64" s="258"/>
      <c r="J64" s="192"/>
      <c r="K64" s="192"/>
      <c r="L64" s="192"/>
      <c r="M64" s="192"/>
      <c r="N64" s="192"/>
      <c r="O64" s="192"/>
      <c r="P64" s="192"/>
      <c r="Q64" s="192"/>
      <c r="R64" s="192"/>
      <c r="S64" s="192"/>
      <c r="T64" s="192"/>
      <c r="U64" s="192"/>
      <c r="V64" s="192"/>
      <c r="W64" s="192"/>
      <c r="X64" s="192"/>
      <c r="Y64" s="192"/>
      <c r="Z64" s="192"/>
    </row>
    <row r="65" spans="2:26" ht="12.75" customHeight="1">
      <c r="B65" s="196" t="s">
        <v>1200</v>
      </c>
      <c r="C65" s="197">
        <v>2025</v>
      </c>
      <c r="D65" s="197">
        <v>2024</v>
      </c>
      <c r="E65" s="198">
        <v>2023</v>
      </c>
      <c r="F65" s="198">
        <v>2022</v>
      </c>
      <c r="G65" s="198">
        <v>2021</v>
      </c>
      <c r="H65" s="199">
        <v>2020</v>
      </c>
      <c r="I65" s="192"/>
      <c r="J65" s="192"/>
      <c r="K65" s="192"/>
      <c r="L65" s="192"/>
      <c r="M65" s="192"/>
      <c r="N65" s="192"/>
      <c r="O65" s="192"/>
      <c r="P65" s="192"/>
      <c r="Q65" s="192"/>
      <c r="R65" s="192"/>
      <c r="S65" s="192"/>
      <c r="T65" s="192"/>
      <c r="U65" s="192"/>
      <c r="V65" s="192"/>
      <c r="W65" s="192"/>
      <c r="X65" s="192"/>
      <c r="Y65" s="192"/>
      <c r="Z65" s="192"/>
    </row>
    <row r="66" spans="2:26" ht="12.75" customHeight="1">
      <c r="B66" s="200" t="s">
        <v>1201</v>
      </c>
      <c r="C66" s="1349" t="s">
        <v>1212</v>
      </c>
      <c r="D66" s="230" t="s">
        <v>1213</v>
      </c>
      <c r="E66" s="230" t="s">
        <v>1213</v>
      </c>
      <c r="F66" s="231" t="s">
        <v>1213</v>
      </c>
      <c r="G66" s="230" t="s">
        <v>1213</v>
      </c>
      <c r="H66" s="232" t="s">
        <v>1213</v>
      </c>
      <c r="I66" s="192"/>
      <c r="J66" s="192"/>
      <c r="K66" s="192"/>
      <c r="L66" s="192"/>
      <c r="M66" s="192"/>
      <c r="N66" s="192"/>
      <c r="O66" s="192"/>
      <c r="P66" s="192"/>
      <c r="Q66" s="192"/>
      <c r="R66" s="192"/>
      <c r="S66" s="192"/>
      <c r="T66" s="192"/>
      <c r="U66" s="192"/>
      <c r="V66" s="192"/>
      <c r="W66" s="192"/>
      <c r="X66" s="192"/>
      <c r="Y66" s="192"/>
      <c r="Z66" s="192"/>
    </row>
    <row r="67" spans="2:26" ht="12.75" customHeight="1">
      <c r="B67" s="200" t="s">
        <v>1225</v>
      </c>
      <c r="C67" s="1350"/>
      <c r="D67" s="259">
        <v>0.77400000000000002</v>
      </c>
      <c r="E67" s="259">
        <v>7.74</v>
      </c>
      <c r="F67" s="230">
        <v>8.3000000000000007</v>
      </c>
      <c r="G67" s="259">
        <v>7.6</v>
      </c>
      <c r="H67" s="232">
        <v>12.7</v>
      </c>
      <c r="I67" s="192"/>
      <c r="J67" s="192"/>
      <c r="K67" s="192"/>
      <c r="L67" s="192"/>
      <c r="M67" s="192"/>
      <c r="N67" s="192"/>
      <c r="O67" s="192"/>
      <c r="P67" s="192"/>
      <c r="Q67" s="192"/>
      <c r="R67" s="192"/>
      <c r="S67" s="192"/>
      <c r="T67" s="192"/>
      <c r="U67" s="192"/>
      <c r="V67" s="192"/>
      <c r="W67" s="192"/>
      <c r="X67" s="192"/>
      <c r="Y67" s="192"/>
      <c r="Z67" s="192"/>
    </row>
    <row r="68" spans="2:26" ht="12.75" customHeight="1">
      <c r="B68" s="200" t="s">
        <v>1203</v>
      </c>
      <c r="C68" s="1350"/>
      <c r="D68" s="230" t="s">
        <v>1213</v>
      </c>
      <c r="E68" s="235" t="s">
        <v>1213</v>
      </c>
      <c r="F68" s="236" t="s">
        <v>1213</v>
      </c>
      <c r="G68" s="230" t="s">
        <v>1213</v>
      </c>
      <c r="H68" s="237" t="s">
        <v>1213</v>
      </c>
      <c r="I68" s="192"/>
      <c r="J68" s="192"/>
      <c r="K68" s="192"/>
      <c r="L68" s="192"/>
      <c r="M68" s="192"/>
      <c r="N68" s="192"/>
      <c r="O68" s="192"/>
      <c r="P68" s="192"/>
      <c r="Q68" s="192"/>
      <c r="R68" s="192"/>
      <c r="S68" s="192"/>
      <c r="T68" s="192"/>
      <c r="U68" s="192"/>
      <c r="V68" s="192"/>
      <c r="W68" s="192"/>
      <c r="X68" s="192"/>
      <c r="Y68" s="192"/>
      <c r="Z68" s="192"/>
    </row>
    <row r="69" spans="2:26" ht="12.75" customHeight="1">
      <c r="B69" s="200" t="s">
        <v>1204</v>
      </c>
      <c r="C69" s="1350"/>
      <c r="D69" s="260">
        <v>154.41</v>
      </c>
      <c r="E69" s="260">
        <v>155</v>
      </c>
      <c r="F69" s="259" t="s">
        <v>1213</v>
      </c>
      <c r="G69" s="259" t="s">
        <v>1213</v>
      </c>
      <c r="H69" s="237" t="s">
        <v>1213</v>
      </c>
      <c r="I69" s="192"/>
      <c r="J69" s="192"/>
      <c r="K69" s="192"/>
      <c r="L69" s="192"/>
      <c r="M69" s="192"/>
      <c r="N69" s="192"/>
      <c r="O69" s="192"/>
      <c r="P69" s="192"/>
      <c r="Q69" s="192"/>
      <c r="R69" s="192"/>
      <c r="S69" s="192"/>
      <c r="T69" s="192"/>
      <c r="U69" s="192"/>
      <c r="V69" s="192"/>
      <c r="W69" s="192"/>
      <c r="X69" s="192"/>
      <c r="Y69" s="192"/>
      <c r="Z69" s="192"/>
    </row>
    <row r="70" spans="2:26" ht="12.75" customHeight="1">
      <c r="B70" s="200" t="s">
        <v>1205</v>
      </c>
      <c r="C70" s="1350"/>
      <c r="D70" s="261">
        <v>53.33</v>
      </c>
      <c r="E70" s="261">
        <v>67.37</v>
      </c>
      <c r="F70" s="262">
        <v>60.04</v>
      </c>
      <c r="G70" s="261">
        <v>76.84</v>
      </c>
      <c r="H70" s="263">
        <v>68.209999999999994</v>
      </c>
      <c r="I70" s="192"/>
      <c r="J70" s="192"/>
      <c r="K70" s="192"/>
      <c r="L70" s="192"/>
      <c r="M70" s="192"/>
      <c r="N70" s="192"/>
      <c r="O70" s="192"/>
      <c r="P70" s="192"/>
      <c r="Q70" s="192"/>
      <c r="R70" s="192"/>
      <c r="S70" s="192"/>
      <c r="T70" s="192"/>
      <c r="U70" s="192"/>
      <c r="V70" s="192"/>
      <c r="W70" s="192"/>
      <c r="X70" s="192"/>
      <c r="Y70" s="192"/>
      <c r="Z70" s="192"/>
    </row>
    <row r="71" spans="2:26" ht="12.75" customHeight="1">
      <c r="B71" s="214" t="s">
        <v>1206</v>
      </c>
      <c r="C71" s="1351"/>
      <c r="D71" s="245">
        <f>SUM(D67,D69:D70)</f>
        <v>208.51400000000001</v>
      </c>
      <c r="E71" s="245">
        <f t="shared" ref="E71:H71" si="5">SUM(E66:E70)</f>
        <v>230.11</v>
      </c>
      <c r="F71" s="245">
        <f t="shared" si="5"/>
        <v>68.34</v>
      </c>
      <c r="G71" s="245">
        <f t="shared" si="5"/>
        <v>84.44</v>
      </c>
      <c r="H71" s="246">
        <f t="shared" si="5"/>
        <v>80.91</v>
      </c>
      <c r="I71" s="192"/>
      <c r="J71" s="192"/>
      <c r="K71" s="192"/>
      <c r="L71" s="192"/>
      <c r="M71" s="192"/>
      <c r="N71" s="192"/>
      <c r="O71" s="192"/>
      <c r="P71" s="192"/>
      <c r="Q71" s="192"/>
      <c r="R71" s="192"/>
      <c r="S71" s="192"/>
      <c r="T71" s="192"/>
      <c r="U71" s="192"/>
      <c r="V71" s="192"/>
      <c r="W71" s="192"/>
      <c r="X71" s="192"/>
      <c r="Y71" s="192"/>
      <c r="Z71" s="192"/>
    </row>
    <row r="72" spans="2:26" ht="15" customHeight="1">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2:26" ht="27" customHeight="1">
      <c r="B73" s="1348" t="s">
        <v>1226</v>
      </c>
      <c r="C73" s="1279"/>
      <c r="D73" s="1279"/>
      <c r="E73" s="1279"/>
      <c r="F73" s="1279"/>
      <c r="G73" s="1279"/>
      <c r="H73" s="1279"/>
      <c r="I73" s="192"/>
      <c r="J73" s="192"/>
      <c r="K73" s="192"/>
      <c r="L73" s="192"/>
      <c r="M73" s="192"/>
      <c r="N73" s="192"/>
      <c r="O73" s="192"/>
      <c r="P73" s="192"/>
      <c r="Q73" s="192"/>
      <c r="R73" s="192"/>
      <c r="S73" s="192"/>
      <c r="T73" s="192"/>
      <c r="U73" s="192"/>
      <c r="V73" s="192"/>
      <c r="W73" s="192"/>
      <c r="X73" s="192"/>
      <c r="Y73" s="192"/>
      <c r="Z73" s="192"/>
    </row>
    <row r="74" spans="2:26" ht="21" customHeight="1">
      <c r="B74" s="1352" t="s">
        <v>1227</v>
      </c>
      <c r="C74" s="1279"/>
      <c r="D74" s="1279"/>
      <c r="E74" s="1279"/>
      <c r="F74" s="1279"/>
      <c r="G74" s="1279"/>
      <c r="H74" s="1279"/>
      <c r="I74" s="192"/>
      <c r="J74" s="192"/>
      <c r="K74" s="192"/>
      <c r="L74" s="192"/>
      <c r="M74" s="192"/>
      <c r="N74" s="192"/>
      <c r="O74" s="192"/>
      <c r="P74" s="192"/>
      <c r="Q74" s="192"/>
      <c r="R74" s="192"/>
      <c r="S74" s="192"/>
      <c r="T74" s="192"/>
      <c r="U74" s="192"/>
      <c r="V74" s="192"/>
      <c r="W74" s="192"/>
      <c r="X74" s="192"/>
      <c r="Y74" s="192"/>
      <c r="Z74" s="192"/>
    </row>
    <row r="75" spans="2:26" ht="14.25" customHeight="1">
      <c r="B75" s="1348" t="s">
        <v>1228</v>
      </c>
      <c r="C75" s="1279"/>
      <c r="D75" s="1279"/>
      <c r="E75" s="1279"/>
      <c r="F75" s="1279"/>
      <c r="G75" s="1279"/>
      <c r="H75" s="1279"/>
      <c r="I75" s="192"/>
      <c r="J75" s="192"/>
      <c r="K75" s="192"/>
      <c r="L75" s="192"/>
      <c r="M75" s="192"/>
      <c r="N75" s="192"/>
      <c r="O75" s="192"/>
      <c r="P75" s="192"/>
      <c r="Q75" s="192"/>
      <c r="R75" s="192"/>
      <c r="S75" s="192"/>
      <c r="T75" s="192"/>
      <c r="U75" s="192"/>
      <c r="V75" s="192"/>
      <c r="W75" s="192"/>
      <c r="X75" s="192"/>
      <c r="Y75" s="192"/>
      <c r="Z75" s="192"/>
    </row>
    <row r="76" spans="2:26" ht="21.75" customHeight="1">
      <c r="B76" s="1347" t="s">
        <v>1229</v>
      </c>
      <c r="C76" s="1279"/>
      <c r="D76" s="1279"/>
      <c r="E76" s="1279"/>
      <c r="F76" s="1279"/>
      <c r="G76" s="1279"/>
      <c r="H76" s="1279"/>
      <c r="I76" s="192"/>
      <c r="J76" s="192"/>
      <c r="K76" s="192"/>
      <c r="L76" s="192"/>
      <c r="M76" s="192"/>
      <c r="N76" s="192"/>
      <c r="O76" s="192"/>
      <c r="P76" s="192"/>
      <c r="Q76" s="192"/>
      <c r="R76" s="192"/>
      <c r="S76" s="192"/>
      <c r="T76" s="192"/>
      <c r="U76" s="192"/>
      <c r="V76" s="192"/>
      <c r="W76" s="192"/>
      <c r="X76" s="192"/>
      <c r="Y76" s="192"/>
      <c r="Z76" s="192"/>
    </row>
    <row r="77" spans="2:26" ht="12" customHeight="1">
      <c r="B77" s="1348" t="s">
        <v>1230</v>
      </c>
      <c r="C77" s="1279"/>
      <c r="D77" s="1279"/>
      <c r="E77" s="1279"/>
      <c r="F77" s="1279"/>
      <c r="G77" s="1279"/>
      <c r="H77" s="1279"/>
      <c r="I77" s="192"/>
      <c r="J77" s="192"/>
      <c r="K77" s="192"/>
      <c r="L77" s="192"/>
      <c r="M77" s="192"/>
      <c r="N77" s="192"/>
      <c r="O77" s="192"/>
      <c r="P77" s="192"/>
      <c r="Q77" s="192"/>
      <c r="R77" s="192"/>
      <c r="S77" s="192"/>
      <c r="T77" s="192"/>
      <c r="U77" s="192"/>
      <c r="V77" s="192"/>
      <c r="W77" s="192"/>
      <c r="X77" s="192"/>
      <c r="Y77" s="192"/>
      <c r="Z77" s="192"/>
    </row>
    <row r="78" spans="2:26" ht="31.5" customHeight="1">
      <c r="B78" s="1353" t="s">
        <v>1231</v>
      </c>
      <c r="C78" s="1279"/>
      <c r="D78" s="1279"/>
      <c r="E78" s="1279"/>
      <c r="F78" s="1279"/>
      <c r="G78" s="1279"/>
      <c r="H78" s="1279"/>
      <c r="I78" s="267"/>
      <c r="J78" s="267"/>
      <c r="K78" s="267"/>
      <c r="L78" s="267"/>
      <c r="M78" s="267"/>
      <c r="N78" s="192"/>
      <c r="O78" s="192"/>
      <c r="P78" s="192"/>
      <c r="Q78" s="192"/>
      <c r="R78" s="192"/>
      <c r="S78" s="192"/>
      <c r="T78" s="192"/>
      <c r="U78" s="192"/>
      <c r="V78" s="192"/>
      <c r="W78" s="192"/>
      <c r="X78" s="192"/>
      <c r="Y78" s="192"/>
      <c r="Z78" s="192"/>
    </row>
    <row r="79" spans="2:26" ht="33" customHeight="1">
      <c r="B79" s="1347" t="s">
        <v>1232</v>
      </c>
      <c r="C79" s="1279"/>
      <c r="D79" s="1279"/>
      <c r="E79" s="1279"/>
      <c r="F79" s="1279"/>
      <c r="G79" s="1279"/>
      <c r="H79" s="1279"/>
      <c r="I79" s="192"/>
      <c r="J79" s="192"/>
      <c r="K79" s="192"/>
      <c r="L79" s="192"/>
      <c r="M79" s="192"/>
      <c r="N79" s="192"/>
      <c r="O79" s="192"/>
      <c r="P79" s="192"/>
      <c r="Q79" s="192"/>
      <c r="R79" s="192"/>
      <c r="S79" s="192"/>
      <c r="T79" s="192"/>
      <c r="U79" s="192"/>
      <c r="V79" s="192"/>
      <c r="W79" s="192"/>
      <c r="X79" s="192"/>
      <c r="Y79" s="192"/>
      <c r="Z79" s="192"/>
    </row>
    <row r="80" spans="2:26" ht="12" customHeight="1">
      <c r="B80" s="1347" t="s">
        <v>1233</v>
      </c>
      <c r="C80" s="1279"/>
      <c r="D80" s="1279"/>
      <c r="E80" s="1279"/>
      <c r="F80" s="1279"/>
      <c r="G80" s="1279"/>
      <c r="H80" s="1279"/>
      <c r="I80" s="192"/>
      <c r="J80" s="192"/>
      <c r="K80" s="192"/>
      <c r="L80" s="192"/>
      <c r="M80" s="192"/>
      <c r="N80" s="192"/>
      <c r="O80" s="192"/>
      <c r="P80" s="192"/>
      <c r="Q80" s="192"/>
      <c r="R80" s="192"/>
      <c r="S80" s="192"/>
      <c r="T80" s="192"/>
      <c r="U80" s="192"/>
      <c r="V80" s="192"/>
      <c r="W80" s="192"/>
      <c r="X80" s="192"/>
      <c r="Y80" s="192"/>
      <c r="Z80" s="192"/>
    </row>
    <row r="81" spans="2:26" ht="23.25" customHeight="1">
      <c r="B81" s="1347" t="s">
        <v>1234</v>
      </c>
      <c r="C81" s="1279"/>
      <c r="D81" s="1279"/>
      <c r="E81" s="1279"/>
      <c r="F81" s="1279"/>
      <c r="G81" s="1279"/>
      <c r="H81" s="1279"/>
      <c r="I81" s="192"/>
      <c r="J81" s="192"/>
      <c r="K81" s="192"/>
      <c r="L81" s="192"/>
      <c r="M81" s="192"/>
      <c r="N81" s="192"/>
      <c r="O81" s="192"/>
      <c r="P81" s="192"/>
      <c r="Q81" s="192"/>
      <c r="R81" s="192"/>
      <c r="S81" s="192"/>
      <c r="T81" s="192"/>
      <c r="U81" s="192"/>
      <c r="V81" s="192"/>
      <c r="W81" s="192"/>
      <c r="X81" s="192"/>
      <c r="Y81" s="192"/>
      <c r="Z81" s="192"/>
    </row>
    <row r="82" spans="2:26" ht="30" customHeight="1">
      <c r="B82" s="1348" t="s">
        <v>1235</v>
      </c>
      <c r="C82" s="1279"/>
      <c r="D82" s="1279"/>
      <c r="E82" s="1279"/>
      <c r="F82" s="1279"/>
      <c r="G82" s="1279"/>
      <c r="H82" s="1279"/>
      <c r="I82" s="192"/>
      <c r="J82" s="192"/>
      <c r="K82" s="192"/>
      <c r="L82" s="192"/>
      <c r="M82" s="192"/>
      <c r="N82" s="192"/>
      <c r="O82" s="192"/>
      <c r="P82" s="192"/>
      <c r="Q82" s="192"/>
      <c r="R82" s="192"/>
      <c r="S82" s="192"/>
      <c r="T82" s="192"/>
      <c r="U82" s="192"/>
      <c r="V82" s="192"/>
      <c r="W82" s="192"/>
      <c r="X82" s="192"/>
      <c r="Y82" s="192"/>
      <c r="Z82" s="192"/>
    </row>
    <row r="83" spans="2:26" ht="15.75" customHeight="1">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2:26" ht="15.75" customHeight="1">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2:26" ht="15.75" customHeight="1">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2:26" ht="15.75" customHeight="1">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2:26" ht="15.75" customHeight="1">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2:26" ht="15.75" customHeight="1">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2:26" ht="15.75" customHeight="1">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2:26" ht="15.75" customHeight="1">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2:26" ht="15.75" customHeight="1">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2:26" ht="15.75" customHeight="1">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2:26" ht="15.75" customHeight="1">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2:26" ht="15.75" customHeight="1">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2:26" ht="15.75" customHeight="1">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2:26" ht="15.75" customHeight="1">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2:26" ht="15.75" customHeight="1">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2:26" ht="15.75" customHeight="1">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2:26" ht="15.75" customHeight="1">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2:26" ht="15.75" customHeight="1">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2:26" ht="15.75" customHeight="1">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2:26" ht="15.75" customHeight="1">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2:26" ht="15.75" customHeight="1">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2:26" ht="15.75" customHeight="1">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2:26" ht="15.75" customHeight="1">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2:26" ht="15.75" customHeight="1">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2:26" ht="15.75" customHeight="1">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2:26" ht="15.75" customHeight="1">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2:26" ht="15.75" customHeight="1">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2:26" ht="15.75" customHeight="1">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2:26" ht="15.75" customHeight="1">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2:26" ht="15.75" customHeight="1">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2:26" ht="15.75" customHeight="1">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2:26" ht="15.75" customHeight="1">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2:26" ht="15.75" customHeight="1">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2:26" ht="15.75" customHeight="1">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2:26" ht="15.75" customHeight="1">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2:26" ht="15.75" customHeight="1">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2:26" ht="15.75" customHeight="1">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2:26" ht="15.75" customHeight="1">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2:26" ht="15.75" customHeight="1">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2:26" ht="15.75" customHeight="1">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2:26" ht="15.75" customHeight="1">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2:26" ht="15.75" customHeight="1">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2:26" ht="15.75" customHeight="1">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2:26" ht="15.75" customHeight="1">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2:26" ht="15.75" customHeight="1">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2:26" ht="15.75" customHeight="1">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2:26" ht="15.75" customHeight="1">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2:26" ht="15.75" customHeight="1">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2:26" ht="15.75" customHeight="1">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2:26" ht="15.75" customHeight="1">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2:26" ht="15.75" customHeight="1">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2:26" ht="15.75" customHeight="1">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2:26" ht="15.75" customHeight="1">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2:26" ht="15.75" customHeight="1">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2:26" ht="15.75" customHeight="1">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2:26" ht="15.75" customHeight="1">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2:26" ht="15.75" customHeight="1">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2:26" ht="15.75" customHeight="1">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2:26" ht="15.75" customHeight="1">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2:26" ht="15.75" customHeight="1">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2:26" ht="15.75" customHeight="1">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2:26" ht="15.75" customHeight="1">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5.75" customHeight="1">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5.75" customHeight="1">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5.75" customHeight="1">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5" customHeight="1">
      <c r="A148" s="58"/>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5" customHeight="1">
      <c r="A149" s="58"/>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5" customHeight="1">
      <c r="A150" s="58"/>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5" customHeight="1">
      <c r="A151" s="58"/>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5" customHeight="1">
      <c r="A152" s="58"/>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5" customHeight="1">
      <c r="A153" s="58"/>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5.75" customHeight="1">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5.75" customHeight="1">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5.75" customHeight="1">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5.75" customHeight="1">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5.75" customHeight="1">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5.75" customHeight="1">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5.75" customHeight="1">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2:26" ht="15.75" customHeight="1">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2:26" ht="15.75" customHeight="1">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2:26" ht="15.75" customHeight="1">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2:26" ht="15.75" customHeight="1">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2:26" ht="15.75" customHeight="1">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2:26" ht="15.75" customHeight="1">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2:26" ht="15.75" customHeight="1">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2:26" ht="15.75" customHeight="1">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2:26" ht="15.75" customHeight="1">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2:26" ht="15.75" customHeight="1">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2:26" ht="15.75" customHeight="1">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2:26" ht="15.75" customHeight="1">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2:26" ht="15.75" customHeight="1">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2:26" ht="15.75" customHeight="1">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2:26" ht="15.75" customHeight="1">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2:26" ht="15.75" customHeight="1">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2:26" ht="15.75" customHeight="1">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2:26" ht="15.75" customHeight="1">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2:26" ht="15.75" customHeight="1">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2:26" ht="15.75" customHeight="1">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2:26" ht="15.75" customHeight="1">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2:26" ht="15.75" customHeight="1">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2:26" ht="15.75" customHeight="1">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2:26" ht="15.75" customHeight="1">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2:26" ht="15.75" customHeight="1">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2:26" ht="15.75" customHeight="1">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2:26" ht="15.75" customHeight="1">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2:26" ht="15.75" customHeight="1">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2:26" ht="15.75" customHeight="1">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2:26" ht="15.75" customHeight="1">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2:26" ht="15.75" customHeight="1">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2:26" ht="15.75" customHeight="1">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2:26" ht="15.75" customHeight="1">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2:26" ht="15.75" customHeight="1">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2:26" ht="15.75" customHeight="1">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2:26" ht="15.75" customHeight="1">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2:26" ht="15.75" customHeight="1">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2:26" ht="15.75" customHeight="1">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2:26" ht="15.75" customHeight="1">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2:26" ht="15.75" customHeight="1">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2:26" ht="15.75" customHeight="1">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2:26" ht="15.75" customHeight="1">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2:26" ht="15.75" customHeight="1">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2:26" ht="15.75" customHeight="1">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2:26" ht="15.75" customHeight="1">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2:26" ht="15.75" customHeight="1">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2:26" ht="15.75" customHeight="1">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2:26" ht="15.75" customHeight="1">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2:26" ht="15.75" customHeight="1">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2:26" ht="15.75" customHeight="1">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2:26" ht="15.75" customHeight="1">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2:26" ht="15.75" customHeight="1">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2:26" ht="15.75" customHeight="1">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2:26" ht="15.75" customHeight="1">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2:26" ht="15.75" customHeight="1">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2:26" ht="15.75" customHeight="1">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2:26" ht="15.75" customHeight="1">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2:26" ht="15.75" customHeight="1">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2:26" ht="15.75" customHeight="1">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2:26" ht="15.75" customHeight="1">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2:26" ht="15.75" customHeight="1">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2:26" ht="15.75" customHeight="1">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2:26" ht="15.75" customHeight="1">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2:26" ht="15.75" customHeight="1">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2:26" ht="15.75" customHeight="1">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2:26" ht="15.75" customHeight="1">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2:26" ht="15.75" customHeight="1">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2:26" ht="15.75" customHeight="1">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2:26" ht="15.75" customHeight="1">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2:26" ht="15.75" customHeight="1">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2:26" ht="15.75" customHeight="1">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2:26" ht="15.75" customHeight="1">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2:26" ht="15.75" customHeight="1">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2:26" ht="15.75" customHeight="1">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2:26" ht="15.75" customHeight="1">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2:26" ht="15.75" customHeight="1">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2:26" ht="15.75" customHeight="1">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2:26" ht="15.75" customHeight="1">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2:26" ht="15.75" customHeight="1">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2:26" ht="15.75" customHeight="1">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2:26" ht="15.75" customHeight="1">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2:26" ht="15.75" customHeight="1">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2:26" ht="15.75" customHeight="1">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2:26" ht="15.75" customHeight="1">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2:26" ht="15.75" customHeight="1">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2:26" ht="15.75" customHeight="1">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2:26" ht="15.75" customHeight="1">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2:26" ht="15.75" customHeight="1">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2:26" ht="15.75" customHeight="1">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2:26" ht="15.75" customHeight="1">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2:26" ht="15.75" customHeight="1">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2:26" ht="15.75" customHeight="1">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2:26" ht="15.75" customHeight="1">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2:26" ht="15.75" customHeight="1">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2:26" ht="15.75" customHeight="1">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2:26" ht="15.75" customHeight="1">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2:26" ht="15.75" customHeight="1">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2:26" ht="15.75" customHeight="1">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2:26" ht="15.75" customHeight="1">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2:26" ht="15.75" customHeight="1">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2:26" ht="15.75" customHeight="1">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2:26" ht="15.75" customHeight="1">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2:26" ht="15.75" customHeight="1">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2:26" ht="15.75" customHeight="1">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2:26" ht="15.75" customHeight="1">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2:26" ht="15.75" customHeight="1">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2:26" ht="15.75" customHeight="1">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2:26" ht="15.75" customHeight="1">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2:26" ht="15.75" customHeight="1">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2:26" ht="15.75" customHeight="1">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2:26" ht="15.75" customHeight="1">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2:26" ht="15.75" customHeight="1">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2:26" ht="15.75" customHeight="1">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2:26" ht="15.75" customHeight="1">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2:26" ht="15.75" customHeight="1">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2:26" ht="15.75" customHeight="1">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2:26" ht="15.75" customHeight="1">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2:26" ht="15.75" customHeight="1">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2:26" ht="15.75" customHeight="1">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2:26" ht="15.75" customHeight="1">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2:26" ht="15.75" customHeight="1">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2:26" ht="15.75" customHeight="1">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2:26" ht="15.75" customHeight="1">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2:26" ht="15.75" customHeight="1">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2:26" ht="15.75" customHeight="1">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2:26" ht="15.75" customHeight="1">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2:26" ht="15.75" customHeight="1">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2:26" ht="15.75" customHeight="1">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2:26" ht="15.75" customHeight="1">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2:26" ht="15.75" customHeight="1">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2:26" ht="15.75" customHeight="1">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2:26" ht="15.75" customHeight="1">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2:26" ht="15.75" customHeight="1">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2:26" ht="15.75" customHeight="1">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2:26" ht="15.75" customHeight="1">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2:26" ht="15.75" customHeight="1">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2:26" ht="15.75" customHeight="1">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2:26" ht="15.75" customHeight="1">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2:26" ht="15.75" customHeight="1">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2:26" ht="15.75" customHeight="1">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2:26" ht="15.75" customHeight="1">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2:26" ht="15.75" customHeight="1">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2:26" ht="15.75" customHeight="1">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2:26" ht="15.75" customHeight="1">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2:26" ht="15.75" customHeight="1">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2:26" ht="15.75" customHeight="1">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2:26" ht="15.75" customHeight="1">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2:26" ht="15.75" customHeight="1">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2:26" ht="15.75" customHeight="1">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2:26" ht="15.75" customHeight="1">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2:26" ht="15.75" customHeight="1">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2:26" ht="15.75" customHeight="1">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2:26" ht="15.75" customHeight="1">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2:26" ht="15.75" customHeight="1">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2:26" ht="15.75" customHeight="1">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2:26" ht="15.75" customHeight="1">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2:26" ht="15.75" customHeight="1">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2:26" ht="15.75" customHeight="1">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2:26" ht="15.75" customHeight="1">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2:26" ht="15.75" customHeight="1">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2:26" ht="15.75" customHeight="1">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2:26" ht="15.75" customHeight="1">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2:26" ht="15.75" customHeight="1">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2:26" ht="15.75" customHeight="1">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2:26" ht="15.75" customHeight="1">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2:26" ht="15.75" customHeight="1">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2:26" ht="15.75" customHeight="1">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2:26" ht="15.75" customHeight="1">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2:26" ht="15.75" customHeight="1">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2:26" ht="15.75" customHeight="1">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2:26" ht="15.75" customHeight="1">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2:26" ht="15.75" customHeight="1">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2:26" ht="15.75" customHeight="1">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2:26" ht="15.75" customHeight="1">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2:26" ht="15.75" customHeight="1">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2:26" ht="15.75" customHeight="1">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2:26" ht="15.75" customHeight="1">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2:26" ht="15.75" customHeight="1">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2:26" ht="15.75" customHeight="1">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2:26" ht="15.75" customHeight="1">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2:26" ht="15.75" customHeight="1">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2:26" ht="15.75" customHeight="1">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2:26" ht="15.75" customHeight="1">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2:26" ht="15.75" customHeight="1">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2:26" ht="15.75" customHeight="1">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2:26" ht="15.75" customHeight="1">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2:26" ht="15.75" customHeight="1">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2:26" ht="15.75" customHeight="1">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2:26" ht="15.75" customHeight="1">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2:26" ht="15.75" customHeight="1">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2:26" ht="15.75" customHeight="1">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2:26" ht="15.75" customHeight="1">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2:26" ht="15.75" customHeight="1">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2:26" ht="15.75" customHeight="1">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2:26" ht="15.75" customHeight="1">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2:26" ht="15.75" customHeight="1">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2:26" ht="15.75" customHeight="1">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2:26" ht="15.75" customHeight="1">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2:26" ht="15.75" customHeight="1">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2:26" ht="15.75" customHeight="1">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2:26" ht="15.75" customHeight="1">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2:26" ht="15.75" customHeight="1">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2:26" ht="15.75" customHeight="1">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2:26" ht="15.75" customHeight="1">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2:26" ht="15.75" customHeight="1">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2:26" ht="15.75" customHeight="1">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2:26" ht="15.75" customHeight="1">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2:26" ht="15.75" customHeight="1">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2:26" ht="15.75" customHeight="1">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2:26" ht="15.75" customHeight="1">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2:26" ht="15.75" customHeight="1">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2:26" ht="15.75" customHeight="1">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2:26" ht="15.75" customHeight="1">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2:26" ht="15.75" customHeight="1">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2:26" ht="15.75" customHeight="1">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2:26" ht="15.75" customHeight="1">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2:26" ht="15.75" customHeight="1">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2:26" ht="15.75" customHeight="1">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2:26" ht="15.75" customHeight="1">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2:26" ht="15.75" customHeight="1">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2:26" ht="15.75" customHeight="1">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2:26" ht="15.75" customHeight="1">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2:26" ht="15.75" customHeight="1">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2:26" ht="15.75" customHeight="1">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2:26" ht="15.75" customHeight="1">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2:26" ht="15.75" customHeight="1">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2:26" ht="15.75" customHeight="1">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2:26" ht="15.75" customHeight="1">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2:26" ht="15.75" customHeight="1">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2:26" ht="15.75" customHeight="1">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2:26" ht="15.75" customHeight="1">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2:26" ht="15.75" customHeight="1">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2:26" ht="15.75" customHeight="1">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2:26" ht="15.75" customHeight="1">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2:26" ht="15.75" customHeight="1">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2:26" ht="15.75" customHeight="1">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2:26" ht="15.75" customHeight="1">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2:26" ht="15.75" customHeight="1">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2:26" ht="15.75" customHeight="1">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2:26" ht="15.75" customHeight="1">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2:26" ht="15.75" customHeight="1">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2:26" ht="15.75" customHeight="1">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2:26" ht="15.75" customHeight="1">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2:26" ht="15.75" customHeight="1">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2:26" ht="15.75" customHeight="1">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2:26" ht="15.75" customHeight="1">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2:26" ht="15.75" customHeight="1">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2:26" ht="15.75" customHeight="1">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2:26" ht="15.75" customHeight="1">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2:26" ht="15.75" customHeight="1">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2:26" ht="15.75" customHeight="1">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2:26" ht="15.75" customHeight="1">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2:26" ht="15.75" customHeight="1">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2:26" ht="15.75" customHeight="1">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2:26" ht="15.75" customHeight="1">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2:26" ht="15.75" customHeight="1">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2:26" ht="15.75" customHeight="1">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2:26" ht="15.75" customHeight="1">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2:26" ht="15.75" customHeight="1">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2:26" ht="15.75" customHeight="1">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2:26" ht="15.75" customHeight="1">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2:26" ht="15.75" customHeight="1">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2:26" ht="15.75" customHeight="1">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2:26" ht="15.75" customHeight="1">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2:26" ht="15.75" customHeight="1">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2:26" ht="15.75" customHeight="1">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2:26" ht="15.75" customHeight="1">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2:26" ht="15.75" customHeight="1">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2:26" ht="15.75" customHeight="1">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2:26" ht="15.75" customHeight="1">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2:26" ht="15.75" customHeight="1">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2:26" ht="15.75" customHeight="1">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2:26" ht="15.75" customHeight="1">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2:26" ht="15.75" customHeight="1">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2:26" ht="15.75" customHeight="1">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2:26" ht="15.75" customHeight="1">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2:26" ht="15.75" customHeight="1">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2:26" ht="15.75" customHeight="1">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2:26" ht="15.75" customHeight="1">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2:26" ht="15.75" customHeight="1">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2:26" ht="15.75" customHeight="1">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2:26" ht="15.75" customHeight="1">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2:26" ht="15.75" customHeight="1">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2:26" ht="15.75" customHeight="1">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2:26" ht="15.75" customHeight="1">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2:26" ht="15.75" customHeight="1">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2:26" ht="15.75" customHeight="1">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2:26" ht="15.75" customHeight="1">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2:26" ht="15.75" customHeight="1">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2:26" ht="15.75" customHeight="1">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2:26" ht="15.75" customHeight="1">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2:26" ht="15.75" customHeight="1">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2:26" ht="15.75" customHeight="1">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2:26" ht="15.75" customHeight="1">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2:26" ht="15.75" customHeight="1">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2:26" ht="15.75" customHeight="1">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2:26" ht="15.75" customHeight="1">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2:26" ht="15.75" customHeight="1">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2:26" ht="15.75" customHeight="1">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2:26" ht="15.75" customHeight="1">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2:26" ht="15.75" customHeight="1">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2:26" ht="15.75" customHeight="1">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2:26" ht="15.75" customHeight="1">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2:26" ht="15.75" customHeight="1">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2:26" ht="15.75" customHeight="1">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2:26" ht="15.75" customHeight="1">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2:26" ht="15.75" customHeight="1">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2:26" ht="15.75" customHeight="1">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2:26" ht="15.75" customHeight="1">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2:26" ht="15.75" customHeight="1">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2:26" ht="15.75" customHeight="1">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2:26" ht="15.75" customHeight="1">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2:26" ht="15.75" customHeight="1">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2:26" ht="15.75" customHeight="1">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2:26" ht="15.75" customHeight="1">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2:26" ht="15.75" customHeight="1">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2:26" ht="15.75" customHeight="1">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2:26" ht="15.75" customHeight="1">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2:26" ht="15.75" customHeight="1">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2:26" ht="15.75" customHeight="1">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2:26" ht="15.75" customHeight="1">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2:26" ht="15.75" customHeight="1">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2:26" ht="15.75" customHeight="1">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2:26" ht="15.75" customHeight="1">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2:26" ht="15.75" customHeight="1">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2:26" ht="15.75" customHeight="1">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2:26" ht="15.75" customHeight="1">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2:26" ht="15.75" customHeight="1">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2:26" ht="15.75" customHeight="1">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2:26" ht="15.75" customHeight="1">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2:26" ht="15.75" customHeight="1">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2:26" ht="15.75" customHeight="1">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2:26" ht="15.75" customHeight="1">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2:26" ht="15.75" customHeight="1">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2:26" ht="15.75" customHeight="1">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2:26" ht="15.75" customHeight="1">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2:26" ht="15.75" customHeight="1">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2:26" ht="15.75" customHeight="1">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2:26" ht="15.75" customHeight="1">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2:26" ht="15.75" customHeight="1">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2:26" ht="15.75" customHeight="1">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2:26" ht="15.75" customHeight="1">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2:26" ht="15.75" customHeight="1">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2:26" ht="15.75" customHeight="1">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2:26" ht="15.75" customHeight="1">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2:26" ht="15.75" customHeight="1">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2:26" ht="15.75" customHeight="1">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2:26" ht="15.75" customHeight="1">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2:26" ht="15.75" customHeight="1">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2:26" ht="15.75" customHeight="1">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2:26" ht="15.75" customHeight="1">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2:26" ht="15.75" customHeight="1">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2:26" ht="15.75" customHeight="1">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2:26" ht="15.75" customHeight="1">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2:26" ht="15.75" customHeight="1">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2:26" ht="15.75" customHeight="1">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2:26" ht="15.75" customHeight="1">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2:26" ht="15.75" customHeight="1">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2:26" ht="15.75" customHeight="1">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2:26" ht="15.75" customHeight="1">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2:26" ht="15.75" customHeight="1">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2:26" ht="15.75" customHeight="1">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2:26" ht="15.75" customHeight="1">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2:26" ht="15.75" customHeight="1">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2:26" ht="15.75" customHeight="1">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2:26" ht="15.75" customHeight="1">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2:26" ht="15.75" customHeight="1">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2:26" ht="15.75" customHeight="1">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2:26" ht="15.75" customHeight="1">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2:26" ht="15.75" customHeight="1">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2:26" ht="15.75" customHeight="1">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2:26" ht="15.75" customHeight="1">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2:26" ht="15.75" customHeight="1">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2:26" ht="15.75" customHeight="1">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2:26" ht="15.75" customHeight="1">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2:26" ht="15.75" customHeight="1">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2:26" ht="15.75" customHeight="1">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2:26" ht="15.75" customHeight="1">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2:26" ht="15.75" customHeight="1">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2:26" ht="15.75" customHeight="1">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2:26" ht="15.75" customHeight="1">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2:26" ht="15.75" customHeight="1">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2:26" ht="15.75" customHeight="1">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2:26" ht="15.75" customHeight="1">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2:26" ht="15.75" customHeight="1">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2:26" ht="15.75" customHeight="1">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2:26" ht="15.75" customHeight="1">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2:26" ht="15.75" customHeight="1">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2:26" ht="15.75" customHeight="1">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2:26" ht="15.75" customHeight="1">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2:26" ht="15.75" customHeight="1">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2:26" ht="15.75" customHeight="1">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2:26" ht="15.75" customHeight="1">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2:26" ht="15.75" customHeight="1">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2:26" ht="15.75" customHeight="1">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2:26" ht="15.75" customHeight="1">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2:26" ht="15.75" customHeight="1">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2:26" ht="15.75" customHeight="1">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2:26" ht="15.75" customHeight="1">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2:26" ht="15.75" customHeight="1">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2:26" ht="15.75" customHeight="1">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2:26" ht="15.75" customHeight="1">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2:26" ht="15.75" customHeight="1">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2:26" ht="15.75" customHeight="1">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2:26" ht="15.75" customHeight="1">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2:26" ht="15.75" customHeight="1">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2:26" ht="15.75" customHeight="1">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2:26" ht="15.75" customHeight="1">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2:26" ht="15.75" customHeight="1">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2:26" ht="15.75" customHeight="1">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2:26" ht="15.75" customHeight="1">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2:26" ht="15.75" customHeight="1">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2:26" ht="15.75" customHeight="1">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2:26" ht="15.75" customHeight="1">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2:26" ht="15.75" customHeight="1">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2:26" ht="15.75" customHeight="1">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2:26" ht="15.75" customHeight="1">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2:26" ht="15.75" customHeight="1">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2:26" ht="15.75" customHeight="1">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2:26" ht="15.75" customHeight="1">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2:26" ht="15.75" customHeight="1">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2:26" ht="15.75" customHeight="1">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2:26" ht="15.75" customHeight="1">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2:26" ht="15.75" customHeight="1">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2:26" ht="15.75" customHeight="1">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2:26" ht="15.75" customHeight="1">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2:26" ht="15.75" customHeight="1">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2:26" ht="15.75" customHeight="1">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2:26" ht="15.75" customHeight="1">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2:26" ht="15.75" customHeight="1">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2:26" ht="15.75" customHeight="1">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2:26" ht="15.75" customHeight="1">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2:26" ht="15.75" customHeight="1">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2:26" ht="15.75" customHeight="1">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2:26" ht="15.75" customHeight="1">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2:26" ht="15.75" customHeight="1">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2:26" ht="15.75" customHeight="1">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2:26" ht="15.75" customHeight="1">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2:26" ht="15.75" customHeight="1">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2:26" ht="15.75" customHeight="1">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2:26" ht="15.75" customHeight="1">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2:26" ht="15.75" customHeight="1">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2:26" ht="15.75" customHeight="1">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2:26" ht="15.75" customHeight="1">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2:26" ht="15.75" customHeight="1">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2:26" ht="15.75" customHeight="1">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2:26" ht="15.75" customHeight="1">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2:26" ht="15.75" customHeight="1">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2:26" ht="15.75" customHeight="1">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2:26" ht="15.75" customHeight="1">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2:26" ht="15.75" customHeight="1">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2:26" ht="15.75" customHeight="1">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2:26" ht="15.75" customHeight="1">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2:26" ht="15.75" customHeight="1">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2:26" ht="15.75" customHeight="1">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2:26" ht="15.75" customHeight="1">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2:26" ht="15.75" customHeight="1">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2:26" ht="15.75" customHeight="1">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2:26" ht="15.75" customHeight="1">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2:26" ht="15.75" customHeight="1">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2:26" ht="15.75" customHeight="1">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2:26" ht="15.75" customHeight="1">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2:26" ht="15.75" customHeight="1">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2:26" ht="15.75" customHeight="1">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2:26" ht="15.75" customHeight="1">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2:26" ht="15.75" customHeight="1">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2:26" ht="15.75" customHeight="1">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2:26" ht="15.75" customHeight="1">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2:26" ht="15.75" customHeight="1">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2:26" ht="15.75" customHeight="1">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2:26" ht="15.75" customHeight="1">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2:26" ht="15.75" customHeight="1">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2:26" ht="15.75" customHeight="1">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2:26" ht="15.75" customHeight="1">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2:26" ht="15.75" customHeight="1">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2:26" ht="15.75" customHeight="1">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2:26" ht="15.75" customHeight="1">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2:26" ht="15.75" customHeight="1">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2:26" ht="15.75" customHeight="1">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2:26" ht="15.75" customHeight="1">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2:26" ht="15.75" customHeight="1">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2:26" ht="15.75" customHeight="1">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2:26" ht="15.75" customHeight="1">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2:26" ht="15.75" customHeight="1">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2:26" ht="15.75" customHeight="1">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2:26" ht="15.75" customHeight="1">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2:26" ht="15.75" customHeight="1">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2:26" ht="15.75" customHeight="1">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2:26" ht="15.75" customHeight="1">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2:26" ht="15.75" customHeight="1">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2:26" ht="15.75" customHeight="1">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2:26" ht="15.75" customHeight="1">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2:26" ht="15.75" customHeight="1">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2:26" ht="15.75" customHeight="1">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2:26" ht="15.75" customHeight="1">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2:26" ht="15.75" customHeight="1">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2:26" ht="15.75" customHeight="1">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2:26" ht="15.75" customHeight="1">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2:26" ht="15.75" customHeight="1">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2:26" ht="15.75" customHeight="1">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2:26" ht="15.75" customHeight="1">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2:26" ht="15.75" customHeight="1">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2:26" ht="15.75" customHeight="1">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2:26" ht="15.75" customHeight="1">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2:26" ht="15.75" customHeight="1">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2:26" ht="15.75" customHeight="1">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2:26" ht="15.75" customHeight="1">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2:26" ht="15.75" customHeight="1">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2:26" ht="15.75" customHeight="1">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2:26" ht="15.75" customHeight="1">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2:26" ht="15.75" customHeight="1">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2:26" ht="15.75" customHeight="1">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2:26" ht="15.75" customHeight="1">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2:26" ht="15.75" customHeight="1">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2:26" ht="15.75" customHeight="1">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2:26" ht="15.75" customHeight="1">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2:26" ht="15.75" customHeight="1">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2:26" ht="15.75" customHeight="1">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2:26" ht="15.75" customHeight="1">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2:26" ht="15.75" customHeight="1">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2:26" ht="15.75" customHeight="1">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2:26" ht="15.75" customHeight="1">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2:26" ht="15.75" customHeight="1">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2:26" ht="15.75" customHeight="1">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2:26" ht="15.75" customHeight="1">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2:26" ht="15.75" customHeight="1">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2:26" ht="15.75" customHeight="1">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2:26" ht="15.75" customHeight="1">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2:26" ht="15.75" customHeight="1">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2:26" ht="15.75" customHeight="1">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2:26" ht="15.75" customHeight="1">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2:26" ht="15.75" customHeight="1">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2:26" ht="15.75" customHeight="1">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2:26" ht="15.75" customHeight="1">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2:26" ht="15.75" customHeight="1">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2:26" ht="15.75" customHeight="1">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2:26" ht="15.75" customHeight="1">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2:26" ht="15.75" customHeight="1">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2:26" ht="15.75" customHeight="1">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2:26" ht="15.75" customHeight="1">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2:26" ht="15.75" customHeight="1">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2:26" ht="15.75" customHeight="1">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2:26" ht="15.75" customHeight="1">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2:26" ht="15.75" customHeight="1">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2:26" ht="15.75" customHeight="1">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2:26" ht="15.75" customHeight="1">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2:26" ht="15.75" customHeight="1">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2:26" ht="15.75" customHeight="1">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2:26" ht="15.75" customHeight="1">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2:26" ht="15.75" customHeight="1">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2:26" ht="15.75" customHeight="1">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2:26" ht="15.75" customHeight="1">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2:26" ht="15.75" customHeight="1">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2:26" ht="15.75" customHeight="1">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2:26" ht="15.75" customHeight="1">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2:26" ht="15.75" customHeight="1">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2:26" ht="15.75" customHeight="1">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2:26" ht="15.75" customHeight="1">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2:26" ht="15.75" customHeight="1">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2:26" ht="15.75" customHeight="1">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2:26" ht="15.75" customHeight="1">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2:26" ht="15.75" customHeight="1">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2:26" ht="15.75" customHeight="1">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2:26" ht="15.75" customHeight="1">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2:26" ht="15.75" customHeight="1">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2:26" ht="15.75" customHeight="1">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2:26" ht="15.75" customHeight="1">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2:26" ht="15.75" customHeight="1">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2:26" ht="15.75" customHeight="1">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2:26" ht="15.75" customHeight="1">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2:26" ht="15.75" customHeight="1">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2:26" ht="15.75" customHeight="1">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2:26" ht="15.75" customHeight="1">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2:26" ht="15.75" customHeight="1">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2:26" ht="15.75" customHeight="1">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2:26" ht="15.75" customHeight="1">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2:26" ht="15.75" customHeight="1">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2:26" ht="15.75" customHeight="1">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2:26" ht="15.75" customHeight="1">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2:26" ht="15.75" customHeight="1">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2:26" ht="15.75" customHeight="1">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2:26" ht="15.75" customHeight="1">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2:26" ht="15.75" customHeight="1">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2:26" ht="15.75" customHeight="1">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2:26" ht="15.75" customHeight="1">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2:26" ht="15.75" customHeight="1">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2:26" ht="15.75" customHeight="1">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2:26" ht="15.75" customHeight="1">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2:26" ht="15.75" customHeight="1">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2:26" ht="15.75" customHeight="1">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2:26" ht="15.75" customHeight="1">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2:26" ht="15.75" customHeight="1">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2:26" ht="15.75" customHeight="1">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2:26" ht="15.75" customHeight="1">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2:26" ht="15.75" customHeight="1">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2:26" ht="15.75" customHeight="1">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2:26" ht="15.75" customHeight="1">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2:26" ht="15.75" customHeight="1">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2:26" ht="15.75" customHeight="1">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2:26" ht="15.75" customHeight="1">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2:26" ht="15.75" customHeight="1">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2:26" ht="15.75" customHeight="1">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2:26" ht="15.75" customHeight="1">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2:26" ht="15.75" customHeight="1">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2:26" ht="15.75" customHeight="1">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2:26" ht="15.75" customHeight="1">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2:26" ht="15.75" customHeight="1">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2:26" ht="15.75" customHeight="1">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2:26" ht="15.75" customHeight="1">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2:26" ht="15.75" customHeight="1">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2:26" ht="15.75" customHeight="1">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2:26" ht="15.75" customHeight="1">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2:26" ht="15.75" customHeight="1">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2:26" ht="15.75" customHeight="1">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2:26" ht="15.75" customHeight="1">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2:26" ht="15.75" customHeight="1">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2:26" ht="15.75" customHeight="1">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2:26" ht="15.75" customHeight="1">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2:26" ht="15.75" customHeight="1">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2:26" ht="15.75" customHeight="1">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2:26" ht="15.75" customHeight="1">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2:26" ht="15.75" customHeight="1">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2:26" ht="15.75" customHeight="1">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2:26" ht="15.75" customHeight="1">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2:26" ht="15.75" customHeight="1">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2:26" ht="15.75" customHeight="1">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2:26" ht="15.75" customHeight="1">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2:26" ht="15.75" customHeight="1">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2:26" ht="15.75" customHeight="1">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2:26" ht="15.75" customHeight="1">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2:26" ht="15.75" customHeight="1">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2:26" ht="15.75" customHeight="1">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2:26" ht="15.75" customHeight="1">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2:26" ht="15.75" customHeight="1">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2:26" ht="15.75" customHeight="1">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2:26" ht="15.75" customHeight="1">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2:26" ht="15.75" customHeight="1">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2:26" ht="15.75" customHeight="1">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2:26" ht="15.75" customHeight="1">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2:26" ht="15.75" customHeight="1">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2:26" ht="15.75" customHeight="1">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2:26" ht="15.75" customHeight="1">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2:26" ht="15.75" customHeight="1">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2:26" ht="15.75" customHeight="1">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2:26" ht="15.75" customHeight="1">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2:26" ht="15.75" customHeight="1">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2:26" ht="15.75" customHeight="1">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2:26" ht="15.75" customHeight="1">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2:26" ht="15.75" customHeight="1">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2:26" ht="15.75" customHeight="1">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2:26" ht="15.75" customHeight="1">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2:26" ht="15.75" customHeight="1">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2:26" ht="15.75" customHeight="1">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2:26" ht="15.75" customHeight="1">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2:26" ht="15.75" customHeight="1">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2:26" ht="15.75" customHeight="1">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2:26" ht="15.75" customHeight="1">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2:26" ht="15.75" customHeight="1">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2:26" ht="15.75" customHeight="1">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2:26" ht="15.75" customHeight="1">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2:26" ht="15.75" customHeight="1">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2:26" ht="15.75" customHeight="1">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2:26" ht="15.75" customHeight="1">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2:26" ht="15.75" customHeight="1">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2:26" ht="15.75" customHeight="1">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2:26" ht="15.75" customHeight="1">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2:26" ht="15.75" customHeight="1">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2:26" ht="15.75" customHeight="1">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2:26" ht="15.75" customHeight="1">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2:26" ht="15.75" customHeight="1">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2:26" ht="15.75" customHeight="1">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2:26" ht="15.75" customHeight="1">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2:26" ht="15.75" customHeight="1">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2:26" ht="15.75" customHeight="1">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2:26" ht="15.75" customHeight="1">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2:26" ht="15.75" customHeight="1">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2:26" ht="15.75" customHeight="1">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2:26" ht="15.75" customHeight="1">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2:26" ht="15.75" customHeight="1">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2:26" ht="15.75" customHeight="1">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2:26" ht="15.75" customHeight="1">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2:26" ht="15.75" customHeight="1">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2:26" ht="15.75" customHeight="1">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2:26" ht="15.75" customHeight="1">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2:26" ht="15.75" customHeight="1">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2:26" ht="15.75" customHeight="1">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2:26" ht="15.75" customHeight="1">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2:26" ht="15.75" customHeight="1">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2:26" ht="15.75" customHeight="1">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2:26" ht="15.75" customHeight="1">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2:26" ht="15.75" customHeight="1">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2:26" ht="15.75" customHeight="1">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2:26" ht="15.75" customHeight="1">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2:26" ht="15.75" customHeight="1">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2:26" ht="15.75" customHeight="1">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2:26" ht="15.75" customHeight="1">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2:26" ht="15.75" customHeight="1">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2:26" ht="15.75" customHeight="1">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2:26" ht="15.75" customHeight="1">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2:26" ht="15.75" customHeight="1">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2:26" ht="15.75" customHeight="1">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2:26" ht="15.75" customHeight="1">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2:26" ht="15.75" customHeight="1">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2:26" ht="15.75" customHeight="1">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2:26" ht="15.75" customHeight="1">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2:26" ht="15.75" customHeight="1">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2:26" ht="15.75" customHeight="1">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2:26" ht="15.75" customHeight="1">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2:26" ht="15.75" customHeight="1">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2:26" ht="15.75" customHeight="1">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2:26" ht="15.75" customHeight="1">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2:26" ht="15.75" customHeight="1">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2:26" ht="15.75" customHeight="1">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2:26" ht="15.75" customHeight="1">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2:26" ht="15.75" customHeight="1">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2:26" ht="15.75" customHeight="1">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2:26" ht="15.75" customHeight="1">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2:26" ht="15.75" customHeight="1">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2:26" ht="15.75" customHeight="1">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2:26" ht="15.75" customHeight="1">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2:26" ht="15.75" customHeight="1">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2:26" ht="15.75" customHeight="1">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2:26" ht="15.75" customHeight="1">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2:26" ht="15.75" customHeight="1">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2:26" ht="15.75" customHeight="1">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2:26" ht="15.75" customHeight="1">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2:26" ht="15.75" customHeight="1">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2:26" ht="15.75" customHeight="1">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2:26" ht="15.75" customHeight="1">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2:26" ht="15.75" customHeight="1">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2:26" ht="15.75" customHeight="1">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2:26" ht="15.75" customHeight="1">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2:26" ht="15.75" customHeight="1">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2:26" ht="15.75" customHeight="1">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2:26" ht="15.75" customHeight="1">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2:26" ht="15.75" customHeight="1">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2:26" ht="15.75" customHeight="1">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2:26" ht="15.75" customHeight="1">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2:26" ht="15.75" customHeight="1">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2:26" ht="15.75" customHeight="1">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2:26" ht="15.75" customHeight="1">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2:26" ht="15.75" customHeight="1">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2:26" ht="15.75" customHeight="1">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2:26" ht="15.75" customHeight="1">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2:26" ht="15.75" customHeight="1">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2:26" ht="15.75" customHeight="1">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2:26" ht="15.75" customHeight="1">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2:26" ht="15.75" customHeight="1">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2:26" ht="15.75" customHeight="1">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2:26" ht="15.75" customHeight="1">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2:26" ht="15.75" customHeight="1">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2:26" ht="15.75" customHeight="1">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2:26" ht="15.75" customHeight="1">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2:26" ht="15.75" customHeight="1">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2:26" ht="15.75" customHeight="1">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2:26" ht="15.75" customHeight="1">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2:26" ht="15.75" customHeight="1">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2:26" ht="15.75" customHeight="1">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2:26" ht="15.75" customHeight="1">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2:26" ht="15.75" customHeight="1">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2:26" ht="15.75" customHeight="1">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2:26" ht="15.75" customHeight="1">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2:26" ht="15.75" customHeight="1">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2:26" ht="15.75" customHeight="1">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2:26" ht="15.75" customHeight="1">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2:26" ht="15.75" customHeight="1">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2:26" ht="15.75" customHeight="1">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2:26" ht="15.75" customHeight="1">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2:26" ht="15.75" customHeight="1">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2:26" ht="15.75" customHeight="1">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2:26" ht="15.75" customHeight="1">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2:26" ht="15.75" customHeight="1">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2:26" ht="15.75" customHeight="1">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2:26" ht="15.75" customHeight="1">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2:26" ht="15.75" customHeight="1">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2:26" ht="15.75" customHeight="1">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2:26" ht="15.75" customHeight="1">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2:26" ht="15.75" customHeight="1">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2:26" ht="15.75" customHeight="1">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2:26" ht="15.75" customHeight="1">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2:26" ht="15.75" customHeight="1">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2:26" ht="15.75" customHeight="1">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2:26" ht="15.75" customHeight="1">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2:26" ht="15.75" customHeight="1">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2:26" ht="15.75" customHeight="1">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2:26" ht="15.75" customHeight="1">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2:26" ht="15.75" customHeight="1">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2:26" ht="15.75" customHeight="1">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2:26" ht="15.75" customHeight="1">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2:26" ht="15.75" customHeight="1">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2:26" ht="15.75" customHeight="1">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2:26" ht="15.75" customHeight="1">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2:26" ht="15.75" customHeight="1">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2:26" ht="15.75" customHeight="1">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2:26" ht="15.75" customHeight="1">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2:26" ht="15.75" customHeight="1">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2:26" ht="15.75" customHeight="1">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2:26" ht="15.75" customHeight="1">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2:26" ht="15.75" customHeight="1">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2:26" ht="15.75" customHeight="1">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2:26" ht="15.75" customHeight="1">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2:26" ht="15.75" customHeight="1">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2:26" ht="15.75" customHeight="1">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2:26" ht="15.75" customHeight="1">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2:26" ht="15.75" customHeight="1">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2:26" ht="15.75" customHeight="1">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2:26" ht="15.75" customHeight="1">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2:26" ht="15.75" customHeight="1">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2:26" ht="15.75" customHeight="1">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2:26" ht="15.75" customHeight="1">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2:26" ht="15.75" customHeight="1">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2:26" ht="15.75" customHeight="1">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2:26" ht="15.75" customHeight="1">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2:26" ht="15.75" customHeight="1">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2:26" ht="15.75" customHeight="1">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2:26" ht="15.75" customHeight="1">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2:26" ht="15.75" customHeight="1">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2:26" ht="15.75" customHeight="1">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2:26" ht="15.75" customHeight="1">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2:26" ht="15.75" customHeight="1">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2:26" ht="15.75" customHeight="1">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2:26" ht="15.75" customHeight="1">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2:26" ht="15.75" customHeight="1">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2:26" ht="15.75" customHeight="1">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2:26" ht="15.75" customHeight="1">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2:26" ht="15.75" customHeight="1">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2:26" ht="15.75" customHeight="1">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2:26" ht="15.75" customHeight="1">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2:26" ht="15.75" customHeight="1">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2:26" ht="15.75" customHeight="1">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2:26" ht="15.75" customHeight="1">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2:26" ht="15.75" customHeight="1">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2:26" ht="15.75" customHeight="1">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2:26" ht="15.75" customHeight="1">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2:26" ht="15.75" customHeight="1">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2:26" ht="15.75" customHeight="1">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2:26" ht="15.75" customHeight="1">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2:26" ht="15.75" customHeight="1">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2:26" ht="15.75" customHeight="1">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2:26" ht="15.75" customHeight="1">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sheetProtection algorithmName="SHA-512" hashValue="MLRS5ltzitq3ru9I7tCbAbWlUi1oCeti2a5zg+7YKJtdqaVw3i1iwkolo4DpcHX9ygUkhXUkYcal+yYkvYvq8g==" saltValue="EiWStq9YR2ixmXda2E/yIg==" spinCount="100000" sheet="1" objects="1" scenarios="1"/>
  <mergeCells count="32">
    <mergeCell ref="B2:J2"/>
    <mergeCell ref="B4:G4"/>
    <mergeCell ref="B6:G6"/>
    <mergeCell ref="B7:G7"/>
    <mergeCell ref="B9:H9"/>
    <mergeCell ref="B17:L17"/>
    <mergeCell ref="B18:H18"/>
    <mergeCell ref="B19:B20"/>
    <mergeCell ref="B21:G21"/>
    <mergeCell ref="B23:H23"/>
    <mergeCell ref="C25:C30"/>
    <mergeCell ref="B32:H32"/>
    <mergeCell ref="C34:C39"/>
    <mergeCell ref="B41:H41"/>
    <mergeCell ref="C43:C48"/>
    <mergeCell ref="B50:H50"/>
    <mergeCell ref="C52:C57"/>
    <mergeCell ref="B59:H59"/>
    <mergeCell ref="B60:B61"/>
    <mergeCell ref="B62:G62"/>
    <mergeCell ref="B64:G64"/>
    <mergeCell ref="B79:H79"/>
    <mergeCell ref="B80:H80"/>
    <mergeCell ref="B81:H81"/>
    <mergeCell ref="B82:H82"/>
    <mergeCell ref="C66:C71"/>
    <mergeCell ref="B73:H73"/>
    <mergeCell ref="B74:H74"/>
    <mergeCell ref="B75:H75"/>
    <mergeCell ref="B76:H76"/>
    <mergeCell ref="B77:H77"/>
    <mergeCell ref="B78:H78"/>
  </mergeCells>
  <pageMargins left="0.7" right="0.7" top="0.75" bottom="0.75" header="0" footer="0"/>
  <pageSetup orientation="portrait"/>
  <headerFooter>
    <oddFooter>&amp;C_x000D_#000000 Teck - Internal/Interno_x000D_&amp;1#&amp;"Aptos"&amp;12&amp;K000000 Teck - Internal/Interno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AE5E3"/>
  </sheetPr>
  <dimension ref="A1:P1000"/>
  <sheetViews>
    <sheetView showGridLines="0" workbookViewId="0">
      <selection activeCell="C1" sqref="C1"/>
    </sheetView>
  </sheetViews>
  <sheetFormatPr defaultColWidth="14.453125" defaultRowHeight="15" customHeight="1"/>
  <cols>
    <col min="1" max="1" width="1.54296875" customWidth="1"/>
    <col min="2" max="2" width="21.81640625" customWidth="1"/>
    <col min="3" max="3" width="45.26953125" customWidth="1"/>
    <col min="4" max="7" width="19.7265625" customWidth="1"/>
    <col min="8" max="8" width="15.54296875" customWidth="1"/>
    <col min="9" max="13" width="16.54296875" customWidth="1"/>
    <col min="14" max="14" width="26.453125" customWidth="1"/>
    <col min="15" max="26" width="8.54296875" customWidth="1"/>
  </cols>
  <sheetData>
    <row r="1" spans="2:16" ht="70.5" customHeight="1">
      <c r="B1" s="189"/>
    </row>
    <row r="2" spans="2:16" ht="15" customHeight="1">
      <c r="B2" s="1361" t="s">
        <v>17</v>
      </c>
      <c r="C2" s="1279"/>
      <c r="D2" s="1279"/>
      <c r="E2" s="1279"/>
      <c r="F2" s="1279"/>
      <c r="G2" s="1279"/>
      <c r="H2" s="1279"/>
      <c r="I2" s="1279"/>
      <c r="J2" s="1279"/>
      <c r="K2" s="1279"/>
      <c r="L2" s="1279"/>
    </row>
    <row r="3" spans="2:16" ht="11.25" customHeight="1">
      <c r="B3" s="193"/>
      <c r="C3" s="193"/>
      <c r="D3" s="193"/>
      <c r="E3" s="193"/>
      <c r="F3" s="193"/>
      <c r="G3" s="268"/>
      <c r="H3" s="268"/>
      <c r="I3" s="268"/>
    </row>
    <row r="4" spans="2:16" ht="21.5" customHeight="1">
      <c r="B4" s="1377" t="s">
        <v>1236</v>
      </c>
      <c r="C4" s="1378"/>
      <c r="D4" s="1378"/>
      <c r="E4" s="1378"/>
      <c r="F4" s="1378"/>
      <c r="G4" s="1378"/>
      <c r="H4" s="1378"/>
      <c r="I4" s="1378"/>
    </row>
    <row r="5" spans="2:16" ht="11.25" customHeight="1">
      <c r="B5" s="194"/>
      <c r="C5" s="194"/>
      <c r="D5" s="194"/>
      <c r="E5" s="194"/>
      <c r="F5" s="194"/>
      <c r="G5" s="194"/>
      <c r="H5" s="194"/>
      <c r="I5" s="194"/>
    </row>
    <row r="6" spans="2:16" ht="14.25" customHeight="1">
      <c r="B6" s="1362" t="s">
        <v>1237</v>
      </c>
      <c r="C6" s="1279"/>
      <c r="D6" s="1279"/>
      <c r="E6" s="1279"/>
      <c r="F6" s="1279"/>
      <c r="G6" s="1279"/>
      <c r="H6" s="1279"/>
      <c r="I6" s="1279"/>
    </row>
    <row r="7" spans="2:16" ht="9" customHeight="1">
      <c r="B7" s="194"/>
      <c r="C7" s="194"/>
      <c r="D7" s="194"/>
      <c r="E7" s="194"/>
      <c r="F7" s="194"/>
      <c r="G7" s="194"/>
      <c r="H7" s="194"/>
      <c r="I7" s="194"/>
      <c r="J7" s="194"/>
      <c r="K7" s="194"/>
      <c r="L7" s="194"/>
      <c r="P7" s="58"/>
    </row>
    <row r="8" spans="2:16" ht="14.25" customHeight="1">
      <c r="B8" s="269" t="s">
        <v>1238</v>
      </c>
      <c r="C8" s="270"/>
      <c r="D8" s="270"/>
      <c r="E8" s="270"/>
    </row>
    <row r="9" spans="2:16" ht="14.25" customHeight="1">
      <c r="B9" s="1379" t="s">
        <v>1239</v>
      </c>
      <c r="C9" s="1365" t="s">
        <v>1240</v>
      </c>
      <c r="D9" s="1365" t="s">
        <v>1241</v>
      </c>
      <c r="E9" s="1365" t="s">
        <v>1242</v>
      </c>
      <c r="F9" s="1365" t="s">
        <v>1243</v>
      </c>
      <c r="G9" s="1365" t="s">
        <v>1244</v>
      </c>
    </row>
    <row r="10" spans="2:16" ht="42" customHeight="1">
      <c r="B10" s="1366"/>
      <c r="C10" s="1366"/>
      <c r="D10" s="1366"/>
      <c r="E10" s="1366"/>
      <c r="F10" s="1366"/>
      <c r="G10" s="1366"/>
    </row>
    <row r="11" spans="2:16" ht="14.25" customHeight="1">
      <c r="B11" s="1367">
        <v>2025</v>
      </c>
      <c r="C11" s="271" t="s">
        <v>1245</v>
      </c>
      <c r="D11" s="272">
        <v>0</v>
      </c>
      <c r="E11" s="272">
        <v>0</v>
      </c>
      <c r="F11" s="272">
        <v>13</v>
      </c>
      <c r="G11" s="272">
        <v>71</v>
      </c>
    </row>
    <row r="12" spans="2:16" ht="27" customHeight="1">
      <c r="B12" s="1368"/>
      <c r="C12" s="271" t="s">
        <v>1246</v>
      </c>
      <c r="D12" s="272">
        <v>0</v>
      </c>
      <c r="E12" s="272">
        <v>0</v>
      </c>
      <c r="F12" s="272">
        <v>127</v>
      </c>
      <c r="G12" s="272">
        <v>277</v>
      </c>
    </row>
    <row r="13" spans="2:16" ht="27.75" customHeight="1">
      <c r="B13" s="1368"/>
      <c r="C13" s="271" t="s">
        <v>1247</v>
      </c>
      <c r="D13" s="272">
        <v>4</v>
      </c>
      <c r="E13" s="272">
        <v>4</v>
      </c>
      <c r="F13" s="272">
        <v>0</v>
      </c>
      <c r="G13" s="272">
        <v>1175</v>
      </c>
    </row>
    <row r="14" spans="2:16" ht="14.25" customHeight="1">
      <c r="B14" s="1368"/>
      <c r="C14" s="273" t="s">
        <v>1202</v>
      </c>
      <c r="D14" s="272">
        <v>0</v>
      </c>
      <c r="E14" s="272">
        <v>43</v>
      </c>
      <c r="F14" s="272">
        <v>1398</v>
      </c>
      <c r="G14" s="272">
        <v>7349</v>
      </c>
    </row>
    <row r="15" spans="2:16" ht="14.25" customHeight="1">
      <c r="B15" s="1368"/>
      <c r="C15" s="273" t="s">
        <v>1205</v>
      </c>
      <c r="D15" s="272">
        <v>0</v>
      </c>
      <c r="E15" s="272">
        <v>0</v>
      </c>
      <c r="F15" s="272">
        <v>53</v>
      </c>
      <c r="G15" s="272">
        <v>483</v>
      </c>
    </row>
    <row r="16" spans="2:16" ht="14.25" customHeight="1">
      <c r="B16" s="1368"/>
      <c r="C16" s="271" t="s">
        <v>1201</v>
      </c>
      <c r="D16" s="272">
        <v>0</v>
      </c>
      <c r="E16" s="272">
        <v>12</v>
      </c>
      <c r="F16" s="272">
        <v>22</v>
      </c>
      <c r="G16" s="272">
        <v>1222</v>
      </c>
    </row>
    <row r="17" spans="2:10" ht="14.25" customHeight="1">
      <c r="B17" s="1368"/>
      <c r="C17" s="271" t="s">
        <v>1203</v>
      </c>
      <c r="D17" s="272">
        <v>0</v>
      </c>
      <c r="E17" s="272">
        <v>93</v>
      </c>
      <c r="F17" s="272">
        <v>0</v>
      </c>
      <c r="G17" s="272">
        <v>4178</v>
      </c>
    </row>
    <row r="18" spans="2:10" ht="14.25" customHeight="1">
      <c r="B18" s="1369"/>
      <c r="C18" s="274" t="s">
        <v>1206</v>
      </c>
      <c r="D18" s="275">
        <v>4</v>
      </c>
      <c r="E18" s="275">
        <v>152</v>
      </c>
      <c r="F18" s="275">
        <v>1613</v>
      </c>
      <c r="G18" s="275">
        <v>14755</v>
      </c>
      <c r="H18" s="218"/>
    </row>
    <row r="19" spans="2:10" ht="14.25" customHeight="1">
      <c r="B19" s="276">
        <v>2024</v>
      </c>
      <c r="C19" s="274" t="s">
        <v>1206</v>
      </c>
      <c r="D19" s="275">
        <v>17</v>
      </c>
      <c r="E19" s="275">
        <v>195</v>
      </c>
      <c r="F19" s="275">
        <v>1611</v>
      </c>
      <c r="G19" s="275">
        <v>14601</v>
      </c>
    </row>
    <row r="20" spans="2:10" ht="14.25" customHeight="1">
      <c r="B20" s="276">
        <v>2023</v>
      </c>
      <c r="C20" s="274" t="s">
        <v>1206</v>
      </c>
      <c r="D20" s="275">
        <v>30</v>
      </c>
      <c r="E20" s="275">
        <v>162</v>
      </c>
      <c r="F20" s="275">
        <v>1596</v>
      </c>
      <c r="G20" s="275">
        <v>14528</v>
      </c>
    </row>
    <row r="21" spans="2:10" ht="14.25" customHeight="1">
      <c r="B21" s="276">
        <v>2022</v>
      </c>
      <c r="C21" s="274" t="s">
        <v>1206</v>
      </c>
      <c r="D21" s="275">
        <v>21</v>
      </c>
      <c r="E21" s="275">
        <v>104</v>
      </c>
      <c r="F21" s="275">
        <v>1502</v>
      </c>
      <c r="G21" s="275">
        <v>14506</v>
      </c>
    </row>
    <row r="22" spans="2:10" ht="35.25" customHeight="1">
      <c r="B22" s="1370" t="s">
        <v>1248</v>
      </c>
      <c r="C22" s="1371"/>
      <c r="D22" s="1371"/>
      <c r="E22" s="1371"/>
      <c r="F22" s="1371"/>
      <c r="G22" s="1371"/>
      <c r="H22" s="256"/>
      <c r="I22" s="256"/>
    </row>
    <row r="23" spans="2:10" ht="12" customHeight="1">
      <c r="B23" s="1372" t="s">
        <v>1249</v>
      </c>
      <c r="C23" s="1279"/>
      <c r="D23" s="1279"/>
      <c r="E23" s="1279"/>
      <c r="F23" s="1279"/>
      <c r="G23" s="1279"/>
      <c r="H23" s="256"/>
      <c r="I23" s="256"/>
    </row>
    <row r="24" spans="2:10" ht="12" customHeight="1">
      <c r="B24" s="1372" t="s">
        <v>1250</v>
      </c>
      <c r="C24" s="1279"/>
      <c r="D24" s="1279"/>
      <c r="E24" s="1279"/>
      <c r="F24" s="1279"/>
      <c r="G24" s="1279"/>
      <c r="H24" s="256"/>
      <c r="I24" s="256"/>
    </row>
    <row r="25" spans="2:10" ht="12" customHeight="1">
      <c r="B25" s="1372" t="s">
        <v>1251</v>
      </c>
      <c r="C25" s="1279"/>
      <c r="D25" s="1279"/>
      <c r="E25" s="1279"/>
      <c r="F25" s="1279"/>
      <c r="G25" s="1279"/>
      <c r="H25" s="256"/>
      <c r="I25" s="256"/>
    </row>
    <row r="26" spans="2:10" ht="14.25" customHeight="1">
      <c r="B26" s="265"/>
      <c r="C26" s="265"/>
      <c r="D26" s="265"/>
      <c r="E26" s="265"/>
      <c r="F26" s="265"/>
      <c r="G26" s="265"/>
      <c r="H26" s="265"/>
      <c r="J26" s="265"/>
    </row>
    <row r="27" spans="2:10" ht="14.25" customHeight="1">
      <c r="B27" s="1373" t="s">
        <v>1252</v>
      </c>
      <c r="C27" s="1279"/>
      <c r="D27" s="1279"/>
      <c r="E27" s="1279"/>
      <c r="F27" s="265"/>
      <c r="G27" s="265"/>
    </row>
    <row r="28" spans="2:10" ht="14.25" customHeight="1">
      <c r="B28" s="279"/>
      <c r="C28" s="221">
        <v>2025</v>
      </c>
      <c r="D28" s="221">
        <v>2024</v>
      </c>
      <c r="E28" s="221">
        <v>2023</v>
      </c>
      <c r="F28" s="221">
        <v>2022</v>
      </c>
      <c r="G28" s="222">
        <v>2021</v>
      </c>
    </row>
    <row r="29" spans="2:10" ht="44.25" customHeight="1">
      <c r="B29" s="280" t="s">
        <v>1253</v>
      </c>
      <c r="C29" s="281" t="s">
        <v>1254</v>
      </c>
      <c r="D29" s="281" t="s">
        <v>1255</v>
      </c>
      <c r="E29" s="281" t="s">
        <v>1256</v>
      </c>
      <c r="F29" s="281" t="s">
        <v>1257</v>
      </c>
      <c r="G29" s="282" t="s">
        <v>1258</v>
      </c>
    </row>
    <row r="30" spans="2:10" ht="54" customHeight="1">
      <c r="B30" s="283" t="s">
        <v>1259</v>
      </c>
      <c r="C30" s="284" t="s">
        <v>1260</v>
      </c>
      <c r="D30" s="284" t="s">
        <v>1261</v>
      </c>
      <c r="E30" s="284" t="s">
        <v>1262</v>
      </c>
      <c r="F30" s="284" t="s">
        <v>1263</v>
      </c>
      <c r="G30" s="285" t="s">
        <v>1264</v>
      </c>
      <c r="H30" s="189" t="s">
        <v>1265</v>
      </c>
    </row>
    <row r="31" spans="2:10" ht="21.75" customHeight="1">
      <c r="B31" s="1374" t="s">
        <v>1266</v>
      </c>
      <c r="C31" s="1371"/>
      <c r="D31" s="1371"/>
      <c r="E31" s="1371"/>
      <c r="F31" s="1371"/>
      <c r="G31" s="1371"/>
      <c r="H31" s="256"/>
      <c r="I31" s="256"/>
    </row>
    <row r="32" spans="2:10" ht="15" customHeight="1">
      <c r="B32" s="264"/>
      <c r="C32" s="264"/>
      <c r="D32" s="264"/>
      <c r="E32" s="264"/>
      <c r="F32" s="264"/>
      <c r="G32" s="264"/>
      <c r="H32" s="256"/>
      <c r="I32" s="256"/>
    </row>
    <row r="33" spans="1:14" ht="21.75" customHeight="1">
      <c r="B33" s="286" t="s">
        <v>1267</v>
      </c>
      <c r="C33" s="286"/>
      <c r="D33" s="286"/>
      <c r="E33" s="286"/>
      <c r="F33" s="286"/>
      <c r="G33" s="287"/>
      <c r="H33" s="256"/>
      <c r="I33" s="256"/>
    </row>
    <row r="34" spans="1:14" ht="44.25" customHeight="1">
      <c r="B34" s="288" t="s">
        <v>1268</v>
      </c>
      <c r="C34" s="288" t="s">
        <v>1269</v>
      </c>
      <c r="D34" s="288" t="s">
        <v>1270</v>
      </c>
      <c r="E34" s="288" t="s">
        <v>1271</v>
      </c>
      <c r="F34" s="288" t="s">
        <v>1272</v>
      </c>
      <c r="G34" s="287"/>
      <c r="H34" s="256"/>
      <c r="I34" s="256"/>
    </row>
    <row r="35" spans="1:14" ht="21.75" customHeight="1">
      <c r="B35" s="289" t="s">
        <v>1245</v>
      </c>
      <c r="C35" s="290" t="s">
        <v>1273</v>
      </c>
      <c r="D35" s="290" t="s">
        <v>1274</v>
      </c>
      <c r="E35" s="290">
        <v>3.85</v>
      </c>
      <c r="F35" s="291" t="s">
        <v>1275</v>
      </c>
      <c r="G35" s="287"/>
      <c r="H35" s="256"/>
      <c r="I35" s="256"/>
    </row>
    <row r="36" spans="1:14" ht="21.75" customHeight="1">
      <c r="B36" s="289" t="s">
        <v>1246</v>
      </c>
      <c r="C36" s="290" t="s">
        <v>1276</v>
      </c>
      <c r="D36" s="290" t="s">
        <v>1274</v>
      </c>
      <c r="E36" s="290">
        <v>46.53</v>
      </c>
      <c r="F36" s="291" t="s">
        <v>1275</v>
      </c>
      <c r="G36" s="287"/>
      <c r="H36" s="256"/>
      <c r="I36" s="256"/>
    </row>
    <row r="37" spans="1:14" ht="21.75" customHeight="1">
      <c r="B37" s="289" t="s">
        <v>1247</v>
      </c>
      <c r="C37" s="290" t="s">
        <v>1273</v>
      </c>
      <c r="D37" s="290" t="s">
        <v>1277</v>
      </c>
      <c r="E37" s="290">
        <v>0</v>
      </c>
      <c r="F37" s="291" t="s">
        <v>1278</v>
      </c>
      <c r="G37" s="287"/>
      <c r="H37" s="256"/>
      <c r="I37" s="256"/>
    </row>
    <row r="38" spans="1:14" ht="21.75" customHeight="1">
      <c r="B38" s="273" t="s">
        <v>1202</v>
      </c>
      <c r="C38" s="290" t="s">
        <v>1273</v>
      </c>
      <c r="D38" s="290" t="s">
        <v>1274</v>
      </c>
      <c r="E38" s="290">
        <v>1.58</v>
      </c>
      <c r="F38" s="291" t="s">
        <v>1275</v>
      </c>
      <c r="G38" s="287"/>
      <c r="H38" s="256"/>
      <c r="I38" s="256"/>
    </row>
    <row r="39" spans="1:14" ht="21.75" customHeight="1">
      <c r="B39" s="273" t="s">
        <v>1205</v>
      </c>
      <c r="C39" s="290" t="s">
        <v>1276</v>
      </c>
      <c r="D39" s="290" t="s">
        <v>1274</v>
      </c>
      <c r="E39" s="290">
        <v>7.05</v>
      </c>
      <c r="F39" s="291" t="s">
        <v>1275</v>
      </c>
      <c r="G39" s="287"/>
      <c r="H39" s="256"/>
      <c r="I39" s="256"/>
    </row>
    <row r="40" spans="1:14" ht="21.75" customHeight="1">
      <c r="B40" s="289" t="s">
        <v>1201</v>
      </c>
      <c r="C40" s="290" t="s">
        <v>1273</v>
      </c>
      <c r="D40" s="290" t="s">
        <v>1277</v>
      </c>
      <c r="E40" s="290">
        <v>0</v>
      </c>
      <c r="F40" s="291" t="s">
        <v>1279</v>
      </c>
      <c r="G40" s="287"/>
      <c r="H40" s="256"/>
      <c r="I40" s="256"/>
    </row>
    <row r="41" spans="1:14" ht="21.75" customHeight="1">
      <c r="B41" s="289" t="s">
        <v>1203</v>
      </c>
      <c r="C41" s="290" t="s">
        <v>1273</v>
      </c>
      <c r="D41" s="290" t="s">
        <v>1277</v>
      </c>
      <c r="E41" s="290">
        <v>0</v>
      </c>
      <c r="F41" s="291" t="s">
        <v>1275</v>
      </c>
      <c r="G41" s="287"/>
      <c r="H41" s="256"/>
      <c r="I41" s="256"/>
    </row>
    <row r="42" spans="1:14" ht="21.75" customHeight="1">
      <c r="B42" s="1375" t="s">
        <v>1280</v>
      </c>
      <c r="C42" s="1376"/>
      <c r="D42" s="1376"/>
      <c r="E42" s="1376"/>
      <c r="F42" s="1376"/>
      <c r="G42" s="287"/>
      <c r="H42" s="256"/>
      <c r="I42" s="256"/>
    </row>
    <row r="43" spans="1:14" ht="21.75" customHeight="1">
      <c r="B43" s="1363" t="s">
        <v>1281</v>
      </c>
      <c r="C43" s="1279"/>
      <c r="D43" s="1279"/>
      <c r="E43" s="1279"/>
      <c r="F43" s="1279"/>
      <c r="G43" s="287"/>
      <c r="H43" s="256"/>
      <c r="I43" s="256"/>
    </row>
    <row r="44" spans="1:14" ht="14.25" customHeight="1">
      <c r="B44" s="1363" t="s">
        <v>1282</v>
      </c>
      <c r="C44" s="1279"/>
      <c r="D44" s="1279"/>
      <c r="E44" s="1279"/>
      <c r="F44" s="1279"/>
      <c r="G44" s="1279"/>
      <c r="H44" s="256"/>
      <c r="I44" s="256"/>
    </row>
    <row r="45" spans="1:14" ht="14.25" customHeight="1">
      <c r="B45" s="1363" t="s">
        <v>1283</v>
      </c>
      <c r="C45" s="1279"/>
      <c r="D45" s="1279"/>
      <c r="E45" s="1279"/>
      <c r="F45" s="1279"/>
      <c r="G45" s="1279"/>
      <c r="H45" s="256"/>
      <c r="I45" s="256"/>
    </row>
    <row r="46" spans="1:14" ht="14.25" customHeight="1"/>
    <row r="47" spans="1:14" ht="14.25" customHeight="1">
      <c r="B47" s="293" t="s">
        <v>1158</v>
      </c>
      <c r="C47" s="293"/>
      <c r="H47" s="294"/>
      <c r="I47" s="294"/>
    </row>
    <row r="48" spans="1:14" ht="14.25" customHeight="1">
      <c r="A48" s="53"/>
      <c r="B48" s="295" t="s">
        <v>1268</v>
      </c>
      <c r="C48" s="295" t="s">
        <v>1284</v>
      </c>
      <c r="H48" s="296"/>
      <c r="I48" s="296"/>
      <c r="J48" s="296"/>
      <c r="K48" s="296"/>
      <c r="L48" s="296"/>
      <c r="M48" s="296"/>
      <c r="N48" s="296"/>
    </row>
    <row r="49" spans="2:7" ht="14.25" customHeight="1">
      <c r="B49" s="297" t="s">
        <v>1245</v>
      </c>
      <c r="C49" s="297" t="s">
        <v>1285</v>
      </c>
    </row>
    <row r="50" spans="2:7" ht="14.25" customHeight="1">
      <c r="B50" s="297" t="s">
        <v>1246</v>
      </c>
      <c r="C50" s="297" t="s">
        <v>1285</v>
      </c>
    </row>
    <row r="51" spans="2:7" ht="135.5" customHeight="1">
      <c r="B51" s="297" t="s">
        <v>1247</v>
      </c>
      <c r="C51" s="297" t="s">
        <v>1286</v>
      </c>
    </row>
    <row r="52" spans="2:7" ht="135.5" customHeight="1">
      <c r="B52" s="297" t="s">
        <v>1202</v>
      </c>
      <c r="C52" s="297" t="s">
        <v>1287</v>
      </c>
    </row>
    <row r="53" spans="2:7" ht="135.5" customHeight="1">
      <c r="B53" s="297" t="s">
        <v>1205</v>
      </c>
      <c r="C53" s="297" t="s">
        <v>1288</v>
      </c>
    </row>
    <row r="54" spans="2:7" ht="135.5" customHeight="1">
      <c r="B54" s="297" t="s">
        <v>1201</v>
      </c>
      <c r="C54" s="297" t="s">
        <v>1289</v>
      </c>
    </row>
    <row r="55" spans="2:7" ht="135.5" customHeight="1">
      <c r="B55" s="297" t="s">
        <v>1203</v>
      </c>
      <c r="C55" s="297" t="s">
        <v>1290</v>
      </c>
    </row>
    <row r="56" spans="2:7" ht="14.25" customHeight="1">
      <c r="B56" s="1364" t="s">
        <v>1291</v>
      </c>
      <c r="C56" s="1279"/>
      <c r="D56" s="1279"/>
      <c r="E56" s="1279"/>
      <c r="F56" s="1279"/>
      <c r="G56" s="1279"/>
    </row>
    <row r="57" spans="2:7" ht="14.25" customHeight="1">
      <c r="B57" s="1279"/>
      <c r="C57" s="1279"/>
      <c r="D57" s="1279"/>
      <c r="E57" s="1279"/>
      <c r="F57" s="1279"/>
      <c r="G57" s="1279"/>
    </row>
    <row r="58" spans="2:7" ht="14.25" customHeight="1">
      <c r="B58" s="1279"/>
      <c r="C58" s="1279"/>
      <c r="D58" s="1279"/>
      <c r="E58" s="1279"/>
      <c r="F58" s="1279"/>
      <c r="G58" s="1279"/>
    </row>
    <row r="59" spans="2:7" ht="14.25" customHeight="1"/>
    <row r="60" spans="2:7" ht="14.25" customHeight="1"/>
    <row r="61" spans="2:7" ht="14.25" customHeight="1"/>
    <row r="62" spans="2:7" ht="14.25" customHeight="1"/>
    <row r="63" spans="2:7" ht="14.25" customHeight="1"/>
    <row r="64" spans="2:7" ht="14.25" customHeight="1"/>
    <row r="65" spans="1:1" ht="14.25" customHeight="1">
      <c r="A65" s="58"/>
    </row>
    <row r="66" spans="1:1" ht="14.25" customHeight="1">
      <c r="A66" s="58"/>
    </row>
    <row r="67" spans="1:1" ht="14.25" customHeight="1">
      <c r="A67" s="58"/>
    </row>
    <row r="68" spans="1:1" ht="14.25" customHeight="1">
      <c r="A68" s="58"/>
    </row>
    <row r="69" spans="1:1" ht="14.25" customHeight="1">
      <c r="A69" s="58"/>
    </row>
    <row r="70" spans="1:1" ht="14.25" customHeight="1">
      <c r="A70" s="58"/>
    </row>
    <row r="71" spans="1:1" ht="14.25" customHeight="1"/>
    <row r="72" spans="1:1" ht="14.25" customHeight="1"/>
    <row r="73" spans="1:1" ht="14.25" customHeight="1"/>
    <row r="74" spans="1:1" ht="14.25" customHeight="1"/>
    <row r="75" spans="1:1" ht="14.25" customHeight="1"/>
    <row r="76" spans="1:1" ht="14.25" customHeight="1"/>
    <row r="77" spans="1:1" ht="14.25" customHeight="1"/>
    <row r="78" spans="1:1" ht="14.25" customHeight="1"/>
    <row r="79" spans="1:1" ht="14.25" customHeight="1"/>
    <row r="80" spans="1: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eJsRCEUtV+cY3+PCKDt+nAUTOBj6yHw8rKOLUl5uKuvFg6AU0Xul6v2Wrrko8ODYUls0UvAOgRYc5UW3lSPzHA==" saltValue="7JDfk1oZIeE9WssVm+Ly7Q==" spinCount="100000" sheet="1" objects="1" scenarios="1"/>
  <mergeCells count="21">
    <mergeCell ref="B2:L2"/>
    <mergeCell ref="B4:I4"/>
    <mergeCell ref="B6:I6"/>
    <mergeCell ref="B9:B10"/>
    <mergeCell ref="C9:C10"/>
    <mergeCell ref="D9:D10"/>
    <mergeCell ref="E9:E10"/>
    <mergeCell ref="B45:G45"/>
    <mergeCell ref="B56:G58"/>
    <mergeCell ref="F9:F10"/>
    <mergeCell ref="G9:G10"/>
    <mergeCell ref="B11:B18"/>
    <mergeCell ref="B22:G22"/>
    <mergeCell ref="B23:G23"/>
    <mergeCell ref="B24:G24"/>
    <mergeCell ref="B25:G25"/>
    <mergeCell ref="B27:E27"/>
    <mergeCell ref="B31:G31"/>
    <mergeCell ref="B42:F42"/>
    <mergeCell ref="B43:F43"/>
    <mergeCell ref="B44:G44"/>
  </mergeCells>
  <pageMargins left="0.7" right="0.7" top="0.75" bottom="0.75" header="0" footer="0"/>
  <pageSetup orientation="landscape"/>
  <headerFooter>
    <oddFooter>&amp;C_x000D_#000000 Teck - Internal/Interno_x000D_&amp;1#&amp;"Aptos"&amp;12&amp;K000000 Teck - Internal/Interno</oddFooter>
  </headerFooter>
  <drawing r:id="rId1"/>
</worksheet>
</file>

<file path=docMetadata/LabelInfo.xml><?xml version="1.0" encoding="utf-8"?>
<clbl:labelList xmlns:clbl="http://schemas.microsoft.com/office/2020/mipLabelMetadata">
  <clbl:label id="{f8a4d53e-b9d1-4554-a937-475db3f5d359}" enabled="1" method="Standard" siteId="{ce6ec000-1cfa-49c2-a24f-7db63c8a9a52}"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 Page</vt:lpstr>
      <vt:lpstr>Contents</vt:lpstr>
      <vt:lpstr>SASB Index</vt:lpstr>
      <vt:lpstr>GRI Index</vt:lpstr>
      <vt:lpstr>ICMM S&amp;E Index</vt:lpstr>
      <vt:lpstr>Policies &amp; Commitments</vt:lpstr>
      <vt:lpstr>Environment</vt:lpstr>
      <vt:lpstr>Air Emissions</vt:lpstr>
      <vt:lpstr>Biodiversity</vt:lpstr>
      <vt:lpstr>Circularity &amp; Waste</vt:lpstr>
      <vt:lpstr>Climate Change</vt:lpstr>
      <vt:lpstr>Mine Closure</vt:lpstr>
      <vt:lpstr>Tailings</vt:lpstr>
      <vt:lpstr>Water Stewardship</vt:lpstr>
      <vt:lpstr>Social</vt:lpstr>
      <vt:lpstr>Health &amp; Safety</vt:lpstr>
      <vt:lpstr>Workforce Demographics</vt:lpstr>
      <vt:lpstr>Talent Management </vt:lpstr>
      <vt:lpstr>Communities</vt:lpstr>
      <vt:lpstr>Economic Performance</vt:lpstr>
      <vt:lpstr>Indigenous Peoples</vt:lpstr>
      <vt:lpstr>Human Rights</vt:lpstr>
      <vt:lpstr>Responsible Business</vt:lpstr>
      <vt:lpstr>Tax</vt:lpstr>
      <vt:lpstr>Tax Entities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Paterson  VANM</dc:creator>
  <cp:lastModifiedBy>Ana Patino</cp:lastModifiedBy>
  <dcterms:created xsi:type="dcterms:W3CDTF">2017-03-14T22:15:21Z</dcterms:created>
  <dcterms:modified xsi:type="dcterms:W3CDTF">2026-03-18T16:14:28Z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0x010100C96AD05A6DD5EC4284FE335CF746B560</vt:lpwstr>
  </property>
  <property fmtid="{D5CDD505-2E9C-101B-9397-08002B2CF9AE}" pid="3" name="CWRMItemRecordClassification">
    <vt:lpwstr>130</vt:lpwstr>
  </property>
  <property fmtid="{D5CDD505-2E9C-101B-9397-08002B2CF9AE}" pid="4" name="_dlc_DocIdItemGuid">
    <vt:lpwstr>9ffdb8f9-d5aa-43a4-839d-3a1c89ca6d76</vt:lpwstr>
  </property>
  <property fmtid="{D5CDD505-2E9C-101B-9397-08002B2CF9AE}" pid="5" name="TeckActivity">
    <vt:lpwstr>81</vt:lpwstr>
  </property>
  <property fmtid="{D5CDD505-2E9C-101B-9397-08002B2CF9AE}" pid="6" name="TeckOrgUnitOwning">
    <vt:lpwstr>8</vt:lpwstr>
  </property>
  <property fmtid="{D5CDD505-2E9C-101B-9397-08002B2CF9AE}" pid="7" name="TeckCorpAffrsLanguage">
    <vt:lpwstr/>
  </property>
  <property fmtid="{D5CDD505-2E9C-101B-9397-08002B2CF9AE}" pid="8" name="TeckContentPeriod">
    <vt:lpwstr/>
  </property>
  <property fmtid="{D5CDD505-2E9C-101B-9397-08002B2CF9AE}" pid="9" name="TaxKeyword">
    <vt:lpwstr/>
  </property>
  <property fmtid="{D5CDD505-2E9C-101B-9397-08002B2CF9AE}" pid="10" name="TeckCorpAffrsLocation">
    <vt:lpwstr/>
  </property>
  <property fmtid="{D5CDD505-2E9C-101B-9397-08002B2CF9AE}" pid="11" name="TeckCorpAffrsEvent">
    <vt:lpwstr/>
  </property>
  <property fmtid="{D5CDD505-2E9C-101B-9397-08002B2CF9AE}" pid="12" name="TeckCorpAffrsDocType">
    <vt:lpwstr/>
  </property>
  <property fmtid="{D5CDD505-2E9C-101B-9397-08002B2CF9AE}" pid="13" name="TeckCorpAffrsVendor">
    <vt:lpwstr/>
  </property>
  <property fmtid="{D5CDD505-2E9C-101B-9397-08002B2CF9AE}" pid="14" name="Order">
    <vt:r8>2625900</vt:r8>
  </property>
  <property fmtid="{D5CDD505-2E9C-101B-9397-08002B2CF9AE}" pid="15" name="ComplianceAssetId">
    <vt:lpwstr/>
  </property>
  <property fmtid="{D5CDD505-2E9C-101B-9397-08002B2CF9AE}" pid="16" name="_activity">
    <vt:lpwstr>{"FileActivityType":"6","FileActivityTimeStamp":"2025-08-22T21:57:18.540Z","FileActivityUsersOnPage":[{"DisplayName":"Victoria Munro","Id":"victoria.munro@teck.com"}],"FileActivityNavigationId":null}</vt:lpwstr>
  </property>
  <property fmtid="{D5CDD505-2E9C-101B-9397-08002B2CF9AE}" pid="17" name="_ExtendedDescription">
    <vt:lpwstr/>
  </property>
  <property fmtid="{D5CDD505-2E9C-101B-9397-08002B2CF9AE}" pid="18" name="TriggerFlowInfo">
    <vt:lpwstr/>
  </property>
  <property fmtid="{D5CDD505-2E9C-101B-9397-08002B2CF9AE}" pid="19" name="MediaServiceImageTags">
    <vt:lpwstr/>
  </property>
</Properties>
</file>